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<sst xmlns="http://schemas.openxmlformats.org/spreadsheetml/2006/main" count="52" uniqueCount="47">
  <si>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</si>
  <si>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</si>
  <si>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</si>
  <si>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</si>
  <si>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</si>
  <si>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</si>
  <si>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</si>
  <si>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</si>
  <si>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</si>
  <si>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</si>
  <si>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</si>
  <si>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</si>
  <si>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</si>
  <si>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</si>
  <si>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</si>
  <si>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</si>
  <si>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</si>
  <si>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</si>
  <si>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</si>
  <si>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</si>
  <si>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</si>
  <si>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</si>
  <si>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</si>
  <si>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</si>
  <si>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</si>
  <si>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</si>
  <si>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</si>
  <si>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</si>
  <si>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</si>
  <si>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</si>
  <si>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</si>
  <si>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</si>
  <si>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</si>
  <si>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</si>
  <si>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</si>
  <si>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</si>
  <si>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</si>
  <si>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</si>
  <si>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</si>
  <si>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</si>
  <si>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</si>
  <si>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</si>
  <si>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</si>
  <si>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RX Gru / GSC 8008-0397</t>
  </si>
  <si>
    <t>EA</t>
  </si>
  <si>
    <t>IBVS 6093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</si>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</sst>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RX Gru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171673"/>
        <c:axId val="62783010"/>
      </c:scatterChart>
      <c:val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crossBetween val="midCat"/>
        <c:dispUnits/>
      </c:val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34357.41</v>
      </c>
      <c r="D7" s="30" t="s">
        <v>42</v>
      </c>
    </row>
    <row r="8" spans="1:4" ht="12.75">
      <c r="A8" t="s">
        <v>3</v>
      </c>
      <c r="C8" s="8">
        <v>0.743141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-5.786723828329702E-07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59900.78995833333</v>
      </c>
    </row>
    <row r="15" spans="1:5" ht="12.75">
      <c r="A15" s="12" t="s">
        <v>17</v>
      </c>
      <c r="B15" s="10"/>
      <c r="C15" s="13">
        <f>(C7+C11)+(C8+C12)*INT(MAX(F21:F3533))</f>
        <v>56546.096699999995</v>
      </c>
      <c r="D15" s="14" t="s">
        <v>39</v>
      </c>
      <c r="E15" s="15">
        <f>ROUND(2*(E14-$C$7)/$C$8,0)/2+E13</f>
        <v>34373</v>
      </c>
    </row>
    <row r="16" spans="1:5" ht="12.75">
      <c r="A16" s="16" t="s">
        <v>4</v>
      </c>
      <c r="B16" s="10"/>
      <c r="C16" s="17">
        <f>+C8+C12</f>
        <v>0.7431404213276173</v>
      </c>
      <c r="D16" s="14" t="s">
        <v>40</v>
      </c>
      <c r="E16" s="24">
        <f>ROUND(2*(E14-$C$15)/$C$16,0)/2+E13</f>
        <v>4515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44883.27153562752</v>
      </c>
    </row>
    <row r="18" spans="1:5" ht="14.25" thickBot="1" thickTop="1">
      <c r="A18" s="16" t="s">
        <v>5</v>
      </c>
      <c r="B18" s="10"/>
      <c r="C18" s="19">
        <f>+C15</f>
        <v>56546.096699999995</v>
      </c>
      <c r="D18" s="20">
        <f>+C16</f>
        <v>0.7431404213276173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C$7</f>
        <v>34357.41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19338.910000000003</v>
      </c>
    </row>
    <row r="22" spans="1:18" ht="12.75">
      <c r="A22" s="31" t="s">
        <v>45</v>
      </c>
      <c r="B22" s="32" t="s">
        <v>46</v>
      </c>
      <c r="C22" s="31">
        <v>56546.0967</v>
      </c>
      <c r="D22" s="31">
        <v>0.0003</v>
      </c>
      <c r="E22">
        <f>+(C22-C$7)/C$8</f>
        <v>29857.97675003801</v>
      </c>
      <c r="F22">
        <f>ROUND(2*E22,0)/2</f>
        <v>29858</v>
      </c>
      <c r="G22">
        <f>+C22-(C$7+F22*C$8)</f>
        <v>-0.017278000006626826</v>
      </c>
      <c r="I22">
        <f>+G22</f>
        <v>-0.017278000006626826</v>
      </c>
      <c r="O22">
        <f>+C$11+C$12*$F22</f>
        <v>-0.017278000006626826</v>
      </c>
      <c r="Q22" s="2">
        <f>+C22-15018.5</f>
        <v>41527.5967</v>
      </c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2022-11-17T05:57:32Z</dcterms:modified>
  <cp:category/>
  <cp:version/>
  <cp:contentType/>
  <cp:contentStatus/>
</cp:coreProperties>
</file>