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<sst xmlns="http://schemas.openxmlformats.org/spreadsheetml/2006/main" count="50" uniqueCount="44">
  <si>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</si>
  <si>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</si>
  <si>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</si>
  <si>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</si>
  <si>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</si>
  <si>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</si>
  <si>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</si>
  <si>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</si>
  <si>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</si>
  <si>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</si>
  <si>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</si>
  <si>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</si>
  <si>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</si>
  <si>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</si>
  <si>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</si>
  <si>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</si>
  <si>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</si>
  <si>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</si>
  <si>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</si>
  <si>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</si>
  <si>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</si>
  <si>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</si>
  <si>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</si>
  <si>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</si>
  <si>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</si>
  <si>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</si>
  <si>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</si>
  <si>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</si>
  <si>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</si>
  <si>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</si>
  <si>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</si>
  <si>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</si>
  <si>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</si>
  <si>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</si>
  <si>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</si>
  <si>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</si>
  <si>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</si>
  <si>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</si>
  <si>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GSC 5465-0751</t>
  </si>
  <si>
    <t>Hya</t>
  </si>
  <si>
    <t>EA</t>
  </si>
  <si>
    <t>IBVS 5686 Eph.</t>
  </si>
  <si>
    <t>IBVS 5686</t>
  </si>
  <si>
    <t>G5465-0751_Hya.xls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</si>
</sst>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64781522"/>
        <c:axId val="46162787"/>
      </c:scatterChart>
      <c:valAx>
        <c:axId val="64781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62787"/>
        <c:crosses val="autoZero"/>
        <c:crossBetween val="midCat"/>
        <c:dispUnits/>
      </c:valAx>
      <c:valAx>
        <c:axId val="46162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8152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0</xdr:row>
      <xdr:rowOff>0</xdr:rowOff>
    </xdr:from>
    <xdr:to>
      <xdr:col>18</xdr:col>
      <xdr:colOff>619125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54959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D1" t="s">
        <v>39</v>
      </c>
      <c r="E1" s="30" t="s">
        <v>38</v>
      </c>
      <c r="F1" s="32" t="s">
        <v>39</v>
      </c>
      <c r="G1" s="30" t="s">
        <v>40</v>
      </c>
      <c r="H1" s="33" t="s">
        <v>41</v>
      </c>
      <c r="I1" s="31">
        <v>48791.31</v>
      </c>
      <c r="J1" s="31">
        <v>14.39303</v>
      </c>
      <c r="K1" s="34" t="s">
        <v>42</v>
      </c>
      <c r="L1" s="35" t="s">
        <v>43</v>
      </c>
    </row>
    <row r="2" spans="1:4" ht="12.75">
      <c r="A2" t="s">
        <v>23</v>
      </c>
      <c r="B2" t="s">
        <v>40</v>
      </c>
      <c r="C2" s="9" t="s">
        <v>43</v>
      </c>
      <c r="D2" s="9"/>
    </row>
    <row r="3" ht="13.5" thickBot="1"/>
    <row r="4" spans="1:4" ht="14.25" thickBot="1" thickTop="1">
      <c r="A4" s="29" t="s">
        <v>41</v>
      </c>
      <c r="C4" s="7">
        <v>48791.31</v>
      </c>
      <c r="D4" s="8">
        <v>14.39303</v>
      </c>
    </row>
    <row r="6" ht="12.75">
      <c r="A6" s="4" t="s">
        <v>0</v>
      </c>
    </row>
    <row r="7" spans="1:3" ht="12.75">
      <c r="A7" t="s">
        <v>1</v>
      </c>
      <c r="C7">
        <f>+C4</f>
        <v>48791.31</v>
      </c>
    </row>
    <row r="8" spans="1:3" ht="12.75">
      <c r="A8" t="s">
        <v>2</v>
      </c>
      <c r="C8">
        <f>+D4</f>
        <v>14.39303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6" ht="12.75">
      <c r="A15" s="14" t="s">
        <v>16</v>
      </c>
      <c r="B15" s="11"/>
      <c r="C15" s="15" t="e">
        <f>(C7+C11)+(C8+C12)*INT(MAX(F21:F3533))</f>
        <v>#DIV/0!</v>
      </c>
      <c r="E15" s="16" t="s">
        <v>32</v>
      </c>
      <c r="F15" s="17">
        <f ca="1">TODAY()+15018.5-B9/24</f>
        <v>59901.5</v>
      </c>
    </row>
    <row r="16" spans="1:6" ht="12.75">
      <c r="A16" s="18" t="s">
        <v>3</v>
      </c>
      <c r="B16" s="11"/>
      <c r="C16" s="19" t="e">
        <f>+C8+C12</f>
        <v>#DIV/0!</v>
      </c>
      <c r="E16" s="16" t="s">
        <v>33</v>
      </c>
      <c r="F16" s="17" t="e">
        <f>ROUND(2*(F15-C15)/C16,0)/2+1</f>
        <v>#DIV/0!</v>
      </c>
    </row>
    <row r="17" spans="1:6" ht="13.5" thickBot="1">
      <c r="A17" s="16" t="s">
        <v>29</v>
      </c>
      <c r="B17" s="11"/>
      <c r="C17" s="11">
        <f>COUNT(C21:C2191)</f>
        <v>1</v>
      </c>
      <c r="E17" s="16" t="s">
        <v>34</v>
      </c>
      <c r="F17" s="20" t="e">
        <f>+C15+C16*F16-15018.5-C9/24</f>
        <v>#DIV/0!</v>
      </c>
    </row>
    <row r="18" spans="1:6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F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5686</v>
      </c>
      <c r="C21" s="9">
        <f>+$C$4</f>
        <v>48791.31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33772.81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2022-11-18T04:05:23Z</dcterms:modified>
  <cp:category/>
  <cp:version/>
  <cp:contentType/>
  <cp:contentStatus/>
</cp:coreProperties>
</file>