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7995" windowHeight="144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<sst xmlns="http://schemas.openxmlformats.org/spreadsheetml/2006/main" count="266" uniqueCount="50">
  <si>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</si>
  <si>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</si>
  <si>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</si>
  <si>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</si>
  <si>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</si>
  <si>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</si>
  <si>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</si>
  <si>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</si>
  <si>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</si>
  <si>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</si>
  <si>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</si>
  <si>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</si>
  <si>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</si>
  <si>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</si>
  <si>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</si>
  <si>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</si>
  <si>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</si>
  <si>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</si>
  <si>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</si>
  <si>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</si>
  <si>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</si>
  <si>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</si>
  <si>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</si>
  <si>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</si>
  <si>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</si>
  <si>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</si>
  <si>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</si>
  <si>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</si>
  <si>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</si>
  <si>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</si>
  <si>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</si>
  <si>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</si>
  <si>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</si>
  <si>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</si>
  <si>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</si>
  <si>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</si>
  <si>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</si>
  <si>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</si>
  <si>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</si>
  <si>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</si>
  <si>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</si>
  <si>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</si>
  <si>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V0907 Sco / GSC 7386-1185</t>
  </si>
  <si>
    <t>G7386-1185</t>
  </si>
  <si>
    <t>EA</t>
  </si>
  <si>
    <t>Malkov</t>
  </si>
  <si>
    <t>IBVS 1092</t>
  </si>
  <si>
    <t>I</t>
  </si>
  <si>
    <t>pg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</si>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</sst>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V907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1572"/>
        <c:axId val="2444149"/>
      </c:scatterChart>
      <c:val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crossBetween val="midCat"/>
        <c:dispUnits/>
      </c:val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0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42</v>
      </c>
      <c r="E1" s="30"/>
      <c r="F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8">
        <v>14862.585</v>
      </c>
      <c r="D4" s="9">
        <v>3.776277</v>
      </c>
    </row>
    <row r="6" ht="12.75">
      <c r="A6" s="5" t="s">
        <v>1</v>
      </c>
    </row>
    <row r="7" spans="1:3" ht="12.75">
      <c r="A7" t="s">
        <v>2</v>
      </c>
      <c r="C7">
        <v>14862.585</v>
      </c>
    </row>
    <row r="8" spans="1:3" ht="12.75">
      <c r="A8" t="s">
        <v>3</v>
      </c>
      <c r="C8">
        <v>3.776277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-0.0015678803373615092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1.1122224219091955E-06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59906.77895983796</v>
      </c>
    </row>
    <row r="15" spans="1:5" ht="12.75">
      <c r="A15" s="14" t="s">
        <v>17</v>
      </c>
      <c r="B15" s="12"/>
      <c r="C15" s="15">
        <f>(C7+C11)+(C8+C12)*INT(MAX(F21:F3533))</f>
        <v>42542.70199471001</v>
      </c>
      <c r="D15" s="16" t="s">
        <v>41</v>
      </c>
      <c r="E15" s="17">
        <f>ROUND(2*(E14-$C$7)/$C$8,0)/2+E13</f>
        <v>11929</v>
      </c>
    </row>
    <row r="16" spans="1:5" ht="12.75">
      <c r="A16" s="18" t="s">
        <v>4</v>
      </c>
      <c r="B16" s="12"/>
      <c r="C16" s="19">
        <f>+C8+C12</f>
        <v>3.7762781122224216</v>
      </c>
      <c r="D16" s="16" t="s">
        <v>34</v>
      </c>
      <c r="E16" s="26">
        <f>ROUND(2*(E14-$C$15)/$C$16,0)/2+E13</f>
        <v>4599</v>
      </c>
    </row>
    <row r="17" spans="1:5" ht="13.5" thickBot="1">
      <c r="A17" s="16" t="s">
        <v>30</v>
      </c>
      <c r="B17" s="12"/>
      <c r="C17" s="12">
        <f>COUNT(C21:C2191)</f>
        <v>74</v>
      </c>
      <c r="D17" s="16" t="s">
        <v>35</v>
      </c>
      <c r="E17" s="20">
        <f>+$C$15+$C$16*E16-15018.5-$C$9/24</f>
        <v>44891.700866154264</v>
      </c>
    </row>
    <row r="18" spans="1:5" ht="14.25" thickBot="1" thickTop="1">
      <c r="A18" s="18" t="s">
        <v>5</v>
      </c>
      <c r="B18" s="12"/>
      <c r="C18" s="21">
        <f>+C15</f>
        <v>42542.70199471001</v>
      </c>
      <c r="D18" s="22">
        <f>+C16</f>
        <v>3.7762781122224216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t="s">
        <v>45</v>
      </c>
      <c r="C21" s="10">
        <v>14862.585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-0.0015678803373615092</v>
      </c>
      <c r="Q21" s="2">
        <f>+C21-15018.5</f>
        <v>-155.91500000000087</v>
      </c>
    </row>
    <row r="22" spans="1:17" ht="12.75">
      <c r="A22" s="31" t="s">
        <v>46</v>
      </c>
      <c r="B22" s="32" t="s">
        <v>47</v>
      </c>
      <c r="C22" s="31">
        <v>14862.622</v>
      </c>
      <c r="D22" s="31" t="s">
        <v>48</v>
      </c>
      <c r="E22">
        <f aca="true" t="shared" si="0" ref="E22:E49">+(C22-C$7)/C$8</f>
        <v>0.009798010050709186</v>
      </c>
      <c r="F22">
        <f aca="true" t="shared" si="1" ref="F22:F85">ROUND(2*E22,0)/2</f>
        <v>0</v>
      </c>
      <c r="G22">
        <f aca="true" t="shared" si="2" ref="G22:G49">+C22-(C$7+F22*C$8)</f>
        <v>0.037000000000261934</v>
      </c>
      <c r="I22">
        <f aca="true" t="shared" si="3" ref="I22:I53">+G22</f>
        <v>0.037000000000261934</v>
      </c>
      <c r="O22">
        <f aca="true" t="shared" si="4" ref="O22:O49">+C$11+C$12*$F22</f>
        <v>-0.0015678803373615092</v>
      </c>
      <c r="Q22" s="2">
        <f aca="true" t="shared" si="5" ref="Q22:Q49">+C22-15018.5</f>
        <v>-155.8780000000006</v>
      </c>
    </row>
    <row r="23" spans="1:17" ht="12.75">
      <c r="A23" s="31" t="s">
        <v>46</v>
      </c>
      <c r="B23" s="32" t="s">
        <v>49</v>
      </c>
      <c r="C23" s="31">
        <v>14898.571</v>
      </c>
      <c r="D23" s="31" t="s">
        <v>48</v>
      </c>
      <c r="E23">
        <f t="shared" si="0"/>
        <v>9.529491613036011</v>
      </c>
      <c r="F23">
        <f t="shared" si="1"/>
        <v>9.5</v>
      </c>
      <c r="G23">
        <f t="shared" si="2"/>
        <v>0.11136850000002596</v>
      </c>
      <c r="I23">
        <f t="shared" si="3"/>
        <v>0.11136850000002596</v>
      </c>
      <c r="O23">
        <f t="shared" si="4"/>
        <v>-0.0015573142243533718</v>
      </c>
      <c r="Q23" s="2">
        <f t="shared" si="5"/>
        <v>-119.92900000000009</v>
      </c>
    </row>
    <row r="24" spans="1:17" ht="12.75">
      <c r="A24" s="31" t="s">
        <v>46</v>
      </c>
      <c r="B24" s="32" t="s">
        <v>47</v>
      </c>
      <c r="C24" s="31">
        <v>15198.671</v>
      </c>
      <c r="D24" s="31" t="s">
        <v>48</v>
      </c>
      <c r="E24">
        <f t="shared" si="0"/>
        <v>88.99929745619856</v>
      </c>
      <c r="F24">
        <f t="shared" si="1"/>
        <v>89</v>
      </c>
      <c r="G24">
        <f t="shared" si="2"/>
        <v>-0.002652999999554595</v>
      </c>
      <c r="I24">
        <f t="shared" si="3"/>
        <v>-0.002652999999554595</v>
      </c>
      <c r="O24">
        <f t="shared" si="4"/>
        <v>-0.0014688925418115907</v>
      </c>
      <c r="Q24" s="2">
        <f t="shared" si="5"/>
        <v>180.17100000000028</v>
      </c>
    </row>
    <row r="25" spans="1:17" ht="12.75">
      <c r="A25" s="31" t="s">
        <v>46</v>
      </c>
      <c r="B25" s="32" t="s">
        <v>49</v>
      </c>
      <c r="C25" s="31">
        <v>15872.81</v>
      </c>
      <c r="D25" s="31" t="s">
        <v>48</v>
      </c>
      <c r="E25">
        <f t="shared" si="0"/>
        <v>267.5187757677735</v>
      </c>
      <c r="F25">
        <f t="shared" si="1"/>
        <v>267.5</v>
      </c>
      <c r="G25">
        <f t="shared" si="2"/>
        <v>0.07090249999964726</v>
      </c>
      <c r="I25">
        <f t="shared" si="3"/>
        <v>0.07090249999964726</v>
      </c>
      <c r="O25">
        <f t="shared" si="4"/>
        <v>-0.0012703608395007995</v>
      </c>
      <c r="Q25" s="2">
        <f t="shared" si="5"/>
        <v>854.3099999999995</v>
      </c>
    </row>
    <row r="26" spans="1:17" ht="12.75">
      <c r="A26" s="31" t="s">
        <v>46</v>
      </c>
      <c r="B26" s="32" t="s">
        <v>49</v>
      </c>
      <c r="C26" s="31">
        <v>15925.704</v>
      </c>
      <c r="D26" s="31" t="s">
        <v>48</v>
      </c>
      <c r="E26">
        <f t="shared" si="0"/>
        <v>281.5256931628693</v>
      </c>
      <c r="F26">
        <f t="shared" si="1"/>
        <v>281.5</v>
      </c>
      <c r="G26">
        <f t="shared" si="2"/>
        <v>0.09702450000077079</v>
      </c>
      <c r="I26">
        <f t="shared" si="3"/>
        <v>0.09702450000077079</v>
      </c>
      <c r="O26">
        <f t="shared" si="4"/>
        <v>-0.0012547897255940706</v>
      </c>
      <c r="Q26" s="2">
        <f t="shared" si="5"/>
        <v>907.2039999999997</v>
      </c>
    </row>
    <row r="27" spans="1:17" ht="12.75">
      <c r="A27" s="31" t="s">
        <v>46</v>
      </c>
      <c r="B27" s="32" t="s">
        <v>49</v>
      </c>
      <c r="C27" s="31">
        <v>15940.646</v>
      </c>
      <c r="D27" s="31" t="s">
        <v>48</v>
      </c>
      <c r="E27">
        <f t="shared" si="0"/>
        <v>285.4825003568333</v>
      </c>
      <c r="F27">
        <f t="shared" si="1"/>
        <v>285.5</v>
      </c>
      <c r="G27">
        <f t="shared" si="2"/>
        <v>-0.06608349999805796</v>
      </c>
      <c r="I27">
        <f t="shared" si="3"/>
        <v>-0.06608349999805796</v>
      </c>
      <c r="O27">
        <f t="shared" si="4"/>
        <v>-0.0012503408359064339</v>
      </c>
      <c r="Q27" s="2">
        <f t="shared" si="5"/>
        <v>922.1460000000006</v>
      </c>
    </row>
    <row r="28" spans="1:17" ht="12.75">
      <c r="A28" s="31" t="s">
        <v>46</v>
      </c>
      <c r="B28" s="32" t="s">
        <v>47</v>
      </c>
      <c r="C28" s="31">
        <v>16010.569</v>
      </c>
      <c r="D28" s="31" t="s">
        <v>48</v>
      </c>
      <c r="E28">
        <f t="shared" si="0"/>
        <v>303.99888567496515</v>
      </c>
      <c r="F28">
        <f t="shared" si="1"/>
        <v>304</v>
      </c>
      <c r="G28">
        <f t="shared" si="2"/>
        <v>-0.004208000000289758</v>
      </c>
      <c r="I28">
        <f t="shared" si="3"/>
        <v>-0.004208000000289758</v>
      </c>
      <c r="O28">
        <f t="shared" si="4"/>
        <v>-0.0012297647211011137</v>
      </c>
      <c r="Q28" s="2">
        <f t="shared" si="5"/>
        <v>992.0689999999995</v>
      </c>
    </row>
    <row r="29" spans="1:17" ht="12.75">
      <c r="A29" s="31" t="s">
        <v>46</v>
      </c>
      <c r="B29" s="32" t="s">
        <v>49</v>
      </c>
      <c r="C29" s="31">
        <v>16208.776</v>
      </c>
      <c r="D29" s="31" t="s">
        <v>48</v>
      </c>
      <c r="E29">
        <f t="shared" si="0"/>
        <v>356.4862958940779</v>
      </c>
      <c r="F29">
        <f t="shared" si="1"/>
        <v>356.5</v>
      </c>
      <c r="G29">
        <f t="shared" si="2"/>
        <v>-0.0517504999988887</v>
      </c>
      <c r="I29">
        <f t="shared" si="3"/>
        <v>-0.0517504999988887</v>
      </c>
      <c r="O29">
        <f t="shared" si="4"/>
        <v>-0.001171373043950881</v>
      </c>
      <c r="Q29" s="2">
        <f t="shared" si="5"/>
        <v>1190.2759999999998</v>
      </c>
    </row>
    <row r="30" spans="1:17" ht="12.75">
      <c r="A30" s="31" t="s">
        <v>46</v>
      </c>
      <c r="B30" s="32" t="s">
        <v>49</v>
      </c>
      <c r="C30" s="31">
        <v>16582.724</v>
      </c>
      <c r="D30" s="31" t="s">
        <v>48</v>
      </c>
      <c r="E30">
        <f t="shared" si="0"/>
        <v>455.51187055398725</v>
      </c>
      <c r="F30">
        <f t="shared" si="1"/>
        <v>455.5</v>
      </c>
      <c r="G30">
        <f t="shared" si="2"/>
        <v>0.04482649999772548</v>
      </c>
      <c r="I30">
        <f t="shared" si="3"/>
        <v>0.04482649999772548</v>
      </c>
      <c r="O30">
        <f t="shared" si="4"/>
        <v>-0.0010612630241818707</v>
      </c>
      <c r="Q30" s="2">
        <f t="shared" si="5"/>
        <v>1564.2239999999983</v>
      </c>
    </row>
    <row r="31" spans="1:17" ht="12.75">
      <c r="A31" s="31" t="s">
        <v>46</v>
      </c>
      <c r="B31" s="32" t="s">
        <v>49</v>
      </c>
      <c r="C31" s="31">
        <v>16650.72</v>
      </c>
      <c r="D31" s="31" t="s">
        <v>48</v>
      </c>
      <c r="E31">
        <f t="shared" si="0"/>
        <v>473.51796491623946</v>
      </c>
      <c r="F31">
        <f t="shared" si="1"/>
        <v>473.5</v>
      </c>
      <c r="G31">
        <f t="shared" si="2"/>
        <v>0.06784050000351272</v>
      </c>
      <c r="I31">
        <f t="shared" si="3"/>
        <v>0.06784050000351272</v>
      </c>
      <c r="O31">
        <f t="shared" si="4"/>
        <v>-0.001041243020587505</v>
      </c>
      <c r="Q31" s="2">
        <f t="shared" si="5"/>
        <v>1632.2200000000012</v>
      </c>
    </row>
    <row r="32" spans="1:17" ht="12.75">
      <c r="A32" s="31" t="s">
        <v>46</v>
      </c>
      <c r="B32" s="32" t="s">
        <v>49</v>
      </c>
      <c r="C32" s="31">
        <v>16933.843</v>
      </c>
      <c r="D32" s="31" t="s">
        <v>48</v>
      </c>
      <c r="E32">
        <f t="shared" si="0"/>
        <v>548.4920730126529</v>
      </c>
      <c r="F32">
        <f t="shared" si="1"/>
        <v>548.5</v>
      </c>
      <c r="G32">
        <f t="shared" si="2"/>
        <v>-0.029934499998489628</v>
      </c>
      <c r="I32">
        <f t="shared" si="3"/>
        <v>-0.029934499998489628</v>
      </c>
      <c r="O32">
        <f t="shared" si="4"/>
        <v>-0.0009578263389443155</v>
      </c>
      <c r="Q32" s="2">
        <f t="shared" si="5"/>
        <v>1915.3430000000008</v>
      </c>
    </row>
    <row r="33" spans="1:17" ht="12.75">
      <c r="A33" s="31" t="s">
        <v>46</v>
      </c>
      <c r="B33" s="32" t="s">
        <v>47</v>
      </c>
      <c r="C33" s="31">
        <v>16935.791</v>
      </c>
      <c r="D33" s="31" t="s">
        <v>48</v>
      </c>
      <c r="E33">
        <f t="shared" si="0"/>
        <v>549.007925001265</v>
      </c>
      <c r="F33">
        <f t="shared" si="1"/>
        <v>549</v>
      </c>
      <c r="G33">
        <f t="shared" si="2"/>
        <v>0.029927000003226567</v>
      </c>
      <c r="I33">
        <f t="shared" si="3"/>
        <v>0.029927000003226567</v>
      </c>
      <c r="O33">
        <f t="shared" si="4"/>
        <v>-0.0009572702277333609</v>
      </c>
      <c r="Q33" s="2">
        <f t="shared" si="5"/>
        <v>1917.291000000001</v>
      </c>
    </row>
    <row r="34" spans="1:17" ht="12.75">
      <c r="A34" s="31" t="s">
        <v>46</v>
      </c>
      <c r="B34" s="32" t="s">
        <v>47</v>
      </c>
      <c r="C34" s="31">
        <v>17037.67</v>
      </c>
      <c r="D34" s="31" t="s">
        <v>48</v>
      </c>
      <c r="E34">
        <f t="shared" si="0"/>
        <v>575.9866132701598</v>
      </c>
      <c r="F34">
        <f t="shared" si="1"/>
        <v>576</v>
      </c>
      <c r="G34">
        <f t="shared" si="2"/>
        <v>-0.05055200000060722</v>
      </c>
      <c r="I34">
        <f t="shared" si="3"/>
        <v>-0.05055200000060722</v>
      </c>
      <c r="O34">
        <f t="shared" si="4"/>
        <v>-0.0009272402223418126</v>
      </c>
      <c r="Q34" s="2">
        <f t="shared" si="5"/>
        <v>2019.1699999999983</v>
      </c>
    </row>
    <row r="35" spans="1:17" ht="12.75">
      <c r="A35" s="31" t="s">
        <v>46</v>
      </c>
      <c r="B35" s="32" t="s">
        <v>49</v>
      </c>
      <c r="C35" s="31">
        <v>17394.618</v>
      </c>
      <c r="D35" s="31" t="s">
        <v>48</v>
      </c>
      <c r="E35">
        <f t="shared" si="0"/>
        <v>670.5103995284243</v>
      </c>
      <c r="F35">
        <f t="shared" si="1"/>
        <v>670.5</v>
      </c>
      <c r="G35">
        <f t="shared" si="2"/>
        <v>0.0392714999979944</v>
      </c>
      <c r="I35">
        <f t="shared" si="3"/>
        <v>0.0392714999979944</v>
      </c>
      <c r="O35">
        <f t="shared" si="4"/>
        <v>-0.0008221352034713936</v>
      </c>
      <c r="Q35" s="2">
        <f t="shared" si="5"/>
        <v>2376.1179999999986</v>
      </c>
    </row>
    <row r="36" spans="1:17" ht="12.75">
      <c r="A36" s="31" t="s">
        <v>46</v>
      </c>
      <c r="B36" s="32" t="s">
        <v>47</v>
      </c>
      <c r="C36" s="31">
        <v>17728.804</v>
      </c>
      <c r="D36" s="31" t="s">
        <v>48</v>
      </c>
      <c r="E36">
        <f t="shared" si="0"/>
        <v>759.0065559279685</v>
      </c>
      <c r="F36">
        <f t="shared" si="1"/>
        <v>759</v>
      </c>
      <c r="G36">
        <f t="shared" si="2"/>
        <v>0.024757000002864515</v>
      </c>
      <c r="I36">
        <f t="shared" si="3"/>
        <v>0.024757000002864515</v>
      </c>
      <c r="O36">
        <f t="shared" si="4"/>
        <v>-0.0007237035191324299</v>
      </c>
      <c r="Q36" s="2">
        <f t="shared" si="5"/>
        <v>2710.304</v>
      </c>
    </row>
    <row r="37" spans="1:17" ht="12.75">
      <c r="A37" s="31" t="s">
        <v>46</v>
      </c>
      <c r="B37" s="32" t="s">
        <v>47</v>
      </c>
      <c r="C37" s="31">
        <v>18098.805</v>
      </c>
      <c r="D37" s="31" t="s">
        <v>48</v>
      </c>
      <c r="E37">
        <f t="shared" si="0"/>
        <v>856.9869212454493</v>
      </c>
      <c r="F37">
        <f t="shared" si="1"/>
        <v>857</v>
      </c>
      <c r="G37">
        <f t="shared" si="2"/>
        <v>-0.04938899999979185</v>
      </c>
      <c r="I37">
        <f t="shared" si="3"/>
        <v>-0.04938899999979185</v>
      </c>
      <c r="O37">
        <f t="shared" si="4"/>
        <v>-0.0006147057217853287</v>
      </c>
      <c r="Q37" s="2">
        <f t="shared" si="5"/>
        <v>3080.3050000000003</v>
      </c>
    </row>
    <row r="38" spans="1:17" ht="12.75">
      <c r="A38" s="31" t="s">
        <v>46</v>
      </c>
      <c r="B38" s="32" t="s">
        <v>49</v>
      </c>
      <c r="C38" s="31">
        <v>18119.581</v>
      </c>
      <c r="D38" s="31" t="s">
        <v>48</v>
      </c>
      <c r="E38">
        <f t="shared" si="0"/>
        <v>862.4886362944242</v>
      </c>
      <c r="F38">
        <f t="shared" si="1"/>
        <v>862.5</v>
      </c>
      <c r="G38">
        <f t="shared" si="2"/>
        <v>-0.04291250000096625</v>
      </c>
      <c r="I38">
        <f t="shared" si="3"/>
        <v>-0.04291250000096625</v>
      </c>
      <c r="O38">
        <f t="shared" si="4"/>
        <v>-0.0006085884984648281</v>
      </c>
      <c r="Q38" s="2">
        <f t="shared" si="5"/>
        <v>3101.0809999999983</v>
      </c>
    </row>
    <row r="39" spans="1:17" ht="12.75">
      <c r="A39" s="31" t="s">
        <v>46</v>
      </c>
      <c r="B39" s="32" t="s">
        <v>47</v>
      </c>
      <c r="C39" s="31">
        <v>18427.378</v>
      </c>
      <c r="D39" s="31" t="s">
        <v>48</v>
      </c>
      <c r="E39">
        <f t="shared" si="0"/>
        <v>943.9966930392028</v>
      </c>
      <c r="F39">
        <f t="shared" si="1"/>
        <v>944</v>
      </c>
      <c r="G39">
        <f t="shared" si="2"/>
        <v>-0.012487999996665167</v>
      </c>
      <c r="I39">
        <f t="shared" si="3"/>
        <v>-0.012487999996665167</v>
      </c>
      <c r="O39">
        <f t="shared" si="4"/>
        <v>-0.0005179423710792287</v>
      </c>
      <c r="Q39" s="2">
        <f t="shared" si="5"/>
        <v>3408.8780000000006</v>
      </c>
    </row>
    <row r="40" spans="1:17" ht="12.75">
      <c r="A40" s="31" t="s">
        <v>46</v>
      </c>
      <c r="B40" s="32" t="s">
        <v>49</v>
      </c>
      <c r="C40" s="31">
        <v>18436.83</v>
      </c>
      <c r="D40" s="31" t="s">
        <v>48</v>
      </c>
      <c r="E40">
        <f t="shared" si="0"/>
        <v>946.4996873905179</v>
      </c>
      <c r="F40">
        <f t="shared" si="1"/>
        <v>946.5</v>
      </c>
      <c r="G40">
        <f t="shared" si="2"/>
        <v>-0.0011804999958258122</v>
      </c>
      <c r="I40">
        <f t="shared" si="3"/>
        <v>-0.0011804999958258122</v>
      </c>
      <c r="O40">
        <f t="shared" si="4"/>
        <v>-0.0005151618150244558</v>
      </c>
      <c r="Q40" s="2">
        <f t="shared" si="5"/>
        <v>3418.3300000000017</v>
      </c>
    </row>
    <row r="41" spans="1:17" ht="12.75">
      <c r="A41" s="31" t="s">
        <v>46</v>
      </c>
      <c r="B41" s="32" t="s">
        <v>49</v>
      </c>
      <c r="C41" s="31">
        <v>18440.537</v>
      </c>
      <c r="D41" s="31" t="s">
        <v>48</v>
      </c>
      <c r="E41">
        <f t="shared" si="0"/>
        <v>947.4813420731587</v>
      </c>
      <c r="F41">
        <f t="shared" si="1"/>
        <v>947.5</v>
      </c>
      <c r="G41">
        <f t="shared" si="2"/>
        <v>-0.07045749999815598</v>
      </c>
      <c r="I41">
        <f t="shared" si="3"/>
        <v>-0.07045749999815598</v>
      </c>
      <c r="O41">
        <f t="shared" si="4"/>
        <v>-0.0005140495926025464</v>
      </c>
      <c r="Q41" s="2">
        <f t="shared" si="5"/>
        <v>3422.0370000000003</v>
      </c>
    </row>
    <row r="42" spans="1:17" ht="12.75">
      <c r="A42" s="31" t="s">
        <v>46</v>
      </c>
      <c r="B42" s="32" t="s">
        <v>47</v>
      </c>
      <c r="C42" s="31">
        <v>18453.802</v>
      </c>
      <c r="D42" s="31" t="s">
        <v>48</v>
      </c>
      <c r="E42">
        <f t="shared" si="0"/>
        <v>950.994061081854</v>
      </c>
      <c r="F42">
        <f t="shared" si="1"/>
        <v>951</v>
      </c>
      <c r="G42">
        <f t="shared" si="2"/>
        <v>-0.022426999999879627</v>
      </c>
      <c r="I42">
        <f t="shared" si="3"/>
        <v>-0.022426999999879627</v>
      </c>
      <c r="O42">
        <f t="shared" si="4"/>
        <v>-0.0005101568141258643</v>
      </c>
      <c r="Q42" s="2">
        <f t="shared" si="5"/>
        <v>3435.3019999999997</v>
      </c>
    </row>
    <row r="43" spans="1:17" ht="12.75">
      <c r="A43" s="31" t="s">
        <v>46</v>
      </c>
      <c r="B43" s="32" t="s">
        <v>47</v>
      </c>
      <c r="C43" s="31">
        <v>18457.676</v>
      </c>
      <c r="D43" s="31" t="s">
        <v>48</v>
      </c>
      <c r="E43">
        <f t="shared" si="0"/>
        <v>952.0199392152642</v>
      </c>
      <c r="F43">
        <f t="shared" si="1"/>
        <v>952</v>
      </c>
      <c r="G43">
        <f t="shared" si="2"/>
        <v>0.07529599999907077</v>
      </c>
      <c r="I43">
        <f t="shared" si="3"/>
        <v>0.07529599999907077</v>
      </c>
      <c r="O43">
        <f t="shared" si="4"/>
        <v>-0.0005090445917039551</v>
      </c>
      <c r="Q43" s="2">
        <f t="shared" si="5"/>
        <v>3439.1759999999995</v>
      </c>
    </row>
    <row r="44" spans="1:17" ht="12.75">
      <c r="A44" s="31" t="s">
        <v>46</v>
      </c>
      <c r="B44" s="32" t="s">
        <v>47</v>
      </c>
      <c r="C44" s="31">
        <v>18472.699</v>
      </c>
      <c r="D44" s="31" t="s">
        <v>48</v>
      </c>
      <c r="E44">
        <f t="shared" si="0"/>
        <v>955.9981961069068</v>
      </c>
      <c r="F44">
        <f t="shared" si="1"/>
        <v>956</v>
      </c>
      <c r="G44">
        <f t="shared" si="2"/>
        <v>-0.006811999999627005</v>
      </c>
      <c r="I44">
        <f t="shared" si="3"/>
        <v>-0.006811999999627005</v>
      </c>
      <c r="O44">
        <f t="shared" si="4"/>
        <v>-0.0005045957020163184</v>
      </c>
      <c r="Q44" s="2">
        <f t="shared" si="5"/>
        <v>3454.1990000000005</v>
      </c>
    </row>
    <row r="45" spans="1:17" ht="12.75">
      <c r="A45" s="31" t="s">
        <v>46</v>
      </c>
      <c r="B45" s="32" t="s">
        <v>47</v>
      </c>
      <c r="C45" s="31">
        <v>18506.687</v>
      </c>
      <c r="D45" s="31" t="s">
        <v>48</v>
      </c>
      <c r="E45">
        <f t="shared" si="0"/>
        <v>964.9985951772084</v>
      </c>
      <c r="F45">
        <f t="shared" si="1"/>
        <v>965</v>
      </c>
      <c r="G45">
        <f t="shared" si="2"/>
        <v>-0.005304999998770654</v>
      </c>
      <c r="I45">
        <f t="shared" si="3"/>
        <v>-0.005304999998770654</v>
      </c>
      <c r="O45">
        <f t="shared" si="4"/>
        <v>-0.0004945857002191356</v>
      </c>
      <c r="Q45" s="2">
        <f t="shared" si="5"/>
        <v>3488.1870000000017</v>
      </c>
    </row>
    <row r="46" spans="1:17" ht="12.75">
      <c r="A46" s="31" t="s">
        <v>46</v>
      </c>
      <c r="B46" s="32" t="s">
        <v>49</v>
      </c>
      <c r="C46" s="31">
        <v>18825.737</v>
      </c>
      <c r="D46" s="31" t="s">
        <v>48</v>
      </c>
      <c r="E46">
        <f t="shared" si="0"/>
        <v>1049.4865710327929</v>
      </c>
      <c r="F46">
        <f t="shared" si="1"/>
        <v>1049.5</v>
      </c>
      <c r="G46">
        <f t="shared" si="2"/>
        <v>-0.05071150000003399</v>
      </c>
      <c r="I46">
        <f t="shared" si="3"/>
        <v>-0.05071150000003399</v>
      </c>
      <c r="O46">
        <f t="shared" si="4"/>
        <v>-0.0004006029055678086</v>
      </c>
      <c r="Q46" s="2">
        <f t="shared" si="5"/>
        <v>3807.237000000001</v>
      </c>
    </row>
    <row r="47" spans="1:17" ht="12.75">
      <c r="A47" s="31" t="s">
        <v>46</v>
      </c>
      <c r="B47" s="32" t="s">
        <v>49</v>
      </c>
      <c r="C47" s="31">
        <v>18859.705</v>
      </c>
      <c r="D47" s="31" t="s">
        <v>48</v>
      </c>
      <c r="E47">
        <f t="shared" si="0"/>
        <v>1058.4816738814454</v>
      </c>
      <c r="F47">
        <f t="shared" si="1"/>
        <v>1058.5</v>
      </c>
      <c r="G47">
        <f t="shared" si="2"/>
        <v>-0.06920449999597622</v>
      </c>
      <c r="I47">
        <f t="shared" si="3"/>
        <v>-0.06920449999597622</v>
      </c>
      <c r="O47">
        <f t="shared" si="4"/>
        <v>-0.00039059290377062576</v>
      </c>
      <c r="Q47" s="2">
        <f t="shared" si="5"/>
        <v>3841.2050000000017</v>
      </c>
    </row>
    <row r="48" spans="1:17" ht="12.75">
      <c r="A48" s="31" t="s">
        <v>46</v>
      </c>
      <c r="B48" s="32" t="s">
        <v>49</v>
      </c>
      <c r="C48" s="31">
        <v>19233.664</v>
      </c>
      <c r="D48" s="31" t="s">
        <v>48</v>
      </c>
      <c r="E48">
        <f t="shared" si="0"/>
        <v>1157.5101614632617</v>
      </c>
      <c r="F48">
        <f t="shared" si="1"/>
        <v>1157.5</v>
      </c>
      <c r="G48">
        <f t="shared" si="2"/>
        <v>0.03837250000287895</v>
      </c>
      <c r="I48">
        <f t="shared" si="3"/>
        <v>0.03837250000287895</v>
      </c>
      <c r="O48">
        <f t="shared" si="4"/>
        <v>-0.0002804828840016155</v>
      </c>
      <c r="Q48" s="2">
        <f t="shared" si="5"/>
        <v>4215.164000000001</v>
      </c>
    </row>
    <row r="49" spans="1:17" ht="12.75">
      <c r="A49" s="31" t="s">
        <v>46</v>
      </c>
      <c r="B49" s="32" t="s">
        <v>47</v>
      </c>
      <c r="C49" s="31">
        <v>19250.603</v>
      </c>
      <c r="D49" s="31" t="s">
        <v>48</v>
      </c>
      <c r="E49">
        <f t="shared" si="0"/>
        <v>1161.9957963888771</v>
      </c>
      <c r="F49">
        <f t="shared" si="1"/>
        <v>1162</v>
      </c>
      <c r="G49">
        <f t="shared" si="2"/>
        <v>-0.01587400000062189</v>
      </c>
      <c r="I49">
        <f t="shared" si="3"/>
        <v>-0.01587400000062189</v>
      </c>
      <c r="O49">
        <f t="shared" si="4"/>
        <v>-0.00027547788310302397</v>
      </c>
      <c r="Q49" s="2">
        <f t="shared" si="5"/>
        <v>4232.102999999999</v>
      </c>
    </row>
    <row r="50" spans="1:17" ht="12.75">
      <c r="A50" s="31" t="s">
        <v>46</v>
      </c>
      <c r="B50" s="32" t="s">
        <v>47</v>
      </c>
      <c r="C50" s="31">
        <v>19303.537</v>
      </c>
      <c r="D50" s="31" t="s">
        <v>48</v>
      </c>
      <c r="E50">
        <f aca="true" t="shared" si="6" ref="E50:E94">+(C50-C$7)/C$8</f>
        <v>1176.0133062272712</v>
      </c>
      <c r="F50">
        <f t="shared" si="1"/>
        <v>1176</v>
      </c>
      <c r="G50">
        <f aca="true" t="shared" si="7" ref="G50:G94">+C50-(C$7+F50*C$8)</f>
        <v>0.05024800000319374</v>
      </c>
      <c r="I50">
        <f t="shared" si="3"/>
        <v>0.05024800000319374</v>
      </c>
      <c r="O50">
        <f aca="true" t="shared" si="8" ref="O50:O94">+C$11+C$12*$F50</f>
        <v>-0.00025990676919629527</v>
      </c>
      <c r="Q50" s="2">
        <f aca="true" t="shared" si="9" ref="Q50:Q94">+C50-15018.5</f>
        <v>4285.037</v>
      </c>
    </row>
    <row r="51" spans="1:17" ht="12.75">
      <c r="A51" s="31" t="s">
        <v>46</v>
      </c>
      <c r="B51" s="32" t="s">
        <v>49</v>
      </c>
      <c r="C51" s="31">
        <v>19516.772</v>
      </c>
      <c r="D51" s="31" t="s">
        <v>48</v>
      </c>
      <c r="E51">
        <f t="shared" si="6"/>
        <v>1232.4802973934386</v>
      </c>
      <c r="F51">
        <f t="shared" si="1"/>
        <v>1232.5</v>
      </c>
      <c r="G51">
        <f t="shared" si="7"/>
        <v>-0.07440249999854132</v>
      </c>
      <c r="I51">
        <f t="shared" si="3"/>
        <v>-0.07440249999854132</v>
      </c>
      <c r="O51">
        <f t="shared" si="8"/>
        <v>-0.00019706620235842567</v>
      </c>
      <c r="Q51" s="2">
        <f t="shared" si="9"/>
        <v>4498.272000000001</v>
      </c>
    </row>
    <row r="52" spans="1:17" ht="12.75">
      <c r="A52" s="31" t="s">
        <v>46</v>
      </c>
      <c r="B52" s="32" t="s">
        <v>47</v>
      </c>
      <c r="C52" s="31">
        <v>19518.738</v>
      </c>
      <c r="D52" s="31" t="s">
        <v>48</v>
      </c>
      <c r="E52">
        <f t="shared" si="6"/>
        <v>1233.0009159815347</v>
      </c>
      <c r="F52">
        <f t="shared" si="1"/>
        <v>1233</v>
      </c>
      <c r="G52">
        <f t="shared" si="7"/>
        <v>0.0034590000032039825</v>
      </c>
      <c r="I52">
        <f t="shared" si="3"/>
        <v>0.0034590000032039825</v>
      </c>
      <c r="O52">
        <f t="shared" si="8"/>
        <v>-0.00019651009114747108</v>
      </c>
      <c r="Q52" s="2">
        <f t="shared" si="9"/>
        <v>4500.238000000001</v>
      </c>
    </row>
    <row r="53" spans="1:17" ht="12.75">
      <c r="A53" s="31" t="s">
        <v>46</v>
      </c>
      <c r="B53" s="32" t="s">
        <v>49</v>
      </c>
      <c r="C53" s="31">
        <v>19550.708</v>
      </c>
      <c r="D53" s="31" t="s">
        <v>48</v>
      </c>
      <c r="E53">
        <f t="shared" si="6"/>
        <v>1241.4669262874518</v>
      </c>
      <c r="F53">
        <f t="shared" si="1"/>
        <v>1241.5</v>
      </c>
      <c r="G53">
        <f t="shared" si="7"/>
        <v>-0.1248955000010028</v>
      </c>
      <c r="I53">
        <f t="shared" si="3"/>
        <v>-0.1248955000010028</v>
      </c>
      <c r="O53">
        <f t="shared" si="8"/>
        <v>-0.00018705620056124308</v>
      </c>
      <c r="Q53" s="2">
        <f t="shared" si="9"/>
        <v>4532.207999999999</v>
      </c>
    </row>
    <row r="54" spans="1:17" ht="12.75">
      <c r="A54" s="31" t="s">
        <v>46</v>
      </c>
      <c r="B54" s="32" t="s">
        <v>47</v>
      </c>
      <c r="C54" s="31">
        <v>19888.835</v>
      </c>
      <c r="D54" s="31" t="s">
        <v>48</v>
      </c>
      <c r="E54">
        <f t="shared" si="6"/>
        <v>1331.00670316293</v>
      </c>
      <c r="F54">
        <f t="shared" si="1"/>
        <v>1331</v>
      </c>
      <c r="G54">
        <f t="shared" si="7"/>
        <v>0.02531299999827752</v>
      </c>
      <c r="I54">
        <f aca="true" t="shared" si="10" ref="I54:I85">+G54</f>
        <v>0.02531299999827752</v>
      </c>
      <c r="O54">
        <f t="shared" si="8"/>
        <v>-8.751229380036998E-05</v>
      </c>
      <c r="Q54" s="2">
        <f t="shared" si="9"/>
        <v>4870.334999999999</v>
      </c>
    </row>
    <row r="55" spans="1:17" ht="12.75">
      <c r="A55" s="31" t="s">
        <v>46</v>
      </c>
      <c r="B55" s="32" t="s">
        <v>47</v>
      </c>
      <c r="C55" s="31">
        <v>19922.754</v>
      </c>
      <c r="D55" s="31" t="s">
        <v>48</v>
      </c>
      <c r="E55">
        <f t="shared" si="6"/>
        <v>1339.9888302685429</v>
      </c>
      <c r="F55">
        <f t="shared" si="1"/>
        <v>1340</v>
      </c>
      <c r="G55">
        <f t="shared" si="7"/>
        <v>-0.042179999996733386</v>
      </c>
      <c r="I55">
        <f t="shared" si="10"/>
        <v>-0.042179999996733386</v>
      </c>
      <c r="O55">
        <f t="shared" si="8"/>
        <v>-7.750229200318716E-05</v>
      </c>
      <c r="Q55" s="2">
        <f t="shared" si="9"/>
        <v>4904.254000000001</v>
      </c>
    </row>
    <row r="56" spans="1:17" ht="12.75">
      <c r="A56" s="31" t="s">
        <v>46</v>
      </c>
      <c r="B56" s="32" t="s">
        <v>47</v>
      </c>
      <c r="C56" s="31">
        <v>19922.821</v>
      </c>
      <c r="D56" s="31" t="s">
        <v>48</v>
      </c>
      <c r="E56">
        <f t="shared" si="6"/>
        <v>1340.0065726110668</v>
      </c>
      <c r="F56">
        <f t="shared" si="1"/>
        <v>1340</v>
      </c>
      <c r="G56">
        <f t="shared" si="7"/>
        <v>0.024820000002364395</v>
      </c>
      <c r="I56">
        <f t="shared" si="10"/>
        <v>0.024820000002364395</v>
      </c>
      <c r="O56">
        <f t="shared" si="8"/>
        <v>-7.750229200318716E-05</v>
      </c>
      <c r="Q56" s="2">
        <f t="shared" si="9"/>
        <v>4904.321</v>
      </c>
    </row>
    <row r="57" spans="1:17" ht="12.75">
      <c r="A57" s="31" t="s">
        <v>46</v>
      </c>
      <c r="B57" s="32" t="s">
        <v>47</v>
      </c>
      <c r="C57" s="31">
        <v>20330.675</v>
      </c>
      <c r="D57" s="31" t="s">
        <v>48</v>
      </c>
      <c r="E57">
        <f t="shared" si="6"/>
        <v>1448.0108318325167</v>
      </c>
      <c r="F57">
        <f t="shared" si="1"/>
        <v>1448</v>
      </c>
      <c r="G57">
        <f t="shared" si="7"/>
        <v>0.04090400000131922</v>
      </c>
      <c r="I57">
        <f t="shared" si="10"/>
        <v>0.04090400000131922</v>
      </c>
      <c r="O57">
        <f t="shared" si="8"/>
        <v>4.261772956300593E-05</v>
      </c>
      <c r="Q57" s="2">
        <f t="shared" si="9"/>
        <v>5312.174999999999</v>
      </c>
    </row>
    <row r="58" spans="1:17" ht="12.75">
      <c r="A58" s="31" t="s">
        <v>46</v>
      </c>
      <c r="B58" s="32" t="s">
        <v>49</v>
      </c>
      <c r="C58" s="31">
        <v>20366.59</v>
      </c>
      <c r="D58" s="31" t="s">
        <v>48</v>
      </c>
      <c r="E58">
        <f t="shared" si="6"/>
        <v>1457.5215218586986</v>
      </c>
      <c r="F58">
        <f t="shared" si="1"/>
        <v>1457.5</v>
      </c>
      <c r="G58">
        <f t="shared" si="7"/>
        <v>0.08127250000325148</v>
      </c>
      <c r="I58">
        <f t="shared" si="10"/>
        <v>0.08127250000325148</v>
      </c>
      <c r="O58">
        <f t="shared" si="8"/>
        <v>5.3183842571143114E-05</v>
      </c>
      <c r="Q58" s="2">
        <f t="shared" si="9"/>
        <v>5348.09</v>
      </c>
    </row>
    <row r="59" spans="1:17" ht="12.75">
      <c r="A59" s="31" t="s">
        <v>46</v>
      </c>
      <c r="B59" s="32" t="s">
        <v>49</v>
      </c>
      <c r="C59" s="31">
        <v>20755.506</v>
      </c>
      <c r="D59" s="31" t="s">
        <v>48</v>
      </c>
      <c r="E59">
        <f t="shared" si="6"/>
        <v>1560.5107888007162</v>
      </c>
      <c r="F59">
        <f t="shared" si="1"/>
        <v>1560.5</v>
      </c>
      <c r="G59">
        <f t="shared" si="7"/>
        <v>0.04074150000087684</v>
      </c>
      <c r="I59">
        <f t="shared" si="10"/>
        <v>0.04074150000087684</v>
      </c>
      <c r="O59">
        <f t="shared" si="8"/>
        <v>0.00016774275202779032</v>
      </c>
      <c r="Q59" s="2">
        <f t="shared" si="9"/>
        <v>5737.006000000001</v>
      </c>
    </row>
    <row r="60" spans="1:17" ht="12.75">
      <c r="A60" s="31" t="s">
        <v>46</v>
      </c>
      <c r="B60" s="32" t="s">
        <v>49</v>
      </c>
      <c r="C60" s="31">
        <v>20932.863</v>
      </c>
      <c r="D60" s="31" t="s">
        <v>48</v>
      </c>
      <c r="E60">
        <f t="shared" si="6"/>
        <v>1607.4768879507521</v>
      </c>
      <c r="F60">
        <f t="shared" si="1"/>
        <v>1607.5</v>
      </c>
      <c r="G60">
        <f t="shared" si="7"/>
        <v>-0.08727749999889056</v>
      </c>
      <c r="I60">
        <f t="shared" si="10"/>
        <v>-0.08727749999889056</v>
      </c>
      <c r="O60">
        <f t="shared" si="8"/>
        <v>0.00022001720585752252</v>
      </c>
      <c r="Q60" s="2">
        <f t="shared" si="9"/>
        <v>5914.363000000001</v>
      </c>
    </row>
    <row r="61" spans="1:17" ht="12.75">
      <c r="A61" s="31" t="s">
        <v>46</v>
      </c>
      <c r="B61" s="32" t="s">
        <v>47</v>
      </c>
      <c r="C61" s="31">
        <v>21391.707</v>
      </c>
      <c r="D61" s="31" t="s">
        <v>48</v>
      </c>
      <c r="E61">
        <f t="shared" si="6"/>
        <v>1728.983864266313</v>
      </c>
      <c r="F61">
        <f t="shared" si="1"/>
        <v>1729</v>
      </c>
      <c r="G61">
        <f t="shared" si="7"/>
        <v>-0.060933000000659376</v>
      </c>
      <c r="I61">
        <f t="shared" si="10"/>
        <v>-0.060933000000659376</v>
      </c>
      <c r="O61">
        <f t="shared" si="8"/>
        <v>0.0003551522301194897</v>
      </c>
      <c r="Q61" s="2">
        <f t="shared" si="9"/>
        <v>6373.2069999999985</v>
      </c>
    </row>
    <row r="62" spans="1:17" ht="12.75">
      <c r="A62" s="31" t="s">
        <v>46</v>
      </c>
      <c r="B62" s="32" t="s">
        <v>49</v>
      </c>
      <c r="C62" s="31">
        <v>21427.627</v>
      </c>
      <c r="D62" s="31" t="s">
        <v>48</v>
      </c>
      <c r="E62">
        <f t="shared" si="6"/>
        <v>1738.4958783479076</v>
      </c>
      <c r="F62">
        <f t="shared" si="1"/>
        <v>1738.5</v>
      </c>
      <c r="G62">
        <f t="shared" si="7"/>
        <v>-0.01556449999770848</v>
      </c>
      <c r="I62">
        <f t="shared" si="10"/>
        <v>-0.01556449999770848</v>
      </c>
      <c r="O62">
        <f t="shared" si="8"/>
        <v>0.0003657183431276271</v>
      </c>
      <c r="Q62" s="2">
        <f t="shared" si="9"/>
        <v>6409.127</v>
      </c>
    </row>
    <row r="63" spans="1:17" ht="12.75">
      <c r="A63" s="31" t="s">
        <v>46</v>
      </c>
      <c r="B63" s="32" t="s">
        <v>47</v>
      </c>
      <c r="C63" s="31">
        <v>21867.503</v>
      </c>
      <c r="D63" s="31" t="s">
        <v>48</v>
      </c>
      <c r="E63">
        <f t="shared" si="6"/>
        <v>1854.979918051563</v>
      </c>
      <c r="F63">
        <f t="shared" si="1"/>
        <v>1855</v>
      </c>
      <c r="G63">
        <f t="shared" si="7"/>
        <v>-0.0758349999996426</v>
      </c>
      <c r="I63">
        <f t="shared" si="10"/>
        <v>-0.0758349999996426</v>
      </c>
      <c r="O63">
        <f t="shared" si="8"/>
        <v>0.0004952922552800484</v>
      </c>
      <c r="Q63" s="2">
        <f t="shared" si="9"/>
        <v>6849.003000000001</v>
      </c>
    </row>
    <row r="64" spans="1:17" ht="12.75">
      <c r="A64" s="31" t="s">
        <v>46</v>
      </c>
      <c r="B64" s="32" t="s">
        <v>49</v>
      </c>
      <c r="C64" s="31">
        <v>38228.365</v>
      </c>
      <c r="D64" s="31" t="s">
        <v>48</v>
      </c>
      <c r="E64">
        <f t="shared" si="6"/>
        <v>6187.517494082134</v>
      </c>
      <c r="F64">
        <f t="shared" si="1"/>
        <v>6187.5</v>
      </c>
      <c r="G64">
        <f t="shared" si="7"/>
        <v>0.06606249999458669</v>
      </c>
      <c r="I64">
        <f t="shared" si="10"/>
        <v>0.06606249999458669</v>
      </c>
      <c r="O64">
        <f t="shared" si="8"/>
        <v>0.005313995898201637</v>
      </c>
      <c r="Q64" s="2">
        <f t="shared" si="9"/>
        <v>23209.864999999998</v>
      </c>
    </row>
    <row r="65" spans="1:17" ht="12.75">
      <c r="A65" s="31" t="s">
        <v>46</v>
      </c>
      <c r="B65" s="32" t="s">
        <v>47</v>
      </c>
      <c r="C65" s="31">
        <v>38264.224</v>
      </c>
      <c r="D65" s="31" t="s">
        <v>48</v>
      </c>
      <c r="E65">
        <f t="shared" si="6"/>
        <v>6197.0133546877</v>
      </c>
      <c r="F65">
        <f t="shared" si="1"/>
        <v>6197</v>
      </c>
      <c r="G65">
        <f t="shared" si="7"/>
        <v>0.05043100000330014</v>
      </c>
      <c r="I65">
        <f t="shared" si="10"/>
        <v>0.05043100000330014</v>
      </c>
      <c r="O65">
        <f t="shared" si="8"/>
        <v>0.005324562011209775</v>
      </c>
      <c r="Q65" s="2">
        <f t="shared" si="9"/>
        <v>23245.724000000002</v>
      </c>
    </row>
    <row r="66" spans="1:17" ht="12.75">
      <c r="A66" s="31" t="s">
        <v>46</v>
      </c>
      <c r="B66" s="32" t="s">
        <v>47</v>
      </c>
      <c r="C66" s="31">
        <v>38528.513</v>
      </c>
      <c r="D66" s="31" t="s">
        <v>48</v>
      </c>
      <c r="E66">
        <f t="shared" si="6"/>
        <v>6267.000010857255</v>
      </c>
      <c r="F66">
        <f t="shared" si="1"/>
        <v>6267</v>
      </c>
      <c r="G66">
        <f t="shared" si="7"/>
        <v>4.099999932805076E-05</v>
      </c>
      <c r="I66">
        <f t="shared" si="10"/>
        <v>4.099999932805076E-05</v>
      </c>
      <c r="O66">
        <f t="shared" si="8"/>
        <v>0.005402417580743419</v>
      </c>
      <c r="Q66" s="2">
        <f t="shared" si="9"/>
        <v>23510.013</v>
      </c>
    </row>
    <row r="67" spans="1:17" ht="12.75">
      <c r="A67" s="31" t="s">
        <v>46</v>
      </c>
      <c r="B67" s="32" t="s">
        <v>49</v>
      </c>
      <c r="C67" s="31">
        <v>38530.513</v>
      </c>
      <c r="D67" s="31" t="s">
        <v>48</v>
      </c>
      <c r="E67">
        <f t="shared" si="6"/>
        <v>6267.529633022154</v>
      </c>
      <c r="F67">
        <f t="shared" si="1"/>
        <v>6267.5</v>
      </c>
      <c r="G67">
        <f t="shared" si="7"/>
        <v>0.1119025000007241</v>
      </c>
      <c r="I67">
        <f t="shared" si="10"/>
        <v>0.1119025000007241</v>
      </c>
      <c r="O67">
        <f t="shared" si="8"/>
        <v>0.005402973691954373</v>
      </c>
      <c r="Q67" s="2">
        <f t="shared" si="9"/>
        <v>23512.013</v>
      </c>
    </row>
    <row r="68" spans="1:17" ht="12.75">
      <c r="A68" s="31" t="s">
        <v>46</v>
      </c>
      <c r="B68" s="32" t="s">
        <v>49</v>
      </c>
      <c r="C68" s="31">
        <v>38583.381</v>
      </c>
      <c r="D68" s="31" t="s">
        <v>48</v>
      </c>
      <c r="E68">
        <f t="shared" si="6"/>
        <v>6281.529665329107</v>
      </c>
      <c r="F68">
        <f t="shared" si="1"/>
        <v>6281.5</v>
      </c>
      <c r="G68">
        <f t="shared" si="7"/>
        <v>0.11202449999836972</v>
      </c>
      <c r="I68">
        <f t="shared" si="10"/>
        <v>0.11202449999836972</v>
      </c>
      <c r="O68">
        <f t="shared" si="8"/>
        <v>0.005418544805861102</v>
      </c>
      <c r="Q68" s="2">
        <f t="shared" si="9"/>
        <v>23564.881</v>
      </c>
    </row>
    <row r="69" spans="1:17" ht="12.75">
      <c r="A69" s="31" t="s">
        <v>46</v>
      </c>
      <c r="B69" s="32" t="s">
        <v>49</v>
      </c>
      <c r="C69" s="31">
        <v>38636.219</v>
      </c>
      <c r="D69" s="31" t="s">
        <v>48</v>
      </c>
      <c r="E69">
        <f t="shared" si="6"/>
        <v>6295.521753303584</v>
      </c>
      <c r="F69">
        <f t="shared" si="1"/>
        <v>6295.5</v>
      </c>
      <c r="G69">
        <f t="shared" si="7"/>
        <v>0.08214649999717949</v>
      </c>
      <c r="I69">
        <f t="shared" si="10"/>
        <v>0.08214649999717949</v>
      </c>
      <c r="O69">
        <f t="shared" si="8"/>
        <v>0.005434115919767831</v>
      </c>
      <c r="Q69" s="2">
        <f t="shared" si="9"/>
        <v>23617.718999999997</v>
      </c>
    </row>
    <row r="70" spans="1:17" ht="12.75">
      <c r="A70" s="31" t="s">
        <v>46</v>
      </c>
      <c r="B70" s="32" t="s">
        <v>47</v>
      </c>
      <c r="C70" s="31">
        <v>38917.454</v>
      </c>
      <c r="D70" s="31" t="s">
        <v>48</v>
      </c>
      <c r="E70">
        <f t="shared" si="6"/>
        <v>6369.995898076333</v>
      </c>
      <c r="F70">
        <f t="shared" si="1"/>
        <v>6370</v>
      </c>
      <c r="G70">
        <f t="shared" si="7"/>
        <v>-0.015490000005229376</v>
      </c>
      <c r="I70">
        <f t="shared" si="10"/>
        <v>-0.015490000005229376</v>
      </c>
      <c r="O70">
        <f t="shared" si="8"/>
        <v>0.005516976490200066</v>
      </c>
      <c r="Q70" s="2">
        <f t="shared" si="9"/>
        <v>23898.953999999998</v>
      </c>
    </row>
    <row r="71" spans="1:17" ht="12.75">
      <c r="A71" s="31" t="s">
        <v>46</v>
      </c>
      <c r="B71" s="32" t="s">
        <v>49</v>
      </c>
      <c r="C71" s="31">
        <v>38934.396</v>
      </c>
      <c r="D71" s="31" t="s">
        <v>48</v>
      </c>
      <c r="E71">
        <f t="shared" si="6"/>
        <v>6374.482327435197</v>
      </c>
      <c r="F71">
        <f t="shared" si="1"/>
        <v>6374.5</v>
      </c>
      <c r="G71">
        <f t="shared" si="7"/>
        <v>-0.0667364999972051</v>
      </c>
      <c r="I71">
        <f t="shared" si="10"/>
        <v>-0.0667364999972051</v>
      </c>
      <c r="O71">
        <f t="shared" si="8"/>
        <v>0.005521981491098657</v>
      </c>
      <c r="Q71" s="2">
        <f t="shared" si="9"/>
        <v>23915.896</v>
      </c>
    </row>
    <row r="72" spans="1:17" ht="12.75">
      <c r="A72" s="31" t="s">
        <v>46</v>
      </c>
      <c r="B72" s="32" t="s">
        <v>49</v>
      </c>
      <c r="C72" s="31">
        <v>38972.33</v>
      </c>
      <c r="D72" s="31" t="s">
        <v>48</v>
      </c>
      <c r="E72">
        <f t="shared" si="6"/>
        <v>6384.527671036845</v>
      </c>
      <c r="F72">
        <f t="shared" si="1"/>
        <v>6384.5</v>
      </c>
      <c r="G72">
        <f t="shared" si="7"/>
        <v>0.10449350000271806</v>
      </c>
      <c r="I72">
        <f t="shared" si="10"/>
        <v>0.10449350000271806</v>
      </c>
      <c r="O72">
        <f t="shared" si="8"/>
        <v>0.00553310371531775</v>
      </c>
      <c r="Q72" s="2">
        <f t="shared" si="9"/>
        <v>23953.83</v>
      </c>
    </row>
    <row r="73" spans="1:17" ht="12.75">
      <c r="A73" s="31" t="s">
        <v>46</v>
      </c>
      <c r="B73" s="32" t="s">
        <v>49</v>
      </c>
      <c r="C73" s="31">
        <v>39289.447</v>
      </c>
      <c r="D73" s="31" t="s">
        <v>48</v>
      </c>
      <c r="E73">
        <f t="shared" si="6"/>
        <v>6468.503767070054</v>
      </c>
      <c r="F73">
        <f t="shared" si="1"/>
        <v>6468.5</v>
      </c>
      <c r="G73">
        <f t="shared" si="7"/>
        <v>0.014225500002794433</v>
      </c>
      <c r="I73">
        <f t="shared" si="10"/>
        <v>0.014225500002794433</v>
      </c>
      <c r="O73">
        <f t="shared" si="8"/>
        <v>0.005626530398758121</v>
      </c>
      <c r="Q73" s="2">
        <f t="shared" si="9"/>
        <v>24270.947</v>
      </c>
    </row>
    <row r="74" spans="1:17" ht="12.75">
      <c r="A74" s="31" t="s">
        <v>46</v>
      </c>
      <c r="B74" s="32" t="s">
        <v>47</v>
      </c>
      <c r="C74" s="31">
        <v>39291.433</v>
      </c>
      <c r="D74" s="31" t="s">
        <v>48</v>
      </c>
      <c r="E74">
        <f t="shared" si="6"/>
        <v>6469.029681879798</v>
      </c>
      <c r="F74">
        <f t="shared" si="1"/>
        <v>6469</v>
      </c>
      <c r="G74">
        <f t="shared" si="7"/>
        <v>0.11208699999406235</v>
      </c>
      <c r="I74">
        <f t="shared" si="10"/>
        <v>0.11208699999406235</v>
      </c>
      <c r="O74">
        <f t="shared" si="8"/>
        <v>0.005627086509969076</v>
      </c>
      <c r="Q74" s="2">
        <f t="shared" si="9"/>
        <v>24272.932999999997</v>
      </c>
    </row>
    <row r="75" spans="1:17" ht="12.75">
      <c r="A75" s="31" t="s">
        <v>46</v>
      </c>
      <c r="B75" s="32" t="s">
        <v>47</v>
      </c>
      <c r="C75" s="31">
        <v>39325.335</v>
      </c>
      <c r="D75" s="31" t="s">
        <v>48</v>
      </c>
      <c r="E75">
        <f t="shared" si="6"/>
        <v>6478.007307197009</v>
      </c>
      <c r="F75">
        <f t="shared" si="1"/>
        <v>6478</v>
      </c>
      <c r="G75">
        <f t="shared" si="7"/>
        <v>0.02759399999922607</v>
      </c>
      <c r="I75">
        <f t="shared" si="10"/>
        <v>0.02759399999922607</v>
      </c>
      <c r="O75">
        <f t="shared" si="8"/>
        <v>0.005637096511766259</v>
      </c>
      <c r="Q75" s="2">
        <f t="shared" si="9"/>
        <v>24306.835</v>
      </c>
    </row>
    <row r="76" spans="1:17" ht="12.75">
      <c r="A76" s="31" t="s">
        <v>46</v>
      </c>
      <c r="B76" s="32" t="s">
        <v>47</v>
      </c>
      <c r="C76" s="31">
        <v>39683.999</v>
      </c>
      <c r="D76" s="31" t="s">
        <v>48</v>
      </c>
      <c r="E76">
        <f t="shared" si="6"/>
        <v>6572.9855092727585</v>
      </c>
      <c r="F76">
        <f t="shared" si="1"/>
        <v>6573</v>
      </c>
      <c r="G76">
        <f t="shared" si="7"/>
        <v>-0.054720999993151054</v>
      </c>
      <c r="I76">
        <f t="shared" si="10"/>
        <v>-0.054720999993151054</v>
      </c>
      <c r="O76">
        <f t="shared" si="8"/>
        <v>0.005742757641847633</v>
      </c>
      <c r="Q76" s="2">
        <f t="shared" si="9"/>
        <v>24665.499000000003</v>
      </c>
    </row>
    <row r="77" spans="1:17" ht="12.75">
      <c r="A77" s="31" t="s">
        <v>46</v>
      </c>
      <c r="B77" s="32" t="s">
        <v>47</v>
      </c>
      <c r="C77" s="31">
        <v>39684.042</v>
      </c>
      <c r="D77" s="31" t="s">
        <v>48</v>
      </c>
      <c r="E77">
        <f t="shared" si="6"/>
        <v>6572.996896149303</v>
      </c>
      <c r="F77">
        <f t="shared" si="1"/>
        <v>6573</v>
      </c>
      <c r="G77">
        <f t="shared" si="7"/>
        <v>-0.011720999995304737</v>
      </c>
      <c r="I77">
        <f t="shared" si="10"/>
        <v>-0.011720999995304737</v>
      </c>
      <c r="O77">
        <f t="shared" si="8"/>
        <v>0.005742757641847633</v>
      </c>
      <c r="Q77" s="2">
        <f t="shared" si="9"/>
        <v>24665.542</v>
      </c>
    </row>
    <row r="78" spans="1:17" ht="12.75">
      <c r="A78" s="31" t="s">
        <v>46</v>
      </c>
      <c r="B78" s="32" t="s">
        <v>47</v>
      </c>
      <c r="C78" s="31">
        <v>39702.922</v>
      </c>
      <c r="D78" s="31" t="s">
        <v>48</v>
      </c>
      <c r="E78">
        <f t="shared" si="6"/>
        <v>6577.996529385953</v>
      </c>
      <c r="F78">
        <f t="shared" si="1"/>
        <v>6578</v>
      </c>
      <c r="G78">
        <f t="shared" si="7"/>
        <v>-0.013105999998515472</v>
      </c>
      <c r="I78">
        <f t="shared" si="10"/>
        <v>-0.013105999998515472</v>
      </c>
      <c r="O78">
        <f t="shared" si="8"/>
        <v>0.0057483187539571785</v>
      </c>
      <c r="Q78" s="2">
        <f t="shared" si="9"/>
        <v>24684.422</v>
      </c>
    </row>
    <row r="79" spans="1:17" ht="12.75">
      <c r="A79" s="31" t="s">
        <v>46</v>
      </c>
      <c r="B79" s="32" t="s">
        <v>47</v>
      </c>
      <c r="C79" s="31">
        <v>39702.938</v>
      </c>
      <c r="D79" s="31" t="s">
        <v>48</v>
      </c>
      <c r="E79">
        <f t="shared" si="6"/>
        <v>6578.000766363273</v>
      </c>
      <c r="F79">
        <f t="shared" si="1"/>
        <v>6578</v>
      </c>
      <c r="G79">
        <f t="shared" si="7"/>
        <v>0.002894000004744157</v>
      </c>
      <c r="I79">
        <f t="shared" si="10"/>
        <v>0.002894000004744157</v>
      </c>
      <c r="O79">
        <f t="shared" si="8"/>
        <v>0.0057483187539571785</v>
      </c>
      <c r="Q79" s="2">
        <f t="shared" si="9"/>
        <v>24684.438000000002</v>
      </c>
    </row>
    <row r="80" spans="1:17" ht="12.75">
      <c r="A80" s="31" t="s">
        <v>46</v>
      </c>
      <c r="B80" s="32" t="s">
        <v>47</v>
      </c>
      <c r="C80" s="31">
        <v>40393.94</v>
      </c>
      <c r="D80" s="31" t="s">
        <v>48</v>
      </c>
      <c r="E80">
        <f t="shared" si="6"/>
        <v>6760.985753958198</v>
      </c>
      <c r="F80">
        <f t="shared" si="1"/>
        <v>6761</v>
      </c>
      <c r="G80">
        <f t="shared" si="7"/>
        <v>-0.05379700000048615</v>
      </c>
      <c r="I80">
        <f t="shared" si="10"/>
        <v>-0.05379700000048615</v>
      </c>
      <c r="O80">
        <f t="shared" si="8"/>
        <v>0.005951855457166561</v>
      </c>
      <c r="Q80" s="2">
        <f t="shared" si="9"/>
        <v>25375.440000000002</v>
      </c>
    </row>
    <row r="81" spans="1:17" ht="12.75">
      <c r="A81" s="31" t="s">
        <v>46</v>
      </c>
      <c r="B81" s="32" t="s">
        <v>47</v>
      </c>
      <c r="C81" s="31">
        <v>40394.01</v>
      </c>
      <c r="D81" s="31" t="s">
        <v>48</v>
      </c>
      <c r="E81">
        <f t="shared" si="6"/>
        <v>6761.00429073397</v>
      </c>
      <c r="F81">
        <f t="shared" si="1"/>
        <v>6761</v>
      </c>
      <c r="G81">
        <f t="shared" si="7"/>
        <v>0.01620299999922281</v>
      </c>
      <c r="I81">
        <f t="shared" si="10"/>
        <v>0.01620299999922281</v>
      </c>
      <c r="O81">
        <f t="shared" si="8"/>
        <v>0.005951855457166561</v>
      </c>
      <c r="Q81" s="2">
        <f t="shared" si="9"/>
        <v>25375.510000000002</v>
      </c>
    </row>
    <row r="82" spans="1:17" ht="12.75">
      <c r="A82" s="31" t="s">
        <v>46</v>
      </c>
      <c r="B82" s="32" t="s">
        <v>47</v>
      </c>
      <c r="C82" s="31">
        <v>40412.82</v>
      </c>
      <c r="D82" s="31" t="s">
        <v>48</v>
      </c>
      <c r="E82">
        <f t="shared" si="6"/>
        <v>6765.985387194849</v>
      </c>
      <c r="F82">
        <f t="shared" si="1"/>
        <v>6766</v>
      </c>
      <c r="G82">
        <f t="shared" si="7"/>
        <v>-0.055182000003696885</v>
      </c>
      <c r="I82">
        <f t="shared" si="10"/>
        <v>-0.055182000003696885</v>
      </c>
      <c r="O82">
        <f t="shared" si="8"/>
        <v>0.005957416569276107</v>
      </c>
      <c r="Q82" s="2">
        <f t="shared" si="9"/>
        <v>25394.32</v>
      </c>
    </row>
    <row r="83" spans="1:17" ht="12.75">
      <c r="A83" s="31" t="s">
        <v>46</v>
      </c>
      <c r="B83" s="32" t="s">
        <v>47</v>
      </c>
      <c r="C83" s="31">
        <v>40412.983</v>
      </c>
      <c r="D83" s="31" t="s">
        <v>48</v>
      </c>
      <c r="E83">
        <f t="shared" si="6"/>
        <v>6766.0285514012885</v>
      </c>
      <c r="F83">
        <f t="shared" si="1"/>
        <v>6766</v>
      </c>
      <c r="G83">
        <f t="shared" si="7"/>
        <v>0.10781799999676878</v>
      </c>
      <c r="I83">
        <f t="shared" si="10"/>
        <v>0.10781799999676878</v>
      </c>
      <c r="O83">
        <f t="shared" si="8"/>
        <v>0.005957416569276107</v>
      </c>
      <c r="Q83" s="2">
        <f t="shared" si="9"/>
        <v>25394.483</v>
      </c>
    </row>
    <row r="84" spans="1:17" ht="12.75">
      <c r="A84" s="31" t="s">
        <v>46</v>
      </c>
      <c r="B84" s="32" t="s">
        <v>47</v>
      </c>
      <c r="C84" s="31">
        <v>40711.127</v>
      </c>
      <c r="D84" s="31" t="s">
        <v>48</v>
      </c>
      <c r="E84">
        <f t="shared" si="6"/>
        <v>6844.980386767179</v>
      </c>
      <c r="F84">
        <f t="shared" si="1"/>
        <v>6845</v>
      </c>
      <c r="G84">
        <f t="shared" si="7"/>
        <v>-0.07406500000070082</v>
      </c>
      <c r="I84">
        <f t="shared" si="10"/>
        <v>-0.07406500000070082</v>
      </c>
      <c r="O84">
        <f t="shared" si="8"/>
        <v>0.006045282140606934</v>
      </c>
      <c r="Q84" s="2">
        <f t="shared" si="9"/>
        <v>25692.627</v>
      </c>
    </row>
    <row r="85" spans="1:17" ht="12.75">
      <c r="A85" s="31" t="s">
        <v>46</v>
      </c>
      <c r="B85" s="32" t="s">
        <v>47</v>
      </c>
      <c r="C85" s="31">
        <v>40711.193</v>
      </c>
      <c r="D85" s="31" t="s">
        <v>48</v>
      </c>
      <c r="E85">
        <f t="shared" si="6"/>
        <v>6844.997864298621</v>
      </c>
      <c r="F85">
        <f t="shared" si="1"/>
        <v>6845</v>
      </c>
      <c r="G85">
        <f t="shared" si="7"/>
        <v>-0.008065000001806766</v>
      </c>
      <c r="I85">
        <f t="shared" si="10"/>
        <v>-0.008065000001806766</v>
      </c>
      <c r="O85">
        <f t="shared" si="8"/>
        <v>0.006045282140606934</v>
      </c>
      <c r="Q85" s="2">
        <f t="shared" si="9"/>
        <v>25692.693</v>
      </c>
    </row>
    <row r="86" spans="1:17" ht="12.75">
      <c r="A86" s="31" t="s">
        <v>46</v>
      </c>
      <c r="B86" s="32" t="s">
        <v>49</v>
      </c>
      <c r="C86" s="31">
        <v>40746.999</v>
      </c>
      <c r="D86" s="31" t="s">
        <v>48</v>
      </c>
      <c r="E86">
        <f t="shared" si="6"/>
        <v>6854.479689916816</v>
      </c>
      <c r="F86">
        <f aca="true" t="shared" si="11" ref="F86:F94">ROUND(2*E86,0)/2</f>
        <v>6854.5</v>
      </c>
      <c r="G86">
        <f t="shared" si="7"/>
        <v>-0.07669650000025285</v>
      </c>
      <c r="I86">
        <f aca="true" t="shared" si="12" ref="I86:I94">+G86</f>
        <v>-0.07669650000025285</v>
      </c>
      <c r="O86">
        <f t="shared" si="8"/>
        <v>0.006055848253615071</v>
      </c>
      <c r="Q86" s="2">
        <f t="shared" si="9"/>
        <v>25728.499000000003</v>
      </c>
    </row>
    <row r="87" spans="1:17" ht="12.75">
      <c r="A87" s="31" t="s">
        <v>46</v>
      </c>
      <c r="B87" s="32" t="s">
        <v>49</v>
      </c>
      <c r="C87" s="31">
        <v>40747.023</v>
      </c>
      <c r="D87" s="31" t="s">
        <v>48</v>
      </c>
      <c r="E87">
        <f t="shared" si="6"/>
        <v>6854.486045382794</v>
      </c>
      <c r="F87">
        <f t="shared" si="11"/>
        <v>6854.5</v>
      </c>
      <c r="G87">
        <f t="shared" si="7"/>
        <v>-0.05269650000263937</v>
      </c>
      <c r="I87">
        <f t="shared" si="12"/>
        <v>-0.05269650000263937</v>
      </c>
      <c r="O87">
        <f t="shared" si="8"/>
        <v>0.006055848253615071</v>
      </c>
      <c r="Q87" s="2">
        <f t="shared" si="9"/>
        <v>25728.523</v>
      </c>
    </row>
    <row r="88" spans="1:17" ht="12.75">
      <c r="A88" s="31" t="s">
        <v>46</v>
      </c>
      <c r="B88" s="32" t="s">
        <v>47</v>
      </c>
      <c r="C88" s="31">
        <v>40763.992</v>
      </c>
      <c r="D88" s="31" t="s">
        <v>48</v>
      </c>
      <c r="E88">
        <f t="shared" si="6"/>
        <v>6858.979624640883</v>
      </c>
      <c r="F88">
        <f t="shared" si="11"/>
        <v>6859</v>
      </c>
      <c r="G88">
        <f t="shared" si="7"/>
        <v>-0.0769430000000284</v>
      </c>
      <c r="I88">
        <f t="shared" si="12"/>
        <v>-0.0769430000000284</v>
      </c>
      <c r="O88">
        <f t="shared" si="8"/>
        <v>0.0060608532545136625</v>
      </c>
      <c r="Q88" s="2">
        <f t="shared" si="9"/>
        <v>25745.492</v>
      </c>
    </row>
    <row r="89" spans="1:17" ht="12.75">
      <c r="A89" s="31" t="s">
        <v>46</v>
      </c>
      <c r="B89" s="32" t="s">
        <v>47</v>
      </c>
      <c r="C89" s="31">
        <v>40764.039</v>
      </c>
      <c r="D89" s="31" t="s">
        <v>48</v>
      </c>
      <c r="E89">
        <f t="shared" si="6"/>
        <v>6858.9920707617575</v>
      </c>
      <c r="F89">
        <f t="shared" si="11"/>
        <v>6859</v>
      </c>
      <c r="G89">
        <f t="shared" si="7"/>
        <v>-0.02994300000136718</v>
      </c>
      <c r="I89">
        <f t="shared" si="12"/>
        <v>-0.02994300000136718</v>
      </c>
      <c r="O89">
        <f t="shared" si="8"/>
        <v>0.0060608532545136625</v>
      </c>
      <c r="Q89" s="2">
        <f t="shared" si="9"/>
        <v>25745.538999999997</v>
      </c>
    </row>
    <row r="90" spans="1:17" ht="12.75">
      <c r="A90" s="31" t="s">
        <v>46</v>
      </c>
      <c r="B90" s="32" t="s">
        <v>47</v>
      </c>
      <c r="C90" s="31">
        <v>41066.077</v>
      </c>
      <c r="D90" s="31" t="s">
        <v>48</v>
      </c>
      <c r="E90">
        <f t="shared" si="6"/>
        <v>6938.975080482708</v>
      </c>
      <c r="F90">
        <f t="shared" si="11"/>
        <v>6939</v>
      </c>
      <c r="G90">
        <f t="shared" si="7"/>
        <v>-0.0941030000030878</v>
      </c>
      <c r="I90">
        <f t="shared" si="12"/>
        <v>-0.0941030000030878</v>
      </c>
      <c r="O90">
        <f t="shared" si="8"/>
        <v>0.006149831048266398</v>
      </c>
      <c r="Q90" s="2">
        <f t="shared" si="9"/>
        <v>26047.576999999997</v>
      </c>
    </row>
    <row r="91" spans="1:17" ht="12.75">
      <c r="A91" s="31" t="s">
        <v>46</v>
      </c>
      <c r="B91" s="32" t="s">
        <v>47</v>
      </c>
      <c r="C91" s="31">
        <v>41066.194</v>
      </c>
      <c r="D91" s="31" t="s">
        <v>48</v>
      </c>
      <c r="E91">
        <f t="shared" si="6"/>
        <v>6939.006063379356</v>
      </c>
      <c r="F91">
        <f t="shared" si="11"/>
        <v>6939</v>
      </c>
      <c r="G91">
        <f t="shared" si="7"/>
        <v>0.022897000002558343</v>
      </c>
      <c r="I91">
        <f t="shared" si="12"/>
        <v>0.022897000002558343</v>
      </c>
      <c r="O91">
        <f t="shared" si="8"/>
        <v>0.006149831048266398</v>
      </c>
      <c r="Q91" s="2">
        <f t="shared" si="9"/>
        <v>26047.694000000003</v>
      </c>
    </row>
    <row r="92" spans="1:17" ht="12.75">
      <c r="A92" s="31" t="s">
        <v>46</v>
      </c>
      <c r="B92" s="32" t="s">
        <v>49</v>
      </c>
      <c r="C92" s="31">
        <v>41528.899</v>
      </c>
      <c r="D92" s="31" t="s">
        <v>48</v>
      </c>
      <c r="E92">
        <f t="shared" si="6"/>
        <v>7061.535475284255</v>
      </c>
      <c r="F92">
        <f t="shared" si="11"/>
        <v>7061.5</v>
      </c>
      <c r="G92">
        <f t="shared" si="7"/>
        <v>0.13396450000436744</v>
      </c>
      <c r="I92">
        <f t="shared" si="12"/>
        <v>0.13396450000436744</v>
      </c>
      <c r="O92">
        <f t="shared" si="8"/>
        <v>0.006286078294950275</v>
      </c>
      <c r="Q92" s="2">
        <f t="shared" si="9"/>
        <v>26510.398999999998</v>
      </c>
    </row>
    <row r="93" spans="1:17" ht="12.75">
      <c r="A93" s="31" t="s">
        <v>46</v>
      </c>
      <c r="B93" s="32" t="s">
        <v>47</v>
      </c>
      <c r="C93" s="31">
        <v>42538.909</v>
      </c>
      <c r="D93" s="31" t="s">
        <v>48</v>
      </c>
      <c r="E93">
        <f t="shared" si="6"/>
        <v>7328.997316669302</v>
      </c>
      <c r="F93">
        <f t="shared" si="11"/>
        <v>7329</v>
      </c>
      <c r="G93">
        <f t="shared" si="7"/>
        <v>-0.010133000003406778</v>
      </c>
      <c r="I93">
        <f t="shared" si="12"/>
        <v>-0.010133000003406778</v>
      </c>
      <c r="O93">
        <f t="shared" si="8"/>
        <v>0.006583597792810984</v>
      </c>
      <c r="Q93" s="2">
        <f t="shared" si="9"/>
        <v>27520.409</v>
      </c>
    </row>
    <row r="94" spans="1:17" ht="12.75">
      <c r="A94" s="31" t="s">
        <v>46</v>
      </c>
      <c r="B94" s="32" t="s">
        <v>47</v>
      </c>
      <c r="C94" s="31">
        <v>42542.71</v>
      </c>
      <c r="D94" s="31" t="s">
        <v>48</v>
      </c>
      <c r="E94">
        <f t="shared" si="6"/>
        <v>7330.0038635936935</v>
      </c>
      <c r="F94">
        <f t="shared" si="11"/>
        <v>7330</v>
      </c>
      <c r="G94">
        <f t="shared" si="7"/>
        <v>0.014589999998861458</v>
      </c>
      <c r="I94">
        <f t="shared" si="12"/>
        <v>0.014589999998861458</v>
      </c>
      <c r="O94">
        <f t="shared" si="8"/>
        <v>0.006584710015232894</v>
      </c>
      <c r="Q94" s="2">
        <f t="shared" si="9"/>
        <v>27524.21</v>
      </c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2022-11-23T05:41:42Z</dcterms:modified>
  <cp:category/>
  <cp:version/>
  <cp:contentType/>
  <cp:contentStatus/>
</cp:coreProperties>
</file>