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<sst xmlns="http://schemas.openxmlformats.org/spreadsheetml/2006/main" count="46" uniqueCount="45">
  <si>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</si>
  <si>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</si>
  <si>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</si>
  <si>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</si>
  <si>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</si>
  <si>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</si>
  <si>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</si>
  <si>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</si>
  <si>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</si>
  <si>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</si>
  <si>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</si>
  <si>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</si>
  <si>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</si>
  <si>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</si>
  <si>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</si>
  <si>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</si>
  <si>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</si>
  <si>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</si>
  <si>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</si>
  <si>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</si>
  <si>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</si>
  <si>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</si>
  <si>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</si>
  <si>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</si>
  <si>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</si>
  <si>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</si>
  <si>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</si>
  <si>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</si>
  <si>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</si>
  <si>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</si>
  <si>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</si>
  <si>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</si>
  <si>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</si>
  <si>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</si>
  <si>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</si>
  <si>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</si>
  <si>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</si>
  <si>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</si>
  <si>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</si>
  <si>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</si>
  <si>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SX Sgr / GSC 7408-0960</t>
  </si>
  <si>
    <t>IBVS 1702</t>
  </si>
  <si>
    <t>Wood 1963</t>
  </si>
  <si>
    <t>Wood 1963AJ.....68..258</t>
  </si>
  <si>
    <t>Wood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</si>
</sst>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SX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6294519"/>
        <c:axId val="13997488"/>
      </c:scatterChart>
      <c:val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crossBetween val="midCat"/>
        <c:dispUnits/>
      </c:valAx>
      <c:valAx>
        <c:axId val="1399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25</v>
      </c>
      <c r="C2" s="3"/>
      <c r="D2" s="3"/>
    </row>
    <row r="3" ht="13.5" thickBot="1"/>
    <row r="4" spans="1:4" ht="14.25" thickBot="1" thickTop="1">
      <c r="A4" s="5" t="s">
        <v>0</v>
      </c>
      <c r="C4" s="8">
        <v>27656.21422</v>
      </c>
      <c r="D4" s="9">
        <v>4.15406</v>
      </c>
    </row>
    <row r="6" ht="12.75">
      <c r="A6" s="5" t="s">
        <v>1</v>
      </c>
    </row>
    <row r="7" spans="1:4" ht="12.75">
      <c r="A7" t="s">
        <v>2</v>
      </c>
      <c r="C7">
        <f>+C4</f>
        <v>27656.21422</v>
      </c>
      <c r="D7" t="s">
        <v>44</v>
      </c>
    </row>
    <row r="8" spans="1:3" ht="12.75">
      <c r="A8" t="s">
        <v>3</v>
      </c>
      <c r="C8">
        <f>+D4</f>
        <v>4.15406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6.594019259380562E-06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44048.161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4.15406659401926</v>
      </c>
      <c r="D16" s="16" t="s">
        <v>35</v>
      </c>
      <c r="E16" s="17">
        <f>ROUND(2*(E15-C15)/C16,0)/2+1</f>
        <v>3818.5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36</v>
      </c>
      <c r="E17" s="20">
        <f>+C15+C16*E16-15018.5-C9/24</f>
        <v>44892.36012259588</v>
      </c>
    </row>
    <row r="18" spans="1:5" ht="14.25" thickBot="1" thickTop="1">
      <c r="A18" s="18" t="s">
        <v>5</v>
      </c>
      <c r="B18" s="12"/>
      <c r="C18" s="21">
        <f>+C15</f>
        <v>44048.161</v>
      </c>
      <c r="D18" s="22">
        <f>+C16</f>
        <v>4.15406659401926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8" ht="12.75">
      <c r="A21" s="10" t="s">
        <v>42</v>
      </c>
      <c r="B21" s="3"/>
      <c r="C21" s="10">
        <v>27656.21422</v>
      </c>
      <c r="D21" s="10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12637.714220000002</v>
      </c>
      <c r="R21" t="s">
        <v>43</v>
      </c>
    </row>
    <row r="22" spans="1:18" ht="12.75">
      <c r="A22" t="s">
        <v>12</v>
      </c>
      <c r="C22" s="10">
        <v>44048.161</v>
      </c>
      <c r="D22" s="10" t="s">
        <v>14</v>
      </c>
      <c r="E22">
        <f>+(C22-C$7)/C$8</f>
        <v>3946.006263751606</v>
      </c>
      <c r="F22">
        <f>ROUND(2*E22,0)/2</f>
        <v>3946</v>
      </c>
      <c r="G22">
        <f>+C22-(C$7+F22*C$8)</f>
        <v>0.026019999997515697</v>
      </c>
      <c r="H22">
        <f>+G22</f>
        <v>0.026019999997515697</v>
      </c>
      <c r="O22">
        <f>+C$11+C$12*$F22</f>
        <v>0.026019999997515697</v>
      </c>
      <c r="Q22" s="2">
        <f>+C22-15018.5</f>
        <v>29029.661</v>
      </c>
      <c r="R22" s="10" t="s">
        <v>41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2022-11-23T07:22:53Z</dcterms:modified>
  <cp:category/>
  <cp:version/>
  <cp:contentType/>
  <cp:contentStatus/>
</cp:coreProperties>
</file>