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<sst xmlns="http://schemas.openxmlformats.org/spreadsheetml/2006/main" count="46" uniqueCount="44">
  <si>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</si>
  <si>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</si>
  <si>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</si>
  <si>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</si>
  <si>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</si>
  <si>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</si>
  <si>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</si>
  <si>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</si>
  <si>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</si>
  <si>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</si>
  <si>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</si>
  <si>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</si>
  <si>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</si>
  <si>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</si>
  <si>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</si>
  <si>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</si>
  <si>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</si>
  <si>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</si>
  <si>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</si>
  <si>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</si>
  <si>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</si>
  <si>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</si>
  <si>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</si>
  <si>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</si>
  <si>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</si>
  <si>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</si>
  <si>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</si>
  <si>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</si>
  <si>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</si>
  <si>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</si>
  <si>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</si>
  <si>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</si>
  <si>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</si>
  <si>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</si>
  <si>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</si>
  <si>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</si>
  <si>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</si>
  <si>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</si>
  <si>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</si>
  <si>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</si>
  <si>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</si>
  <si>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V0871 Cyg / GSC 2658-0815               </t>
  </si>
  <si>
    <t xml:space="preserve">EB        </t>
  </si>
  <si>
    <t>IBVS 5761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</si>
</sst>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V871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0.0044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38554477"/>
        <c:axId val="11445974"/>
      </c:scatterChart>
      <c:val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crossBetween val="midCat"/>
        <c:dispUnits/>
      </c:val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40</v>
      </c>
      <c r="C4" s="8">
        <v>52501.04</v>
      </c>
      <c r="D4" s="9">
        <v>1.1187914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52501.04</v>
      </c>
    </row>
    <row r="8" spans="1:4" ht="12.75">
      <c r="A8" t="s">
        <v>2</v>
      </c>
      <c r="C8">
        <f>D4</f>
        <v>1.1187914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4.716504854602215E-06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53940.93060194175</v>
      </c>
      <c r="D15" s="16" t="s">
        <v>32</v>
      </c>
      <c r="E15" s="17">
        <f ca="1">TODAY()+15018.5-B9/24</f>
        <v>59896.5</v>
      </c>
    </row>
    <row r="16" spans="1:5" ht="12.75">
      <c r="A16" s="18" t="s">
        <v>3</v>
      </c>
      <c r="B16" s="12"/>
      <c r="C16" s="19">
        <f>+C8+C12</f>
        <v>1.1187961165048548</v>
      </c>
      <c r="D16" s="16" t="s">
        <v>33</v>
      </c>
      <c r="E16" s="17">
        <f>ROUND(2*(E15-C15)/C16,0)/2+1</f>
        <v>5324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44879.29695954693</v>
      </c>
    </row>
    <row r="18" spans="1:5" ht="14.25" thickBot="1" thickTop="1">
      <c r="A18" s="18" t="s">
        <v>4</v>
      </c>
      <c r="B18" s="12"/>
      <c r="C18" s="21">
        <f>+C15</f>
        <v>53940.93060194175</v>
      </c>
      <c r="D18" s="22">
        <f>+C16</f>
        <v>1.1187961165048548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52501.04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37482.54</v>
      </c>
    </row>
    <row r="22" spans="1:17" ht="12.75">
      <c r="A22" s="29" t="s">
        <v>43</v>
      </c>
      <c r="B22" s="34" t="s">
        <v>37</v>
      </c>
      <c r="C22" s="29">
        <v>53941.49</v>
      </c>
      <c r="D22" s="29">
        <v>0.0044</v>
      </c>
      <c r="E22">
        <f>+(C22-C$7)/C$8</f>
        <v>1287.5054277321017</v>
      </c>
      <c r="F22">
        <f>ROUND(2*E22,0)/2</f>
        <v>1287.5</v>
      </c>
      <c r="G22">
        <f>+C22-(C$7+F22*C$8)</f>
        <v>0.0060725000003003515</v>
      </c>
      <c r="I22">
        <f>+G22</f>
        <v>0.0060725000003003515</v>
      </c>
      <c r="O22">
        <f>+C$11+C$12*$F22</f>
        <v>0.0060725000003003515</v>
      </c>
      <c r="Q22" s="2">
        <f>+C22-15018.5</f>
        <v>38922.99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2022-11-13T06:41:55Z</dcterms:modified>
  <cp:category/>
  <cp:version/>
  <cp:contentType/>
  <cp:contentStatus/>
</cp:coreProperties>
</file>