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5B424736-5089-4B05-B3AF-42ED64FC10B6}" xr6:coauthVersionLast="47" xr6:coauthVersionMax="47" xr10:uidLastSave="{00000000-0000-0000-0000-000000000000}"/>
  <bookViews>
    <workbookView xWindow="2310" yWindow="270" windowWidth="18315" windowHeight="14625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793" i="1" l="1"/>
  <c r="F793" i="1" s="1"/>
  <c r="G793" i="1" s="1"/>
  <c r="Q793" i="1"/>
  <c r="Q789" i="1"/>
  <c r="Q792" i="1"/>
  <c r="Q790" i="1"/>
  <c r="Q791" i="1"/>
  <c r="Q786" i="1"/>
  <c r="Q787" i="1"/>
  <c r="Q788" i="1"/>
  <c r="Q785" i="1"/>
  <c r="C13" i="1"/>
  <c r="Q779" i="1"/>
  <c r="Q780" i="1"/>
  <c r="Q781" i="1"/>
  <c r="Q784" i="1"/>
  <c r="Q775" i="1"/>
  <c r="Q776" i="1"/>
  <c r="Q778" i="1"/>
  <c r="Q782" i="1"/>
  <c r="Q783" i="1"/>
  <c r="C7" i="1"/>
  <c r="C8" i="1"/>
  <c r="C14" i="1"/>
  <c r="D14" i="1"/>
  <c r="D13" i="1"/>
  <c r="Q777" i="1"/>
  <c r="E110" i="1"/>
  <c r="F110" i="1" s="1"/>
  <c r="E138" i="1"/>
  <c r="F138" i="1" s="1"/>
  <c r="E157" i="1"/>
  <c r="F157" i="1" s="1"/>
  <c r="E161" i="1"/>
  <c r="F161" i="1" s="1"/>
  <c r="G161" i="1" s="1"/>
  <c r="H161" i="1" s="1"/>
  <c r="E195" i="1"/>
  <c r="F195" i="1" s="1"/>
  <c r="E211" i="1"/>
  <c r="F211" i="1" s="1"/>
  <c r="E250" i="1"/>
  <c r="F250" i="1" s="1"/>
  <c r="E301" i="1"/>
  <c r="F301" i="1" s="1"/>
  <c r="E320" i="1"/>
  <c r="F320" i="1" s="1"/>
  <c r="E367" i="1"/>
  <c r="E381" i="1"/>
  <c r="F381" i="1" s="1"/>
  <c r="G381" i="1" s="1"/>
  <c r="I381" i="1" s="1"/>
  <c r="E436" i="1"/>
  <c r="F436" i="1" s="1"/>
  <c r="E450" i="1"/>
  <c r="F450" i="1" s="1"/>
  <c r="G450" i="1" s="1"/>
  <c r="R450" i="1" s="1"/>
  <c r="E510" i="1"/>
  <c r="F510" i="1" s="1"/>
  <c r="E672" i="1"/>
  <c r="F672" i="1" s="1"/>
  <c r="E721" i="1"/>
  <c r="F721" i="1" s="1"/>
  <c r="E31" i="1"/>
  <c r="F31" i="1" s="1"/>
  <c r="E37" i="1"/>
  <c r="F37" i="1" s="1"/>
  <c r="G37" i="1" s="1"/>
  <c r="E52" i="1"/>
  <c r="F52" i="1" s="1"/>
  <c r="E65" i="1"/>
  <c r="F65" i="1" s="1"/>
  <c r="E84" i="1"/>
  <c r="F84" i="1" s="1"/>
  <c r="G84" i="1" s="1"/>
  <c r="E105" i="1"/>
  <c r="F105" i="1" s="1"/>
  <c r="G105" i="1" s="1"/>
  <c r="H105" i="1" s="1"/>
  <c r="E113" i="1"/>
  <c r="F113" i="1" s="1"/>
  <c r="E118" i="1"/>
  <c r="F118" i="1" s="1"/>
  <c r="E122" i="1"/>
  <c r="F122" i="1" s="1"/>
  <c r="G122" i="1" s="1"/>
  <c r="E139" i="1"/>
  <c r="F139" i="1" s="1"/>
  <c r="G139" i="1" s="1"/>
  <c r="S139" i="1" s="1"/>
  <c r="E164" i="1"/>
  <c r="F164" i="1" s="1"/>
  <c r="G164" i="1" s="1"/>
  <c r="E169" i="1"/>
  <c r="F169" i="1" s="1"/>
  <c r="E175" i="1"/>
  <c r="F175" i="1" s="1"/>
  <c r="E182" i="1"/>
  <c r="F182" i="1" s="1"/>
  <c r="G182" i="1" s="1"/>
  <c r="E214" i="1"/>
  <c r="F214" i="1" s="1"/>
  <c r="E231" i="1"/>
  <c r="F231" i="1" s="1"/>
  <c r="G231" i="1" s="1"/>
  <c r="E245" i="1"/>
  <c r="F245" i="1" s="1"/>
  <c r="G245" i="1" s="1"/>
  <c r="E264" i="1"/>
  <c r="F264" i="1" s="1"/>
  <c r="G264" i="1" s="1"/>
  <c r="I264" i="1" s="1"/>
  <c r="E269" i="1"/>
  <c r="F269" i="1" s="1"/>
  <c r="G269" i="1" s="1"/>
  <c r="S269" i="1" s="1"/>
  <c r="E287" i="1"/>
  <c r="F287" i="1" s="1"/>
  <c r="E289" i="1"/>
  <c r="F289" i="1" s="1"/>
  <c r="G289" i="1" s="1"/>
  <c r="E302" i="1"/>
  <c r="F302" i="1" s="1"/>
  <c r="G302" i="1" s="1"/>
  <c r="E311" i="1"/>
  <c r="F311" i="1" s="1"/>
  <c r="G311" i="1" s="1"/>
  <c r="E315" i="1"/>
  <c r="F315" i="1" s="1"/>
  <c r="G315" i="1" s="1"/>
  <c r="E323" i="1"/>
  <c r="F323" i="1" s="1"/>
  <c r="G323" i="1" s="1"/>
  <c r="S323" i="1" s="1"/>
  <c r="E331" i="1"/>
  <c r="F331" i="1" s="1"/>
  <c r="G331" i="1" s="1"/>
  <c r="E334" i="1"/>
  <c r="F334" i="1" s="1"/>
  <c r="G334" i="1" s="1"/>
  <c r="E336" i="1"/>
  <c r="F336" i="1" s="1"/>
  <c r="E341" i="1"/>
  <c r="F341" i="1" s="1"/>
  <c r="E343" i="1"/>
  <c r="E355" i="1"/>
  <c r="F355" i="1" s="1"/>
  <c r="G355" i="1" s="1"/>
  <c r="I355" i="1" s="1"/>
  <c r="E387" i="1"/>
  <c r="F387" i="1" s="1"/>
  <c r="G387" i="1" s="1"/>
  <c r="E391" i="1"/>
  <c r="F391" i="1" s="1"/>
  <c r="G391" i="1" s="1"/>
  <c r="E393" i="1"/>
  <c r="E397" i="1"/>
  <c r="F397" i="1" s="1"/>
  <c r="G397" i="1" s="1"/>
  <c r="S397" i="1" s="1"/>
  <c r="E409" i="1"/>
  <c r="F409" i="1" s="1"/>
  <c r="G409" i="1" s="1"/>
  <c r="E421" i="1"/>
  <c r="F421" i="1" s="1"/>
  <c r="E422" i="1"/>
  <c r="F422" i="1" s="1"/>
  <c r="G422" i="1" s="1"/>
  <c r="E475" i="1"/>
  <c r="F475" i="1" s="1"/>
  <c r="G475" i="1" s="1"/>
  <c r="E501" i="1"/>
  <c r="F501" i="1" s="1"/>
  <c r="G501" i="1" s="1"/>
  <c r="S501" i="1" s="1"/>
  <c r="E505" i="1"/>
  <c r="F505" i="1" s="1"/>
  <c r="E507" i="1"/>
  <c r="F507" i="1" s="1"/>
  <c r="G507" i="1" s="1"/>
  <c r="E676" i="1"/>
  <c r="F676" i="1" s="1"/>
  <c r="E687" i="1"/>
  <c r="F687" i="1" s="1"/>
  <c r="G687" i="1" s="1"/>
  <c r="E698" i="1"/>
  <c r="F698" i="1" s="1"/>
  <c r="G698" i="1" s="1"/>
  <c r="E652" i="1"/>
  <c r="F652" i="1" s="1"/>
  <c r="G652" i="1" s="1"/>
  <c r="R652" i="1" s="1"/>
  <c r="E629" i="1"/>
  <c r="E661" i="1"/>
  <c r="F661" i="1" s="1"/>
  <c r="G661" i="1" s="1"/>
  <c r="R661" i="1" s="1"/>
  <c r="E686" i="1"/>
  <c r="F686" i="1" s="1"/>
  <c r="G686" i="1" s="1"/>
  <c r="E714" i="1"/>
  <c r="F714" i="1" s="1"/>
  <c r="G714" i="1" s="1"/>
  <c r="R714" i="1" s="1"/>
  <c r="E541" i="1"/>
  <c r="E513" i="1"/>
  <c r="F513" i="1" s="1"/>
  <c r="G513" i="1" s="1"/>
  <c r="R513" i="1" s="1"/>
  <c r="E515" i="1"/>
  <c r="F515" i="1" s="1"/>
  <c r="G515" i="1" s="1"/>
  <c r="E528" i="1"/>
  <c r="F528" i="1" s="1"/>
  <c r="G528" i="1" s="1"/>
  <c r="R528" i="1" s="1"/>
  <c r="E526" i="1"/>
  <c r="F526" i="1" s="1"/>
  <c r="G526" i="1" s="1"/>
  <c r="R526" i="1" s="1"/>
  <c r="E535" i="1"/>
  <c r="F535" i="1" s="1"/>
  <c r="G535" i="1" s="1"/>
  <c r="R535" i="1" s="1"/>
  <c r="E713" i="1"/>
  <c r="F713" i="1" s="1"/>
  <c r="G713" i="1" s="1"/>
  <c r="R713" i="1" s="1"/>
  <c r="E539" i="1"/>
  <c r="F539" i="1" s="1"/>
  <c r="G539" i="1" s="1"/>
  <c r="E616" i="1"/>
  <c r="F616" i="1" s="1"/>
  <c r="G616" i="1" s="1"/>
  <c r="R616" i="1" s="1"/>
  <c r="E626" i="1"/>
  <c r="F626" i="1" s="1"/>
  <c r="G626" i="1" s="1"/>
  <c r="R626" i="1" s="1"/>
  <c r="E628" i="1"/>
  <c r="F628" i="1" s="1"/>
  <c r="G628" i="1" s="1"/>
  <c r="R628" i="1" s="1"/>
  <c r="E644" i="1"/>
  <c r="F644" i="1" s="1"/>
  <c r="G644" i="1" s="1"/>
  <c r="R644" i="1" s="1"/>
  <c r="E647" i="1"/>
  <c r="E659" i="1"/>
  <c r="F659" i="1" s="1"/>
  <c r="G659" i="1" s="1"/>
  <c r="R659" i="1" s="1"/>
  <c r="E660" i="1"/>
  <c r="F660" i="1" s="1"/>
  <c r="G660" i="1" s="1"/>
  <c r="R660" i="1" s="1"/>
  <c r="E684" i="1"/>
  <c r="E569" i="1"/>
  <c r="F569" i="1" s="1"/>
  <c r="G569" i="1" s="1"/>
  <c r="E411" i="1"/>
  <c r="F411" i="1" s="1"/>
  <c r="G411" i="1" s="1"/>
  <c r="R411" i="1" s="1"/>
  <c r="E414" i="1"/>
  <c r="F414" i="1" s="1"/>
  <c r="G414" i="1" s="1"/>
  <c r="E431" i="1"/>
  <c r="F431" i="1" s="1"/>
  <c r="G431" i="1" s="1"/>
  <c r="R431" i="1" s="1"/>
  <c r="E454" i="1"/>
  <c r="F454" i="1" s="1"/>
  <c r="G454" i="1" s="1"/>
  <c r="R454" i="1" s="1"/>
  <c r="E471" i="1"/>
  <c r="F471" i="1" s="1"/>
  <c r="G471" i="1" s="1"/>
  <c r="R471" i="1" s="1"/>
  <c r="E490" i="1"/>
  <c r="F490" i="1" s="1"/>
  <c r="G490" i="1" s="1"/>
  <c r="R490" i="1" s="1"/>
  <c r="E495" i="1"/>
  <c r="F495" i="1" s="1"/>
  <c r="G495" i="1" s="1"/>
  <c r="E485" i="1"/>
  <c r="F485" i="1" s="1"/>
  <c r="G485" i="1" s="1"/>
  <c r="R485" i="1" s="1"/>
  <c r="E582" i="1"/>
  <c r="F582" i="1" s="1"/>
  <c r="G582" i="1" s="1"/>
  <c r="R582" i="1" s="1"/>
  <c r="E587" i="1"/>
  <c r="F587" i="1" s="1"/>
  <c r="G587" i="1" s="1"/>
  <c r="E632" i="1"/>
  <c r="F632" i="1" s="1"/>
  <c r="G632" i="1" s="1"/>
  <c r="E520" i="1"/>
  <c r="F520" i="1" s="1"/>
  <c r="G520" i="1" s="1"/>
  <c r="R520" i="1" s="1"/>
  <c r="E530" i="1"/>
  <c r="F530" i="1" s="1"/>
  <c r="G530" i="1" s="1"/>
  <c r="E550" i="1"/>
  <c r="F550" i="1" s="1"/>
  <c r="G550" i="1" s="1"/>
  <c r="R550" i="1" s="1"/>
  <c r="E511" i="1"/>
  <c r="F511" i="1" s="1"/>
  <c r="E556" i="1"/>
  <c r="F556" i="1" s="1"/>
  <c r="E603" i="1"/>
  <c r="F603" i="1" s="1"/>
  <c r="E605" i="1"/>
  <c r="F605" i="1" s="1"/>
  <c r="E667" i="1"/>
  <c r="F667" i="1" s="1"/>
  <c r="E725" i="1"/>
  <c r="F725" i="1" s="1"/>
  <c r="G725" i="1" s="1"/>
  <c r="E564" i="1"/>
  <c r="F564" i="1" s="1"/>
  <c r="E596" i="1"/>
  <c r="F596" i="1" s="1"/>
  <c r="E606" i="1"/>
  <c r="F606" i="1" s="1"/>
  <c r="G606" i="1" s="1"/>
  <c r="E663" i="1"/>
  <c r="F663" i="1" s="1"/>
  <c r="E700" i="1"/>
  <c r="F700" i="1" s="1"/>
  <c r="G700" i="1" s="1"/>
  <c r="I700" i="1" s="1"/>
  <c r="E702" i="1"/>
  <c r="E467" i="1"/>
  <c r="F467" i="1" s="1"/>
  <c r="E595" i="1"/>
  <c r="F595" i="1" s="1"/>
  <c r="G595" i="1" s="1"/>
  <c r="E673" i="1"/>
  <c r="F673" i="1" s="1"/>
  <c r="E707" i="1"/>
  <c r="F707" i="1" s="1"/>
  <c r="G707" i="1" s="1"/>
  <c r="E522" i="1"/>
  <c r="F522" i="1" s="1"/>
  <c r="E524" i="1"/>
  <c r="F524" i="1" s="1"/>
  <c r="E662" i="1"/>
  <c r="F662" i="1" s="1"/>
  <c r="E675" i="1"/>
  <c r="F675" i="1"/>
  <c r="E695" i="1"/>
  <c r="F695" i="1" s="1"/>
  <c r="G695" i="1" s="1"/>
  <c r="E745" i="1"/>
  <c r="F745" i="1" s="1"/>
  <c r="E747" i="1"/>
  <c r="F747" i="1"/>
  <c r="E748" i="1"/>
  <c r="F748" i="1" s="1"/>
  <c r="G748" i="1" s="1"/>
  <c r="S748" i="1" s="1"/>
  <c r="E749" i="1"/>
  <c r="F749" i="1" s="1"/>
  <c r="E750" i="1"/>
  <c r="F750" i="1" s="1"/>
  <c r="F12" i="1"/>
  <c r="F13" i="1" s="1"/>
  <c r="Q762" i="1"/>
  <c r="Q759" i="1"/>
  <c r="Q754" i="1"/>
  <c r="Q753" i="1"/>
  <c r="Q744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3" i="1"/>
  <c r="Q722" i="1"/>
  <c r="Q721" i="1"/>
  <c r="Q720" i="1"/>
  <c r="Q712" i="1"/>
  <c r="Q710" i="1"/>
  <c r="Q709" i="1"/>
  <c r="Q708" i="1"/>
  <c r="Q705" i="1"/>
  <c r="Q704" i="1"/>
  <c r="Q703" i="1"/>
  <c r="Q699" i="1"/>
  <c r="Q698" i="1"/>
  <c r="Q696" i="1"/>
  <c r="Q693" i="1"/>
  <c r="Q689" i="1"/>
  <c r="Q688" i="1"/>
  <c r="Q687" i="1"/>
  <c r="Q685" i="1"/>
  <c r="Q682" i="1"/>
  <c r="Q676" i="1"/>
  <c r="Q672" i="1"/>
  <c r="Q598" i="1"/>
  <c r="Q597" i="1"/>
  <c r="Q591" i="1"/>
  <c r="Q552" i="1"/>
  <c r="Q518" i="1"/>
  <c r="Q510" i="1"/>
  <c r="Q509" i="1"/>
  <c r="Q508" i="1"/>
  <c r="Q507" i="1"/>
  <c r="Q506" i="1"/>
  <c r="Q505" i="1"/>
  <c r="Q504" i="1"/>
  <c r="Q503" i="1"/>
  <c r="Q502" i="1"/>
  <c r="Q501" i="1"/>
  <c r="Q498" i="1"/>
  <c r="Q497" i="1"/>
  <c r="Q494" i="1"/>
  <c r="Q489" i="1"/>
  <c r="Q487" i="1"/>
  <c r="Q483" i="1"/>
  <c r="Q482" i="1"/>
  <c r="Q481" i="1"/>
  <c r="Q480" i="1"/>
  <c r="Q479" i="1"/>
  <c r="Q478" i="1"/>
  <c r="Q477" i="1"/>
  <c r="Q476" i="1"/>
  <c r="Q475" i="1"/>
  <c r="Q474" i="1"/>
  <c r="Q472" i="1"/>
  <c r="Q470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28" i="1"/>
  <c r="Q427" i="1"/>
  <c r="Q422" i="1"/>
  <c r="Q421" i="1"/>
  <c r="Q420" i="1"/>
  <c r="Q419" i="1"/>
  <c r="Q418" i="1"/>
  <c r="Q417" i="1"/>
  <c r="Q416" i="1"/>
  <c r="Q415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I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I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H139" i="1"/>
  <c r="G239" i="2"/>
  <c r="C239" i="2" s="1"/>
  <c r="G238" i="2"/>
  <c r="C238" i="2" s="1"/>
  <c r="G237" i="2"/>
  <c r="C237" i="2" s="1"/>
  <c r="G236" i="2"/>
  <c r="C236" i="2" s="1"/>
  <c r="G235" i="2"/>
  <c r="C235" i="2" s="1"/>
  <c r="G234" i="2"/>
  <c r="C234" i="2" s="1"/>
  <c r="G233" i="2"/>
  <c r="C233" i="2" s="1"/>
  <c r="G232" i="2"/>
  <c r="C232" i="2" s="1"/>
  <c r="G231" i="2"/>
  <c r="C231" i="2"/>
  <c r="G743" i="2"/>
  <c r="C743" i="2" s="1"/>
  <c r="E743" i="2" s="1"/>
  <c r="G742" i="2"/>
  <c r="C742" i="2"/>
  <c r="E742" i="2" s="1"/>
  <c r="G741" i="2"/>
  <c r="C741" i="2" s="1"/>
  <c r="E741" i="2" s="1"/>
  <c r="G740" i="2"/>
  <c r="C740" i="2" s="1"/>
  <c r="G230" i="2"/>
  <c r="C230" i="2" s="1"/>
  <c r="G229" i="2"/>
  <c r="C229" i="2" s="1"/>
  <c r="G739" i="2"/>
  <c r="C739" i="2" s="1"/>
  <c r="G228" i="2"/>
  <c r="C228" i="2" s="1"/>
  <c r="G227" i="2"/>
  <c r="C227" i="2"/>
  <c r="G226" i="2"/>
  <c r="C226" i="2"/>
  <c r="G225" i="2"/>
  <c r="C225" i="2" s="1"/>
  <c r="G738" i="2"/>
  <c r="C738" i="2"/>
  <c r="G737" i="2"/>
  <c r="C737" i="2" s="1"/>
  <c r="G224" i="2"/>
  <c r="C224" i="2" s="1"/>
  <c r="G223" i="2"/>
  <c r="C223" i="2" s="1"/>
  <c r="G222" i="2"/>
  <c r="C222" i="2"/>
  <c r="G221" i="2"/>
  <c r="C221" i="2" s="1"/>
  <c r="E221" i="2" s="1"/>
  <c r="G220" i="2"/>
  <c r="C220" i="2" s="1"/>
  <c r="E220" i="2"/>
  <c r="G219" i="2"/>
  <c r="C219" i="2" s="1"/>
  <c r="E219" i="2" s="1"/>
  <c r="G218" i="2"/>
  <c r="C218" i="2" s="1"/>
  <c r="G217" i="2"/>
  <c r="C217" i="2" s="1"/>
  <c r="E217" i="2" s="1"/>
  <c r="G736" i="2"/>
  <c r="C736" i="2" s="1"/>
  <c r="G216" i="2"/>
  <c r="C216" i="2" s="1"/>
  <c r="G215" i="2"/>
  <c r="C215" i="2" s="1"/>
  <c r="G735" i="2"/>
  <c r="C735" i="2"/>
  <c r="G734" i="2"/>
  <c r="C734" i="2" s="1"/>
  <c r="G733" i="2"/>
  <c r="C733" i="2" s="1"/>
  <c r="G732" i="2"/>
  <c r="C732" i="2" s="1"/>
  <c r="G731" i="2"/>
  <c r="C731" i="2" s="1"/>
  <c r="G730" i="2"/>
  <c r="C730" i="2" s="1"/>
  <c r="G729" i="2"/>
  <c r="C729" i="2" s="1"/>
  <c r="G728" i="2"/>
  <c r="C728" i="2" s="1"/>
  <c r="G727" i="2"/>
  <c r="C727" i="2"/>
  <c r="G726" i="2"/>
  <c r="C726" i="2" s="1"/>
  <c r="G725" i="2"/>
  <c r="C725" i="2"/>
  <c r="G724" i="2"/>
  <c r="C724" i="2" s="1"/>
  <c r="G214" i="2"/>
  <c r="C214" i="2" s="1"/>
  <c r="G213" i="2"/>
  <c r="C213" i="2" s="1"/>
  <c r="G212" i="2"/>
  <c r="C212" i="2" s="1"/>
  <c r="G211" i="2"/>
  <c r="C211" i="2" s="1"/>
  <c r="G210" i="2"/>
  <c r="C210" i="2"/>
  <c r="G209" i="2"/>
  <c r="C209" i="2"/>
  <c r="G723" i="2"/>
  <c r="C723" i="2" s="1"/>
  <c r="G722" i="2"/>
  <c r="C722" i="2"/>
  <c r="G721" i="2"/>
  <c r="C721" i="2"/>
  <c r="E721" i="2" s="1"/>
  <c r="G720" i="2"/>
  <c r="C720" i="2" s="1"/>
  <c r="G208" i="2"/>
  <c r="C208" i="2" s="1"/>
  <c r="G207" i="2"/>
  <c r="C207" i="2"/>
  <c r="G206" i="2"/>
  <c r="C206" i="2" s="1"/>
  <c r="G205" i="2"/>
  <c r="C205" i="2"/>
  <c r="G204" i="2"/>
  <c r="C204" i="2"/>
  <c r="G203" i="2"/>
  <c r="C203" i="2" s="1"/>
  <c r="G202" i="2"/>
  <c r="C202" i="2"/>
  <c r="E202" i="2" s="1"/>
  <c r="G719" i="2"/>
  <c r="C719" i="2" s="1"/>
  <c r="G718" i="2"/>
  <c r="C718" i="2" s="1"/>
  <c r="G717" i="2"/>
  <c r="C717" i="2"/>
  <c r="G716" i="2"/>
  <c r="C716" i="2"/>
  <c r="G715" i="2"/>
  <c r="C715" i="2" s="1"/>
  <c r="G714" i="2"/>
  <c r="C714" i="2" s="1"/>
  <c r="G713" i="2"/>
  <c r="C713" i="2" s="1"/>
  <c r="G201" i="2"/>
  <c r="C201" i="2" s="1"/>
  <c r="G200" i="2"/>
  <c r="C200" i="2" s="1"/>
  <c r="G199" i="2"/>
  <c r="C199" i="2" s="1"/>
  <c r="G712" i="2"/>
  <c r="C712" i="2" s="1"/>
  <c r="G711" i="2"/>
  <c r="C711" i="2" s="1"/>
  <c r="E711" i="2" s="1"/>
  <c r="G198" i="2"/>
  <c r="C198" i="2" s="1"/>
  <c r="G710" i="2"/>
  <c r="C710" i="2" s="1"/>
  <c r="G197" i="2"/>
  <c r="C197" i="2"/>
  <c r="G196" i="2"/>
  <c r="C196" i="2"/>
  <c r="G709" i="2"/>
  <c r="C709" i="2" s="1"/>
  <c r="G195" i="2"/>
  <c r="C195" i="2"/>
  <c r="G194" i="2"/>
  <c r="C194" i="2" s="1"/>
  <c r="G193" i="2"/>
  <c r="C193" i="2" s="1"/>
  <c r="G708" i="2"/>
  <c r="C708" i="2" s="1"/>
  <c r="G707" i="2"/>
  <c r="C707" i="2" s="1"/>
  <c r="G706" i="2"/>
  <c r="C706" i="2" s="1"/>
  <c r="E706" i="2"/>
  <c r="G192" i="2"/>
  <c r="C192" i="2" s="1"/>
  <c r="G705" i="2"/>
  <c r="C705" i="2" s="1"/>
  <c r="G191" i="2"/>
  <c r="C191" i="2"/>
  <c r="G704" i="2"/>
  <c r="C704" i="2"/>
  <c r="G190" i="2"/>
  <c r="C190" i="2" s="1"/>
  <c r="G189" i="2"/>
  <c r="C189" i="2"/>
  <c r="G188" i="2"/>
  <c r="C188" i="2"/>
  <c r="G187" i="2"/>
  <c r="C187" i="2" s="1"/>
  <c r="G186" i="2"/>
  <c r="C186" i="2"/>
  <c r="G703" i="2"/>
  <c r="C703" i="2"/>
  <c r="E703" i="2" s="1"/>
  <c r="G185" i="2"/>
  <c r="C185" i="2" s="1"/>
  <c r="E185" i="2" s="1"/>
  <c r="G184" i="2"/>
  <c r="C184" i="2" s="1"/>
  <c r="G183" i="2"/>
  <c r="C183" i="2" s="1"/>
  <c r="E183" i="2" s="1"/>
  <c r="G702" i="2"/>
  <c r="C702" i="2" s="1"/>
  <c r="E702" i="2"/>
  <c r="G182" i="2"/>
  <c r="C182" i="2" s="1"/>
  <c r="G181" i="2"/>
  <c r="C181" i="2" s="1"/>
  <c r="G180" i="2"/>
  <c r="C180" i="2"/>
  <c r="G179" i="2"/>
  <c r="C179" i="2"/>
  <c r="G178" i="2"/>
  <c r="C178" i="2" s="1"/>
  <c r="G177" i="2"/>
  <c r="C177" i="2" s="1"/>
  <c r="G176" i="2"/>
  <c r="C176" i="2" s="1"/>
  <c r="G175" i="2"/>
  <c r="C175" i="2" s="1"/>
  <c r="G174" i="2"/>
  <c r="C174" i="2" s="1"/>
  <c r="G173" i="2"/>
  <c r="C173" i="2" s="1"/>
  <c r="E173" i="2" s="1"/>
  <c r="G172" i="2"/>
  <c r="C172" i="2"/>
  <c r="E172" i="2" s="1"/>
  <c r="G171" i="2"/>
  <c r="C171" i="2"/>
  <c r="E171" i="2" s="1"/>
  <c r="G170" i="2"/>
  <c r="C170" i="2" s="1"/>
  <c r="G169" i="2"/>
  <c r="C169" i="2"/>
  <c r="G168" i="2"/>
  <c r="C168" i="2" s="1"/>
  <c r="G167" i="2"/>
  <c r="C167" i="2" s="1"/>
  <c r="G166" i="2"/>
  <c r="C166" i="2" s="1"/>
  <c r="G165" i="2"/>
  <c r="C165" i="2" s="1"/>
  <c r="G164" i="2"/>
  <c r="C164" i="2"/>
  <c r="E164" i="2"/>
  <c r="G163" i="2"/>
  <c r="C163" i="2"/>
  <c r="G162" i="2"/>
  <c r="C162" i="2" s="1"/>
  <c r="G161" i="2"/>
  <c r="C161" i="2"/>
  <c r="G160" i="2"/>
  <c r="C160" i="2" s="1"/>
  <c r="G159" i="2"/>
  <c r="C159" i="2" s="1"/>
  <c r="G158" i="2"/>
  <c r="C158" i="2" s="1"/>
  <c r="G157" i="2"/>
  <c r="C157" i="2" s="1"/>
  <c r="G156" i="2"/>
  <c r="C156" i="2"/>
  <c r="E156" i="2"/>
  <c r="G155" i="2"/>
  <c r="C155" i="2"/>
  <c r="E155" i="2" s="1"/>
  <c r="G154" i="2"/>
  <c r="C154" i="2" s="1"/>
  <c r="G153" i="2"/>
  <c r="C153" i="2"/>
  <c r="G152" i="2"/>
  <c r="C152" i="2" s="1"/>
  <c r="G151" i="2"/>
  <c r="C151" i="2" s="1"/>
  <c r="G150" i="2"/>
  <c r="C150" i="2" s="1"/>
  <c r="G149" i="2"/>
  <c r="C149" i="2" s="1"/>
  <c r="G148" i="2"/>
  <c r="C148" i="2"/>
  <c r="G147" i="2"/>
  <c r="C147" i="2"/>
  <c r="G146" i="2"/>
  <c r="C146" i="2" s="1"/>
  <c r="G145" i="2"/>
  <c r="C145" i="2"/>
  <c r="G144" i="2"/>
  <c r="C144" i="2" s="1"/>
  <c r="G143" i="2"/>
  <c r="C143" i="2" s="1"/>
  <c r="E143" i="2"/>
  <c r="G142" i="2"/>
  <c r="C142" i="2" s="1"/>
  <c r="G141" i="2"/>
  <c r="C141" i="2" s="1"/>
  <c r="G140" i="2"/>
  <c r="C140" i="2"/>
  <c r="G139" i="2"/>
  <c r="C139" i="2"/>
  <c r="E139" i="2" s="1"/>
  <c r="G138" i="2"/>
  <c r="C138" i="2" s="1"/>
  <c r="G137" i="2"/>
  <c r="C137" i="2" s="1"/>
  <c r="E137" i="2" s="1"/>
  <c r="G136" i="2"/>
  <c r="C136" i="2" s="1"/>
  <c r="G135" i="2"/>
  <c r="C135" i="2" s="1"/>
  <c r="G134" i="2"/>
  <c r="C134" i="2" s="1"/>
  <c r="G133" i="2"/>
  <c r="C133" i="2" s="1"/>
  <c r="G132" i="2"/>
  <c r="C132" i="2"/>
  <c r="G131" i="2"/>
  <c r="C131" i="2"/>
  <c r="G130" i="2"/>
  <c r="C130" i="2" s="1"/>
  <c r="G129" i="2"/>
  <c r="C129" i="2"/>
  <c r="G128" i="2"/>
  <c r="C128" i="2" s="1"/>
  <c r="G127" i="2"/>
  <c r="C127" i="2" s="1"/>
  <c r="G126" i="2"/>
  <c r="C126" i="2" s="1"/>
  <c r="G125" i="2"/>
  <c r="C125" i="2" s="1"/>
  <c r="G124" i="2"/>
  <c r="C124" i="2"/>
  <c r="G123" i="2"/>
  <c r="C123" i="2"/>
  <c r="G122" i="2"/>
  <c r="C122" i="2" s="1"/>
  <c r="G121" i="2"/>
  <c r="C121" i="2" s="1"/>
  <c r="G120" i="2"/>
  <c r="C120" i="2" s="1"/>
  <c r="G119" i="2"/>
  <c r="C119" i="2" s="1"/>
  <c r="G118" i="2"/>
  <c r="C118" i="2" s="1"/>
  <c r="G117" i="2"/>
  <c r="C117" i="2" s="1"/>
  <c r="G116" i="2"/>
  <c r="C116" i="2" s="1"/>
  <c r="E116" i="2"/>
  <c r="G115" i="2"/>
  <c r="C115" i="2" s="1"/>
  <c r="G114" i="2"/>
  <c r="C114" i="2" s="1"/>
  <c r="E114" i="2" s="1"/>
  <c r="G113" i="2"/>
  <c r="C113" i="2" s="1"/>
  <c r="G112" i="2"/>
  <c r="C112" i="2" s="1"/>
  <c r="G111" i="2"/>
  <c r="C111" i="2" s="1"/>
  <c r="G110" i="2"/>
  <c r="C110" i="2"/>
  <c r="G701" i="2"/>
  <c r="C701" i="2"/>
  <c r="G700" i="2"/>
  <c r="C700" i="2"/>
  <c r="G109" i="2"/>
  <c r="C109" i="2"/>
  <c r="E109" i="2"/>
  <c r="G108" i="2"/>
  <c r="C108" i="2"/>
  <c r="G107" i="2"/>
  <c r="C107" i="2"/>
  <c r="G106" i="2"/>
  <c r="C106" i="2" s="1"/>
  <c r="G105" i="2"/>
  <c r="C105" i="2" s="1"/>
  <c r="G699" i="2"/>
  <c r="C699" i="2"/>
  <c r="G104" i="2"/>
  <c r="C104" i="2"/>
  <c r="G103" i="2"/>
  <c r="C103" i="2"/>
  <c r="G102" i="2"/>
  <c r="C102" i="2" s="1"/>
  <c r="E102" i="2" s="1"/>
  <c r="G101" i="2"/>
  <c r="C101" i="2"/>
  <c r="G100" i="2"/>
  <c r="C100" i="2"/>
  <c r="G99" i="2"/>
  <c r="C99" i="2" s="1"/>
  <c r="G98" i="2"/>
  <c r="C98" i="2" s="1"/>
  <c r="E98" i="2" s="1"/>
  <c r="G97" i="2"/>
  <c r="C97" i="2" s="1"/>
  <c r="G96" i="2"/>
  <c r="C96" i="2" s="1"/>
  <c r="G95" i="2"/>
  <c r="C95" i="2" s="1"/>
  <c r="G94" i="2"/>
  <c r="C94" i="2" s="1"/>
  <c r="G93" i="2"/>
  <c r="C93" i="2"/>
  <c r="G92" i="2"/>
  <c r="C92" i="2"/>
  <c r="G91" i="2"/>
  <c r="C91" i="2" s="1"/>
  <c r="G90" i="2"/>
  <c r="C90" i="2"/>
  <c r="G89" i="2"/>
  <c r="C89" i="2"/>
  <c r="G88" i="2"/>
  <c r="C88" i="2" s="1"/>
  <c r="G87" i="2"/>
  <c r="C87" i="2"/>
  <c r="G86" i="2"/>
  <c r="C86" i="2" s="1"/>
  <c r="G85" i="2"/>
  <c r="C85" i="2" s="1"/>
  <c r="G84" i="2"/>
  <c r="C84" i="2" s="1"/>
  <c r="G83" i="2"/>
  <c r="C83" i="2" s="1"/>
  <c r="G82" i="2"/>
  <c r="C82" i="2"/>
  <c r="G81" i="2"/>
  <c r="C81" i="2"/>
  <c r="E81" i="2" s="1"/>
  <c r="G80" i="2"/>
  <c r="C80" i="2" s="1"/>
  <c r="G79" i="2"/>
  <c r="C79" i="2" s="1"/>
  <c r="G78" i="2"/>
  <c r="C78" i="2" s="1"/>
  <c r="G77" i="2"/>
  <c r="C77" i="2" s="1"/>
  <c r="G76" i="2"/>
  <c r="C76" i="2" s="1"/>
  <c r="G75" i="2"/>
  <c r="C75" i="2" s="1"/>
  <c r="G74" i="2"/>
  <c r="C74" i="2"/>
  <c r="E74" i="2" s="1"/>
  <c r="G73" i="2"/>
  <c r="C73" i="2"/>
  <c r="G72" i="2"/>
  <c r="C72" i="2" s="1"/>
  <c r="G71" i="2"/>
  <c r="C71" i="2"/>
  <c r="G698" i="2"/>
  <c r="C698" i="2"/>
  <c r="G70" i="2"/>
  <c r="C70" i="2" s="1"/>
  <c r="G69" i="2"/>
  <c r="C69" i="2"/>
  <c r="G68" i="2"/>
  <c r="C68" i="2"/>
  <c r="G67" i="2"/>
  <c r="C67" i="2" s="1"/>
  <c r="G66" i="2"/>
  <c r="C66" i="2"/>
  <c r="G65" i="2"/>
  <c r="C65" i="2" s="1"/>
  <c r="G64" i="2"/>
  <c r="C64" i="2" s="1"/>
  <c r="G63" i="2"/>
  <c r="C63" i="2" s="1"/>
  <c r="G62" i="2"/>
  <c r="C62" i="2" s="1"/>
  <c r="G61" i="2"/>
  <c r="C61" i="2"/>
  <c r="G60" i="2"/>
  <c r="C60" i="2"/>
  <c r="G59" i="2"/>
  <c r="C59" i="2" s="1"/>
  <c r="G58" i="2"/>
  <c r="C58" i="2"/>
  <c r="G57" i="2"/>
  <c r="C57" i="2" s="1"/>
  <c r="G56" i="2"/>
  <c r="C56" i="2" s="1"/>
  <c r="G55" i="2"/>
  <c r="C55" i="2" s="1"/>
  <c r="E55" i="2" s="1"/>
  <c r="G54" i="2"/>
  <c r="C54" i="2" s="1"/>
  <c r="G53" i="2"/>
  <c r="C53" i="2" s="1"/>
  <c r="G52" i="2"/>
  <c r="C52" i="2" s="1"/>
  <c r="G51" i="2"/>
  <c r="C51" i="2" s="1"/>
  <c r="G50" i="2"/>
  <c r="C50" i="2"/>
  <c r="E50" i="2" s="1"/>
  <c r="G49" i="2"/>
  <c r="C49" i="2" s="1"/>
  <c r="G48" i="2"/>
  <c r="C48" i="2" s="1"/>
  <c r="E48" i="2" s="1"/>
  <c r="G47" i="2"/>
  <c r="C47" i="2" s="1"/>
  <c r="G46" i="2"/>
  <c r="C46" i="2" s="1"/>
  <c r="E46" i="2" s="1"/>
  <c r="G45" i="2"/>
  <c r="C45" i="2" s="1"/>
  <c r="G44" i="2"/>
  <c r="C44" i="2" s="1"/>
  <c r="E44" i="2" s="1"/>
  <c r="G43" i="2"/>
  <c r="C43" i="2" s="1"/>
  <c r="G42" i="2"/>
  <c r="C42" i="2"/>
  <c r="G697" i="2"/>
  <c r="C697" i="2" s="1"/>
  <c r="G41" i="2"/>
  <c r="C41" i="2" s="1"/>
  <c r="G40" i="2"/>
  <c r="C40" i="2" s="1"/>
  <c r="G39" i="2"/>
  <c r="C39" i="2" s="1"/>
  <c r="G38" i="2"/>
  <c r="C38" i="2" s="1"/>
  <c r="G37" i="2"/>
  <c r="C37" i="2"/>
  <c r="E37" i="2" s="1"/>
  <c r="G36" i="2"/>
  <c r="C36" i="2" s="1"/>
  <c r="G696" i="2"/>
  <c r="C696" i="2"/>
  <c r="E696" i="2" s="1"/>
  <c r="G695" i="2"/>
  <c r="C695" i="2" s="1"/>
  <c r="G694" i="2"/>
  <c r="C694" i="2" s="1"/>
  <c r="G693" i="2"/>
  <c r="C693" i="2" s="1"/>
  <c r="E693" i="2" s="1"/>
  <c r="G692" i="2"/>
  <c r="C692" i="2" s="1"/>
  <c r="G691" i="2"/>
  <c r="C691" i="2" s="1"/>
  <c r="E691" i="2" s="1"/>
  <c r="G690" i="2"/>
  <c r="C690" i="2"/>
  <c r="G689" i="2"/>
  <c r="C689" i="2" s="1"/>
  <c r="G688" i="2"/>
  <c r="C688" i="2"/>
  <c r="G687" i="2"/>
  <c r="C687" i="2"/>
  <c r="G35" i="2"/>
  <c r="C35" i="2" s="1"/>
  <c r="G34" i="2"/>
  <c r="C34" i="2" s="1"/>
  <c r="G686" i="2"/>
  <c r="C686" i="2" s="1"/>
  <c r="G685" i="2"/>
  <c r="C685" i="2" s="1"/>
  <c r="G33" i="2"/>
  <c r="C33" i="2"/>
  <c r="G684" i="2"/>
  <c r="C684" i="2" s="1"/>
  <c r="G32" i="2"/>
  <c r="C32" i="2" s="1"/>
  <c r="G31" i="2"/>
  <c r="C31" i="2" s="1"/>
  <c r="G30" i="2"/>
  <c r="C30" i="2" s="1"/>
  <c r="E30" i="2" s="1"/>
  <c r="G683" i="2"/>
  <c r="C683" i="2" s="1"/>
  <c r="G29" i="2"/>
  <c r="C29" i="2" s="1"/>
  <c r="G682" i="2"/>
  <c r="C682" i="2" s="1"/>
  <c r="G28" i="2"/>
  <c r="C28" i="2" s="1"/>
  <c r="G27" i="2"/>
  <c r="C27" i="2"/>
  <c r="E27" i="2"/>
  <c r="G681" i="2"/>
  <c r="C681" i="2"/>
  <c r="G680" i="2"/>
  <c r="C680" i="2"/>
  <c r="G679" i="2"/>
  <c r="C679" i="2"/>
  <c r="G678" i="2"/>
  <c r="C678" i="2" s="1"/>
  <c r="G677" i="2"/>
  <c r="C677" i="2"/>
  <c r="G676" i="2"/>
  <c r="C676" i="2" s="1"/>
  <c r="G675" i="2"/>
  <c r="C675" i="2" s="1"/>
  <c r="G674" i="2"/>
  <c r="C674" i="2"/>
  <c r="G673" i="2"/>
  <c r="C673" i="2" s="1"/>
  <c r="G672" i="2"/>
  <c r="C672" i="2" s="1"/>
  <c r="G26" i="2"/>
  <c r="C26" i="2" s="1"/>
  <c r="G671" i="2"/>
  <c r="C671" i="2" s="1"/>
  <c r="G25" i="2"/>
  <c r="C25" i="2" s="1"/>
  <c r="E25" i="2" s="1"/>
  <c r="G670" i="2"/>
  <c r="C670" i="2"/>
  <c r="G24" i="2"/>
  <c r="C24" i="2" s="1"/>
  <c r="G23" i="2"/>
  <c r="C23" i="2" s="1"/>
  <c r="G669" i="2"/>
  <c r="C669" i="2"/>
  <c r="G668" i="2"/>
  <c r="C668" i="2" s="1"/>
  <c r="G667" i="2"/>
  <c r="C667" i="2" s="1"/>
  <c r="G666" i="2"/>
  <c r="C666" i="2"/>
  <c r="G665" i="2"/>
  <c r="C665" i="2"/>
  <c r="G664" i="2"/>
  <c r="C664" i="2" s="1"/>
  <c r="G663" i="2"/>
  <c r="C663" i="2"/>
  <c r="G662" i="2"/>
  <c r="C662" i="2"/>
  <c r="G661" i="2"/>
  <c r="C661" i="2" s="1"/>
  <c r="G660" i="2"/>
  <c r="C660" i="2" s="1"/>
  <c r="G659" i="2"/>
  <c r="C659" i="2"/>
  <c r="G658" i="2"/>
  <c r="C658" i="2"/>
  <c r="G657" i="2"/>
  <c r="C657" i="2" s="1"/>
  <c r="G656" i="2"/>
  <c r="C656" i="2"/>
  <c r="G655" i="2"/>
  <c r="C655" i="2" s="1"/>
  <c r="G654" i="2"/>
  <c r="C654" i="2" s="1"/>
  <c r="G653" i="2"/>
  <c r="C653" i="2" s="1"/>
  <c r="G652" i="2"/>
  <c r="C652" i="2"/>
  <c r="G651" i="2"/>
  <c r="C651" i="2"/>
  <c r="G650" i="2"/>
  <c r="C650" i="2" s="1"/>
  <c r="G649" i="2"/>
  <c r="C649" i="2"/>
  <c r="G648" i="2"/>
  <c r="C648" i="2" s="1"/>
  <c r="G647" i="2"/>
  <c r="C647" i="2" s="1"/>
  <c r="G646" i="2"/>
  <c r="C646" i="2" s="1"/>
  <c r="G645" i="2"/>
  <c r="C645" i="2"/>
  <c r="G644" i="2"/>
  <c r="C644" i="2"/>
  <c r="G643" i="2"/>
  <c r="C643" i="2" s="1"/>
  <c r="G642" i="2"/>
  <c r="C642" i="2"/>
  <c r="G641" i="2"/>
  <c r="C641" i="2" s="1"/>
  <c r="G640" i="2"/>
  <c r="C640" i="2" s="1"/>
  <c r="E640" i="2" s="1"/>
  <c r="G639" i="2"/>
  <c r="C639" i="2"/>
  <c r="G638" i="2"/>
  <c r="C638" i="2" s="1"/>
  <c r="G637" i="2"/>
  <c r="C637" i="2"/>
  <c r="G22" i="2"/>
  <c r="C22" i="2" s="1"/>
  <c r="G21" i="2"/>
  <c r="C21" i="2" s="1"/>
  <c r="E21" i="2"/>
  <c r="G20" i="2"/>
  <c r="C20" i="2" s="1"/>
  <c r="G19" i="2"/>
  <c r="C19" i="2"/>
  <c r="G636" i="2"/>
  <c r="C636" i="2"/>
  <c r="G635" i="2"/>
  <c r="C635" i="2" s="1"/>
  <c r="G18" i="2"/>
  <c r="C18" i="2"/>
  <c r="G17" i="2"/>
  <c r="C17" i="2" s="1"/>
  <c r="G16" i="2"/>
  <c r="C16" i="2" s="1"/>
  <c r="G15" i="2"/>
  <c r="C15" i="2"/>
  <c r="G634" i="2"/>
  <c r="C634" i="2"/>
  <c r="E634" i="2" s="1"/>
  <c r="G633" i="2"/>
  <c r="C633" i="2" s="1"/>
  <c r="E633" i="2" s="1"/>
  <c r="G632" i="2"/>
  <c r="C632" i="2" s="1"/>
  <c r="G631" i="2"/>
  <c r="C631" i="2" s="1"/>
  <c r="G630" i="2"/>
  <c r="C630" i="2"/>
  <c r="G629" i="2"/>
  <c r="C629" i="2"/>
  <c r="G628" i="2"/>
  <c r="C628" i="2" s="1"/>
  <c r="G627" i="2"/>
  <c r="C627" i="2"/>
  <c r="G14" i="2"/>
  <c r="C14" i="2" s="1"/>
  <c r="E14" i="2" s="1"/>
  <c r="G13" i="2"/>
  <c r="C13" i="2" s="1"/>
  <c r="G12" i="2"/>
  <c r="C12" i="2"/>
  <c r="E12" i="2" s="1"/>
  <c r="G11" i="2"/>
  <c r="C11" i="2"/>
  <c r="G626" i="2"/>
  <c r="C626" i="2"/>
  <c r="E626" i="2"/>
  <c r="G625" i="2"/>
  <c r="C625" i="2"/>
  <c r="G624" i="2"/>
  <c r="C624" i="2" s="1"/>
  <c r="G623" i="2"/>
  <c r="C623" i="2"/>
  <c r="G622" i="2"/>
  <c r="C622" i="2"/>
  <c r="G621" i="2"/>
  <c r="C621" i="2" s="1"/>
  <c r="G620" i="2"/>
  <c r="C620" i="2"/>
  <c r="G619" i="2"/>
  <c r="C619" i="2"/>
  <c r="G618" i="2"/>
  <c r="C618" i="2"/>
  <c r="G617" i="2"/>
  <c r="C617" i="2" s="1"/>
  <c r="G616" i="2"/>
  <c r="C616" i="2"/>
  <c r="G615" i="2"/>
  <c r="C615" i="2" s="1"/>
  <c r="G614" i="2"/>
  <c r="C614" i="2" s="1"/>
  <c r="G613" i="2"/>
  <c r="C613" i="2"/>
  <c r="G612" i="2"/>
  <c r="C612" i="2"/>
  <c r="G611" i="2"/>
  <c r="C611" i="2" s="1"/>
  <c r="G610" i="2"/>
  <c r="C610" i="2"/>
  <c r="G609" i="2"/>
  <c r="C609" i="2" s="1"/>
  <c r="G608" i="2"/>
  <c r="C608" i="2" s="1"/>
  <c r="E608" i="2" s="1"/>
  <c r="G607" i="2"/>
  <c r="C607" i="2" s="1"/>
  <c r="G606" i="2"/>
  <c r="C606" i="2" s="1"/>
  <c r="G605" i="2"/>
  <c r="C605" i="2"/>
  <c r="G604" i="2"/>
  <c r="C604" i="2" s="1"/>
  <c r="E604" i="2"/>
  <c r="G603" i="2"/>
  <c r="C603" i="2" s="1"/>
  <c r="G602" i="2"/>
  <c r="C602" i="2" s="1"/>
  <c r="G601" i="2"/>
  <c r="C601" i="2"/>
  <c r="G600" i="2"/>
  <c r="C600" i="2" s="1"/>
  <c r="G599" i="2"/>
  <c r="C599" i="2" s="1"/>
  <c r="G598" i="2"/>
  <c r="C598" i="2"/>
  <c r="G597" i="2"/>
  <c r="C597" i="2"/>
  <c r="G596" i="2"/>
  <c r="C596" i="2" s="1"/>
  <c r="G595" i="2"/>
  <c r="C595" i="2"/>
  <c r="G594" i="2"/>
  <c r="C594" i="2" s="1"/>
  <c r="G593" i="2"/>
  <c r="C593" i="2" s="1"/>
  <c r="G592" i="2"/>
  <c r="C592" i="2"/>
  <c r="G591" i="2"/>
  <c r="C591" i="2" s="1"/>
  <c r="G590" i="2"/>
  <c r="C590" i="2" s="1"/>
  <c r="G589" i="2"/>
  <c r="C589" i="2" s="1"/>
  <c r="G588" i="2"/>
  <c r="C588" i="2"/>
  <c r="G587" i="2"/>
  <c r="C587" i="2" s="1"/>
  <c r="G586" i="2"/>
  <c r="C586" i="2"/>
  <c r="G585" i="2"/>
  <c r="C585" i="2"/>
  <c r="G584" i="2"/>
  <c r="C584" i="2"/>
  <c r="G583" i="2"/>
  <c r="C583" i="2" s="1"/>
  <c r="G582" i="2"/>
  <c r="C582" i="2"/>
  <c r="G581" i="2"/>
  <c r="C581" i="2"/>
  <c r="G580" i="2"/>
  <c r="C580" i="2"/>
  <c r="G579" i="2"/>
  <c r="C579" i="2" s="1"/>
  <c r="G578" i="2"/>
  <c r="C578" i="2"/>
  <c r="G577" i="2"/>
  <c r="C577" i="2"/>
  <c r="G576" i="2"/>
  <c r="C576" i="2"/>
  <c r="G575" i="2"/>
  <c r="C575" i="2"/>
  <c r="G574" i="2"/>
  <c r="C574" i="2" s="1"/>
  <c r="G573" i="2"/>
  <c r="C573" i="2" s="1"/>
  <c r="E573" i="2" s="1"/>
  <c r="G572" i="2"/>
  <c r="C572" i="2" s="1"/>
  <c r="G571" i="2"/>
  <c r="C571" i="2" s="1"/>
  <c r="G570" i="2"/>
  <c r="C570" i="2" s="1"/>
  <c r="G569" i="2"/>
  <c r="C569" i="2" s="1"/>
  <c r="G568" i="2"/>
  <c r="C568" i="2" s="1"/>
  <c r="G567" i="2"/>
  <c r="C567" i="2"/>
  <c r="G566" i="2"/>
  <c r="C566" i="2" s="1"/>
  <c r="G565" i="2"/>
  <c r="C565" i="2" s="1"/>
  <c r="G564" i="2"/>
  <c r="C564" i="2" s="1"/>
  <c r="G563" i="2"/>
  <c r="C563" i="2" s="1"/>
  <c r="G562" i="2"/>
  <c r="C562" i="2" s="1"/>
  <c r="G561" i="2"/>
  <c r="C561" i="2"/>
  <c r="G560" i="2"/>
  <c r="C560" i="2" s="1"/>
  <c r="G559" i="2"/>
  <c r="C559" i="2"/>
  <c r="E559" i="2" s="1"/>
  <c r="G558" i="2"/>
  <c r="C558" i="2" s="1"/>
  <c r="G557" i="2"/>
  <c r="C557" i="2"/>
  <c r="G556" i="2"/>
  <c r="C556" i="2" s="1"/>
  <c r="G555" i="2"/>
  <c r="C555" i="2" s="1"/>
  <c r="G554" i="2"/>
  <c r="C554" i="2" s="1"/>
  <c r="E554" i="2" s="1"/>
  <c r="G553" i="2"/>
  <c r="C553" i="2"/>
  <c r="G552" i="2"/>
  <c r="C552" i="2"/>
  <c r="G551" i="2"/>
  <c r="C551" i="2"/>
  <c r="G550" i="2"/>
  <c r="C550" i="2" s="1"/>
  <c r="G549" i="2"/>
  <c r="C549" i="2" s="1"/>
  <c r="G548" i="2"/>
  <c r="C548" i="2" s="1"/>
  <c r="G547" i="2"/>
  <c r="C547" i="2"/>
  <c r="G546" i="2"/>
  <c r="C546" i="2" s="1"/>
  <c r="G545" i="2"/>
  <c r="C545" i="2"/>
  <c r="G544" i="2"/>
  <c r="C544" i="2"/>
  <c r="G543" i="2"/>
  <c r="C543" i="2" s="1"/>
  <c r="G542" i="2"/>
  <c r="C542" i="2"/>
  <c r="G541" i="2"/>
  <c r="C541" i="2" s="1"/>
  <c r="E541" i="2" s="1"/>
  <c r="G540" i="2"/>
  <c r="C540" i="2" s="1"/>
  <c r="G539" i="2"/>
  <c r="C539" i="2" s="1"/>
  <c r="G538" i="2"/>
  <c r="C538" i="2"/>
  <c r="E538" i="2"/>
  <c r="G537" i="2"/>
  <c r="C537" i="2" s="1"/>
  <c r="G536" i="2"/>
  <c r="C536" i="2" s="1"/>
  <c r="G535" i="2"/>
  <c r="C535" i="2"/>
  <c r="G534" i="2"/>
  <c r="C534" i="2" s="1"/>
  <c r="G533" i="2"/>
  <c r="C533" i="2"/>
  <c r="G532" i="2"/>
  <c r="C532" i="2"/>
  <c r="G531" i="2"/>
  <c r="C531" i="2"/>
  <c r="G530" i="2"/>
  <c r="C530" i="2"/>
  <c r="G529" i="2"/>
  <c r="C529" i="2"/>
  <c r="E529" i="2"/>
  <c r="G528" i="2"/>
  <c r="C528" i="2" s="1"/>
  <c r="G527" i="2"/>
  <c r="C527" i="2"/>
  <c r="G526" i="2"/>
  <c r="C526" i="2"/>
  <c r="G525" i="2"/>
  <c r="C525" i="2" s="1"/>
  <c r="G524" i="2"/>
  <c r="C524" i="2"/>
  <c r="G523" i="2"/>
  <c r="C523" i="2"/>
  <c r="G522" i="2"/>
  <c r="C522" i="2"/>
  <c r="G521" i="2"/>
  <c r="C521" i="2" s="1"/>
  <c r="G520" i="2"/>
  <c r="C520" i="2"/>
  <c r="E520" i="2" s="1"/>
  <c r="G519" i="2"/>
  <c r="C519" i="2"/>
  <c r="E519" i="2" s="1"/>
  <c r="G518" i="2"/>
  <c r="C518" i="2"/>
  <c r="G517" i="2"/>
  <c r="C517" i="2"/>
  <c r="G516" i="2"/>
  <c r="C516" i="2"/>
  <c r="G515" i="2"/>
  <c r="C515" i="2" s="1"/>
  <c r="G514" i="2"/>
  <c r="C514" i="2"/>
  <c r="G513" i="2"/>
  <c r="C513" i="2" s="1"/>
  <c r="G512" i="2"/>
  <c r="C512" i="2" s="1"/>
  <c r="G511" i="2"/>
  <c r="C511" i="2"/>
  <c r="G510" i="2"/>
  <c r="C510" i="2"/>
  <c r="G509" i="2"/>
  <c r="C509" i="2"/>
  <c r="G508" i="2"/>
  <c r="C508" i="2"/>
  <c r="G507" i="2"/>
  <c r="C507" i="2"/>
  <c r="E507" i="2" s="1"/>
  <c r="G506" i="2"/>
  <c r="C506" i="2"/>
  <c r="G505" i="2"/>
  <c r="C505" i="2"/>
  <c r="E505" i="2" s="1"/>
  <c r="G504" i="2"/>
  <c r="C504" i="2" s="1"/>
  <c r="G503" i="2"/>
  <c r="C503" i="2" s="1"/>
  <c r="G502" i="2"/>
  <c r="C502" i="2"/>
  <c r="G501" i="2"/>
  <c r="C501" i="2"/>
  <c r="G500" i="2"/>
  <c r="C500" i="2"/>
  <c r="G499" i="2"/>
  <c r="C499" i="2"/>
  <c r="G498" i="2"/>
  <c r="C498" i="2"/>
  <c r="G497" i="2"/>
  <c r="C497" i="2" s="1"/>
  <c r="G496" i="2"/>
  <c r="C496" i="2"/>
  <c r="G495" i="2"/>
  <c r="C495" i="2"/>
  <c r="G494" i="2"/>
  <c r="C494" i="2"/>
  <c r="G493" i="2"/>
  <c r="C493" i="2" s="1"/>
  <c r="G492" i="2"/>
  <c r="C492" i="2"/>
  <c r="G491" i="2"/>
  <c r="C491" i="2"/>
  <c r="G490" i="2"/>
  <c r="C490" i="2"/>
  <c r="G489" i="2"/>
  <c r="C489" i="2"/>
  <c r="G488" i="2"/>
  <c r="C488" i="2" s="1"/>
  <c r="G487" i="2"/>
  <c r="C487" i="2" s="1"/>
  <c r="E487" i="2"/>
  <c r="G486" i="2"/>
  <c r="C486" i="2"/>
  <c r="G485" i="2"/>
  <c r="C485" i="2" s="1"/>
  <c r="G484" i="2"/>
  <c r="C484" i="2"/>
  <c r="G483" i="2"/>
  <c r="C483" i="2" s="1"/>
  <c r="G482" i="2"/>
  <c r="C482" i="2"/>
  <c r="G481" i="2"/>
  <c r="C481" i="2" s="1"/>
  <c r="G480" i="2"/>
  <c r="C480" i="2" s="1"/>
  <c r="G479" i="2"/>
  <c r="C479" i="2" s="1"/>
  <c r="G478" i="2"/>
  <c r="C478" i="2" s="1"/>
  <c r="G477" i="2"/>
  <c r="C477" i="2"/>
  <c r="G476" i="2"/>
  <c r="C476" i="2"/>
  <c r="G475" i="2"/>
  <c r="C475" i="2"/>
  <c r="G474" i="2"/>
  <c r="C474" i="2"/>
  <c r="G473" i="2"/>
  <c r="C473" i="2" s="1"/>
  <c r="G472" i="2"/>
  <c r="C472" i="2" s="1"/>
  <c r="G471" i="2"/>
  <c r="C471" i="2" s="1"/>
  <c r="G470" i="2"/>
  <c r="C470" i="2"/>
  <c r="G469" i="2"/>
  <c r="C469" i="2" s="1"/>
  <c r="G468" i="2"/>
  <c r="C468" i="2" s="1"/>
  <c r="E468" i="2" s="1"/>
  <c r="G467" i="2"/>
  <c r="C467" i="2"/>
  <c r="G466" i="2"/>
  <c r="C466" i="2" s="1"/>
  <c r="G465" i="2"/>
  <c r="C465" i="2" s="1"/>
  <c r="G464" i="2"/>
  <c r="C464" i="2" s="1"/>
  <c r="G463" i="2"/>
  <c r="C463" i="2"/>
  <c r="G462" i="2"/>
  <c r="C462" i="2" s="1"/>
  <c r="G461" i="2"/>
  <c r="C461" i="2"/>
  <c r="G460" i="2"/>
  <c r="C460" i="2" s="1"/>
  <c r="G459" i="2"/>
  <c r="C459" i="2" s="1"/>
  <c r="G458" i="2"/>
  <c r="C458" i="2"/>
  <c r="G457" i="2"/>
  <c r="C457" i="2"/>
  <c r="G456" i="2"/>
  <c r="C456" i="2" s="1"/>
  <c r="G455" i="2"/>
  <c r="C455" i="2"/>
  <c r="G454" i="2"/>
  <c r="C454" i="2" s="1"/>
  <c r="G453" i="2"/>
  <c r="C453" i="2"/>
  <c r="G452" i="2"/>
  <c r="C452" i="2"/>
  <c r="G451" i="2"/>
  <c r="C451" i="2" s="1"/>
  <c r="G450" i="2"/>
  <c r="C450" i="2" s="1"/>
  <c r="G449" i="2"/>
  <c r="C449" i="2" s="1"/>
  <c r="E449" i="2" s="1"/>
  <c r="G448" i="2"/>
  <c r="C448" i="2"/>
  <c r="G447" i="2"/>
  <c r="C447" i="2"/>
  <c r="G446" i="2"/>
  <c r="C446" i="2" s="1"/>
  <c r="G445" i="2"/>
  <c r="C445" i="2"/>
  <c r="G444" i="2"/>
  <c r="C444" i="2"/>
  <c r="G443" i="2"/>
  <c r="C443" i="2" s="1"/>
  <c r="G442" i="2"/>
  <c r="C442" i="2"/>
  <c r="G441" i="2"/>
  <c r="C441" i="2"/>
  <c r="G440" i="2"/>
  <c r="C440" i="2"/>
  <c r="G439" i="2"/>
  <c r="C439" i="2"/>
  <c r="G438" i="2"/>
  <c r="C438" i="2"/>
  <c r="G437" i="2"/>
  <c r="C437" i="2"/>
  <c r="G436" i="2"/>
  <c r="C436" i="2"/>
  <c r="G435" i="2"/>
  <c r="C435" i="2"/>
  <c r="G434" i="2"/>
  <c r="C434" i="2"/>
  <c r="G433" i="2"/>
  <c r="C433" i="2"/>
  <c r="G432" i="2"/>
  <c r="C432" i="2"/>
  <c r="E432" i="2"/>
  <c r="G431" i="2"/>
  <c r="C431" i="2" s="1"/>
  <c r="G430" i="2"/>
  <c r="C430" i="2" s="1"/>
  <c r="G429" i="2"/>
  <c r="C429" i="2"/>
  <c r="E429" i="2"/>
  <c r="G428" i="2"/>
  <c r="C428" i="2" s="1"/>
  <c r="G427" i="2"/>
  <c r="C427" i="2" s="1"/>
  <c r="G426" i="2"/>
  <c r="C426" i="2" s="1"/>
  <c r="G425" i="2"/>
  <c r="C425" i="2"/>
  <c r="G424" i="2"/>
  <c r="C424" i="2" s="1"/>
  <c r="G423" i="2"/>
  <c r="C423" i="2" s="1"/>
  <c r="G422" i="2"/>
  <c r="C422" i="2"/>
  <c r="G421" i="2"/>
  <c r="C421" i="2"/>
  <c r="G420" i="2"/>
  <c r="C420" i="2"/>
  <c r="G419" i="2"/>
  <c r="C419" i="2"/>
  <c r="G418" i="2"/>
  <c r="C418" i="2"/>
  <c r="G417" i="2"/>
  <c r="C417" i="2" s="1"/>
  <c r="G416" i="2"/>
  <c r="C416" i="2"/>
  <c r="G415" i="2"/>
  <c r="C415" i="2"/>
  <c r="G414" i="2"/>
  <c r="C414" i="2"/>
  <c r="G413" i="2"/>
  <c r="C413" i="2" s="1"/>
  <c r="G412" i="2"/>
  <c r="C412" i="2"/>
  <c r="G411" i="2"/>
  <c r="C411" i="2"/>
  <c r="G410" i="2"/>
  <c r="C410" i="2"/>
  <c r="G409" i="2"/>
  <c r="C409" i="2"/>
  <c r="G408" i="2"/>
  <c r="C408" i="2"/>
  <c r="G407" i="2"/>
  <c r="C407" i="2"/>
  <c r="G406" i="2"/>
  <c r="C406" i="2" s="1"/>
  <c r="G405" i="2"/>
  <c r="C405" i="2"/>
  <c r="G404" i="2"/>
  <c r="C404" i="2" s="1"/>
  <c r="G403" i="2"/>
  <c r="C403" i="2" s="1"/>
  <c r="G402" i="2"/>
  <c r="C402" i="2" s="1"/>
  <c r="G401" i="2"/>
  <c r="C401" i="2" s="1"/>
  <c r="G400" i="2"/>
  <c r="C400" i="2" s="1"/>
  <c r="E400" i="2" s="1"/>
  <c r="G399" i="2"/>
  <c r="C399" i="2"/>
  <c r="G398" i="2"/>
  <c r="C398" i="2"/>
  <c r="G397" i="2"/>
  <c r="C397" i="2" s="1"/>
  <c r="G396" i="2"/>
  <c r="C396" i="2" s="1"/>
  <c r="G395" i="2"/>
  <c r="C395" i="2" s="1"/>
  <c r="G394" i="2"/>
  <c r="C394" i="2"/>
  <c r="G393" i="2"/>
  <c r="C393" i="2"/>
  <c r="E393" i="2" s="1"/>
  <c r="G392" i="2"/>
  <c r="C392" i="2" s="1"/>
  <c r="G391" i="2"/>
  <c r="C391" i="2"/>
  <c r="G390" i="2"/>
  <c r="C390" i="2"/>
  <c r="G389" i="2"/>
  <c r="C389" i="2"/>
  <c r="G388" i="2"/>
  <c r="C388" i="2"/>
  <c r="G387" i="2"/>
  <c r="C387" i="2"/>
  <c r="G386" i="2"/>
  <c r="C386" i="2" s="1"/>
  <c r="G385" i="2"/>
  <c r="C385" i="2" s="1"/>
  <c r="G384" i="2"/>
  <c r="C384" i="2"/>
  <c r="G383" i="2"/>
  <c r="C383" i="2"/>
  <c r="G382" i="2"/>
  <c r="C382" i="2" s="1"/>
  <c r="E382" i="2"/>
  <c r="G381" i="2"/>
  <c r="C381" i="2" s="1"/>
  <c r="G380" i="2"/>
  <c r="C380" i="2" s="1"/>
  <c r="G379" i="2"/>
  <c r="C379" i="2"/>
  <c r="E379" i="2"/>
  <c r="G378" i="2"/>
  <c r="C378" i="2" s="1"/>
  <c r="G377" i="2"/>
  <c r="C377" i="2" s="1"/>
  <c r="G376" i="2"/>
  <c r="C376" i="2" s="1"/>
  <c r="G375" i="2"/>
  <c r="C375" i="2"/>
  <c r="G374" i="2"/>
  <c r="C374" i="2" s="1"/>
  <c r="G373" i="2"/>
  <c r="C373" i="2" s="1"/>
  <c r="G372" i="2"/>
  <c r="C372" i="2"/>
  <c r="G371" i="2"/>
  <c r="C371" i="2" s="1"/>
  <c r="G370" i="2"/>
  <c r="C370" i="2" s="1"/>
  <c r="G369" i="2"/>
  <c r="C369" i="2"/>
  <c r="G368" i="2"/>
  <c r="C368" i="2"/>
  <c r="G367" i="2"/>
  <c r="C367" i="2"/>
  <c r="G366" i="2"/>
  <c r="C366" i="2"/>
  <c r="G365" i="2"/>
  <c r="C365" i="2"/>
  <c r="G364" i="2"/>
  <c r="C364" i="2" s="1"/>
  <c r="G363" i="2"/>
  <c r="C363" i="2" s="1"/>
  <c r="G362" i="2"/>
  <c r="C362" i="2"/>
  <c r="G361" i="2"/>
  <c r="C361" i="2" s="1"/>
  <c r="G360" i="2"/>
  <c r="C360" i="2" s="1"/>
  <c r="G359" i="2"/>
  <c r="C359" i="2" s="1"/>
  <c r="G358" i="2"/>
  <c r="C358" i="2"/>
  <c r="G357" i="2"/>
  <c r="C357" i="2"/>
  <c r="E357" i="2" s="1"/>
  <c r="G356" i="2"/>
  <c r="C356" i="2" s="1"/>
  <c r="E356" i="2"/>
  <c r="G355" i="2"/>
  <c r="C355" i="2" s="1"/>
  <c r="G354" i="2"/>
  <c r="C354" i="2"/>
  <c r="G353" i="2"/>
  <c r="C353" i="2"/>
  <c r="G352" i="2"/>
  <c r="C352" i="2"/>
  <c r="G351" i="2"/>
  <c r="C351" i="2" s="1"/>
  <c r="G350" i="2"/>
  <c r="C350" i="2" s="1"/>
  <c r="G349" i="2"/>
  <c r="C349" i="2" s="1"/>
  <c r="G348" i="2"/>
  <c r="C348" i="2"/>
  <c r="G347" i="2"/>
  <c r="C347" i="2" s="1"/>
  <c r="G346" i="2"/>
  <c r="C346" i="2"/>
  <c r="G345" i="2"/>
  <c r="C345" i="2" s="1"/>
  <c r="G344" i="2"/>
  <c r="C344" i="2" s="1"/>
  <c r="G343" i="2"/>
  <c r="C343" i="2" s="1"/>
  <c r="G342" i="2"/>
  <c r="C342" i="2" s="1"/>
  <c r="G341" i="2"/>
  <c r="C341" i="2" s="1"/>
  <c r="G340" i="2"/>
  <c r="C340" i="2" s="1"/>
  <c r="E340" i="2" s="1"/>
  <c r="G339" i="2"/>
  <c r="C339" i="2"/>
  <c r="G338" i="2"/>
  <c r="C338" i="2"/>
  <c r="G337" i="2"/>
  <c r="C337" i="2" s="1"/>
  <c r="G336" i="2"/>
  <c r="C336" i="2" s="1"/>
  <c r="E336" i="2" s="1"/>
  <c r="G335" i="2"/>
  <c r="C335" i="2"/>
  <c r="G334" i="2"/>
  <c r="C334" i="2" s="1"/>
  <c r="G333" i="2"/>
  <c r="C333" i="2" s="1"/>
  <c r="G332" i="2"/>
  <c r="C332" i="2"/>
  <c r="G331" i="2"/>
  <c r="C331" i="2"/>
  <c r="E331" i="2" s="1"/>
  <c r="G330" i="2"/>
  <c r="C330" i="2" s="1"/>
  <c r="G329" i="2"/>
  <c r="C329" i="2" s="1"/>
  <c r="G328" i="2"/>
  <c r="C328" i="2"/>
  <c r="E328" i="2"/>
  <c r="G327" i="2"/>
  <c r="C327" i="2"/>
  <c r="G326" i="2"/>
  <c r="C326" i="2"/>
  <c r="G325" i="2"/>
  <c r="C325" i="2"/>
  <c r="G324" i="2"/>
  <c r="C324" i="2" s="1"/>
  <c r="G323" i="2"/>
  <c r="C323" i="2" s="1"/>
  <c r="G322" i="2"/>
  <c r="C322" i="2"/>
  <c r="G321" i="2"/>
  <c r="C321" i="2" s="1"/>
  <c r="G320" i="2"/>
  <c r="C320" i="2" s="1"/>
  <c r="G319" i="2"/>
  <c r="C319" i="2" s="1"/>
  <c r="G318" i="2"/>
  <c r="C318" i="2"/>
  <c r="G317" i="2"/>
  <c r="C317" i="2" s="1"/>
  <c r="G316" i="2"/>
  <c r="C316" i="2" s="1"/>
  <c r="G315" i="2"/>
  <c r="C315" i="2" s="1"/>
  <c r="G314" i="2"/>
  <c r="C314" i="2"/>
  <c r="G313" i="2"/>
  <c r="C313" i="2" s="1"/>
  <c r="G312" i="2"/>
  <c r="C312" i="2"/>
  <c r="G311" i="2"/>
  <c r="C311" i="2"/>
  <c r="G310" i="2"/>
  <c r="C310" i="2" s="1"/>
  <c r="G309" i="2"/>
  <c r="C309" i="2"/>
  <c r="G308" i="2"/>
  <c r="C308" i="2"/>
  <c r="G307" i="2"/>
  <c r="C307" i="2"/>
  <c r="G306" i="2"/>
  <c r="C306" i="2" s="1"/>
  <c r="G305" i="2"/>
  <c r="C305" i="2"/>
  <c r="G304" i="2"/>
  <c r="C304" i="2"/>
  <c r="G303" i="2"/>
  <c r="C303" i="2"/>
  <c r="G302" i="2"/>
  <c r="C302" i="2"/>
  <c r="E302" i="2" s="1"/>
  <c r="G301" i="2"/>
  <c r="C301" i="2" s="1"/>
  <c r="G300" i="2"/>
  <c r="C300" i="2" s="1"/>
  <c r="G299" i="2"/>
  <c r="C299" i="2"/>
  <c r="G298" i="2"/>
  <c r="C298" i="2"/>
  <c r="G297" i="2"/>
  <c r="C297" i="2"/>
  <c r="G296" i="2"/>
  <c r="C296" i="2" s="1"/>
  <c r="G295" i="2"/>
  <c r="C295" i="2"/>
  <c r="G294" i="2"/>
  <c r="C294" i="2"/>
  <c r="G293" i="2"/>
  <c r="C293" i="2"/>
  <c r="G292" i="2"/>
  <c r="C292" i="2" s="1"/>
  <c r="G291" i="2"/>
  <c r="C291" i="2"/>
  <c r="G290" i="2"/>
  <c r="C290" i="2"/>
  <c r="G289" i="2"/>
  <c r="C289" i="2"/>
  <c r="G288" i="2"/>
  <c r="C288" i="2" s="1"/>
  <c r="G287" i="2"/>
  <c r="C287" i="2"/>
  <c r="G286" i="2"/>
  <c r="C286" i="2"/>
  <c r="G285" i="2"/>
  <c r="C285" i="2"/>
  <c r="G284" i="2"/>
  <c r="C284" i="2" s="1"/>
  <c r="G283" i="2"/>
  <c r="C283" i="2"/>
  <c r="E283" i="2" s="1"/>
  <c r="G282" i="2"/>
  <c r="C282" i="2" s="1"/>
  <c r="G281" i="2"/>
  <c r="C281" i="2"/>
  <c r="G280" i="2"/>
  <c r="C280" i="2"/>
  <c r="G279" i="2"/>
  <c r="C279" i="2" s="1"/>
  <c r="G278" i="2"/>
  <c r="C278" i="2"/>
  <c r="G277" i="2"/>
  <c r="C277" i="2" s="1"/>
  <c r="G276" i="2"/>
  <c r="C276" i="2"/>
  <c r="G275" i="2"/>
  <c r="C275" i="2"/>
  <c r="G274" i="2"/>
  <c r="C274" i="2"/>
  <c r="G273" i="2"/>
  <c r="C273" i="2" s="1"/>
  <c r="G272" i="2"/>
  <c r="C272" i="2"/>
  <c r="G271" i="2"/>
  <c r="C271" i="2"/>
  <c r="G270" i="2"/>
  <c r="C270" i="2"/>
  <c r="E270" i="2" s="1"/>
  <c r="G269" i="2"/>
  <c r="C269" i="2" s="1"/>
  <c r="G268" i="2"/>
  <c r="C268" i="2" s="1"/>
  <c r="G267" i="2"/>
  <c r="C267" i="2" s="1"/>
  <c r="G266" i="2"/>
  <c r="C266" i="2"/>
  <c r="G265" i="2"/>
  <c r="C265" i="2"/>
  <c r="G264" i="2"/>
  <c r="C264" i="2"/>
  <c r="G263" i="2"/>
  <c r="C263" i="2"/>
  <c r="G262" i="2"/>
  <c r="C262" i="2"/>
  <c r="G261" i="2"/>
  <c r="C261" i="2"/>
  <c r="G260" i="2"/>
  <c r="C260" i="2"/>
  <c r="G259" i="2"/>
  <c r="C259" i="2"/>
  <c r="G258" i="2"/>
  <c r="C258" i="2"/>
  <c r="G257" i="2"/>
  <c r="C257" i="2" s="1"/>
  <c r="G256" i="2"/>
  <c r="C256" i="2" s="1"/>
  <c r="G255" i="2"/>
  <c r="C255" i="2"/>
  <c r="E255" i="2" s="1"/>
  <c r="G254" i="2"/>
  <c r="C254" i="2"/>
  <c r="G253" i="2"/>
  <c r="C253" i="2" s="1"/>
  <c r="G252" i="2"/>
  <c r="C252" i="2"/>
  <c r="G251" i="2"/>
  <c r="C251" i="2"/>
  <c r="G250" i="2"/>
  <c r="C250" i="2"/>
  <c r="G249" i="2"/>
  <c r="C249" i="2" s="1"/>
  <c r="G248" i="2"/>
  <c r="C248" i="2"/>
  <c r="G247" i="2"/>
  <c r="C247" i="2"/>
  <c r="G246" i="2"/>
  <c r="C246" i="2" s="1"/>
  <c r="G245" i="2"/>
  <c r="C245" i="2" s="1"/>
  <c r="G244" i="2"/>
  <c r="C244" i="2"/>
  <c r="G243" i="2"/>
  <c r="C243" i="2" s="1"/>
  <c r="G242" i="2"/>
  <c r="C242" i="2" s="1"/>
  <c r="G241" i="2"/>
  <c r="C241" i="2" s="1"/>
  <c r="G240" i="2"/>
  <c r="C240" i="2"/>
  <c r="A418" i="2"/>
  <c r="H418" i="2"/>
  <c r="B418" i="2"/>
  <c r="D418" i="2"/>
  <c r="A419" i="2"/>
  <c r="H419" i="2"/>
  <c r="B419" i="2"/>
  <c r="D419" i="2"/>
  <c r="A420" i="2"/>
  <c r="H420" i="2"/>
  <c r="B420" i="2"/>
  <c r="D420" i="2"/>
  <c r="A421" i="2"/>
  <c r="H421" i="2"/>
  <c r="B421" i="2"/>
  <c r="D421" i="2"/>
  <c r="A422" i="2"/>
  <c r="H422" i="2"/>
  <c r="B422" i="2"/>
  <c r="D422" i="2"/>
  <c r="A423" i="2"/>
  <c r="H423" i="2"/>
  <c r="B423" i="2"/>
  <c r="D423" i="2"/>
  <c r="A424" i="2"/>
  <c r="H424" i="2"/>
  <c r="B424" i="2"/>
  <c r="D424" i="2"/>
  <c r="A425" i="2"/>
  <c r="H425" i="2"/>
  <c r="B425" i="2"/>
  <c r="D425" i="2"/>
  <c r="A426" i="2"/>
  <c r="H426" i="2"/>
  <c r="B426" i="2"/>
  <c r="D426" i="2"/>
  <c r="A427" i="2"/>
  <c r="H427" i="2"/>
  <c r="B427" i="2"/>
  <c r="D427" i="2"/>
  <c r="A428" i="2"/>
  <c r="H428" i="2"/>
  <c r="B428" i="2"/>
  <c r="D428" i="2"/>
  <c r="A429" i="2"/>
  <c r="H429" i="2"/>
  <c r="B429" i="2"/>
  <c r="D429" i="2"/>
  <c r="A430" i="2"/>
  <c r="H430" i="2"/>
  <c r="B430" i="2"/>
  <c r="D430" i="2"/>
  <c r="A431" i="2"/>
  <c r="H431" i="2"/>
  <c r="B431" i="2"/>
  <c r="D431" i="2"/>
  <c r="A432" i="2"/>
  <c r="H432" i="2"/>
  <c r="B432" i="2"/>
  <c r="D432" i="2"/>
  <c r="A433" i="2"/>
  <c r="H433" i="2"/>
  <c r="B433" i="2"/>
  <c r="D433" i="2"/>
  <c r="A434" i="2"/>
  <c r="H434" i="2"/>
  <c r="B434" i="2"/>
  <c r="D434" i="2"/>
  <c r="A435" i="2"/>
  <c r="H435" i="2"/>
  <c r="B435" i="2"/>
  <c r="D435" i="2"/>
  <c r="A436" i="2"/>
  <c r="H436" i="2"/>
  <c r="B436" i="2"/>
  <c r="D436" i="2"/>
  <c r="A437" i="2"/>
  <c r="H437" i="2"/>
  <c r="B437" i="2"/>
  <c r="D437" i="2"/>
  <c r="A438" i="2"/>
  <c r="H438" i="2"/>
  <c r="B438" i="2"/>
  <c r="D438" i="2"/>
  <c r="A439" i="2"/>
  <c r="H439" i="2"/>
  <c r="B439" i="2"/>
  <c r="D439" i="2"/>
  <c r="A440" i="2"/>
  <c r="H440" i="2"/>
  <c r="B440" i="2"/>
  <c r="D440" i="2"/>
  <c r="A441" i="2"/>
  <c r="H441" i="2"/>
  <c r="B441" i="2"/>
  <c r="D441" i="2"/>
  <c r="A442" i="2"/>
  <c r="H442" i="2"/>
  <c r="B442" i="2"/>
  <c r="D442" i="2"/>
  <c r="A443" i="2"/>
  <c r="H443" i="2"/>
  <c r="B443" i="2"/>
  <c r="D443" i="2"/>
  <c r="A444" i="2"/>
  <c r="H444" i="2"/>
  <c r="B444" i="2"/>
  <c r="D444" i="2"/>
  <c r="A445" i="2"/>
  <c r="H445" i="2"/>
  <c r="B445" i="2"/>
  <c r="D445" i="2"/>
  <c r="A446" i="2"/>
  <c r="H446" i="2"/>
  <c r="B446" i="2"/>
  <c r="D446" i="2"/>
  <c r="A447" i="2"/>
  <c r="H447" i="2"/>
  <c r="B447" i="2"/>
  <c r="D447" i="2"/>
  <c r="A448" i="2"/>
  <c r="H448" i="2"/>
  <c r="B448" i="2"/>
  <c r="D448" i="2"/>
  <c r="A449" i="2"/>
  <c r="H449" i="2"/>
  <c r="B449" i="2"/>
  <c r="D449" i="2"/>
  <c r="A450" i="2"/>
  <c r="H450" i="2"/>
  <c r="B450" i="2"/>
  <c r="D450" i="2"/>
  <c r="A451" i="2"/>
  <c r="H451" i="2"/>
  <c r="B451" i="2"/>
  <c r="D451" i="2"/>
  <c r="A452" i="2"/>
  <c r="H452" i="2"/>
  <c r="B452" i="2"/>
  <c r="D452" i="2"/>
  <c r="A453" i="2"/>
  <c r="H453" i="2"/>
  <c r="B453" i="2"/>
  <c r="D453" i="2"/>
  <c r="A454" i="2"/>
  <c r="H454" i="2"/>
  <c r="B454" i="2"/>
  <c r="D454" i="2"/>
  <c r="A455" i="2"/>
  <c r="H455" i="2"/>
  <c r="B455" i="2"/>
  <c r="D455" i="2"/>
  <c r="A456" i="2"/>
  <c r="H456" i="2"/>
  <c r="B456" i="2"/>
  <c r="D456" i="2"/>
  <c r="A457" i="2"/>
  <c r="H457" i="2"/>
  <c r="B457" i="2"/>
  <c r="D457" i="2"/>
  <c r="A458" i="2"/>
  <c r="H458" i="2"/>
  <c r="B458" i="2"/>
  <c r="D458" i="2"/>
  <c r="A459" i="2"/>
  <c r="H459" i="2"/>
  <c r="B459" i="2"/>
  <c r="D459" i="2"/>
  <c r="A460" i="2"/>
  <c r="H460" i="2"/>
  <c r="B460" i="2"/>
  <c r="D460" i="2"/>
  <c r="A461" i="2"/>
  <c r="H461" i="2"/>
  <c r="B461" i="2"/>
  <c r="D461" i="2"/>
  <c r="A462" i="2"/>
  <c r="H462" i="2"/>
  <c r="B462" i="2"/>
  <c r="D462" i="2"/>
  <c r="A463" i="2"/>
  <c r="H463" i="2"/>
  <c r="B463" i="2"/>
  <c r="D463" i="2"/>
  <c r="A464" i="2"/>
  <c r="H464" i="2"/>
  <c r="B464" i="2"/>
  <c r="D464" i="2"/>
  <c r="A465" i="2"/>
  <c r="H465" i="2"/>
  <c r="B465" i="2"/>
  <c r="D465" i="2"/>
  <c r="A466" i="2"/>
  <c r="H466" i="2"/>
  <c r="B466" i="2"/>
  <c r="D466" i="2"/>
  <c r="A467" i="2"/>
  <c r="H467" i="2"/>
  <c r="B467" i="2"/>
  <c r="D467" i="2"/>
  <c r="A468" i="2"/>
  <c r="H468" i="2"/>
  <c r="B468" i="2"/>
  <c r="D468" i="2"/>
  <c r="A469" i="2"/>
  <c r="H469" i="2"/>
  <c r="B469" i="2"/>
  <c r="D469" i="2"/>
  <c r="A470" i="2"/>
  <c r="H470" i="2"/>
  <c r="B470" i="2"/>
  <c r="D470" i="2"/>
  <c r="A471" i="2"/>
  <c r="H471" i="2"/>
  <c r="B471" i="2"/>
  <c r="D471" i="2"/>
  <c r="A472" i="2"/>
  <c r="H472" i="2"/>
  <c r="B472" i="2"/>
  <c r="D472" i="2"/>
  <c r="A473" i="2"/>
  <c r="H473" i="2"/>
  <c r="B473" i="2"/>
  <c r="D473" i="2"/>
  <c r="A474" i="2"/>
  <c r="H474" i="2"/>
  <c r="B474" i="2"/>
  <c r="D474" i="2"/>
  <c r="A475" i="2"/>
  <c r="H475" i="2"/>
  <c r="B475" i="2"/>
  <c r="D475" i="2"/>
  <c r="A476" i="2"/>
  <c r="H476" i="2"/>
  <c r="B476" i="2"/>
  <c r="D476" i="2"/>
  <c r="A477" i="2"/>
  <c r="H477" i="2"/>
  <c r="B477" i="2"/>
  <c r="D477" i="2"/>
  <c r="A478" i="2"/>
  <c r="H478" i="2"/>
  <c r="B478" i="2"/>
  <c r="D478" i="2"/>
  <c r="A479" i="2"/>
  <c r="H479" i="2"/>
  <c r="B479" i="2"/>
  <c r="D479" i="2"/>
  <c r="A480" i="2"/>
  <c r="H480" i="2"/>
  <c r="B480" i="2"/>
  <c r="D480" i="2"/>
  <c r="A481" i="2"/>
  <c r="H481" i="2"/>
  <c r="B481" i="2"/>
  <c r="D481" i="2"/>
  <c r="A482" i="2"/>
  <c r="H482" i="2"/>
  <c r="B482" i="2"/>
  <c r="D482" i="2"/>
  <c r="A483" i="2"/>
  <c r="H483" i="2"/>
  <c r="B483" i="2"/>
  <c r="D483" i="2"/>
  <c r="A484" i="2"/>
  <c r="H484" i="2"/>
  <c r="B484" i="2"/>
  <c r="D484" i="2"/>
  <c r="A485" i="2"/>
  <c r="H485" i="2"/>
  <c r="B485" i="2"/>
  <c r="D485" i="2"/>
  <c r="A486" i="2"/>
  <c r="H486" i="2"/>
  <c r="B486" i="2"/>
  <c r="D486" i="2"/>
  <c r="A487" i="2"/>
  <c r="H487" i="2"/>
  <c r="B487" i="2"/>
  <c r="D487" i="2"/>
  <c r="A488" i="2"/>
  <c r="H488" i="2"/>
  <c r="B488" i="2"/>
  <c r="D488" i="2"/>
  <c r="A489" i="2"/>
  <c r="H489" i="2"/>
  <c r="B489" i="2"/>
  <c r="D489" i="2"/>
  <c r="A490" i="2"/>
  <c r="H490" i="2"/>
  <c r="B490" i="2"/>
  <c r="D490" i="2"/>
  <c r="A491" i="2"/>
  <c r="H491" i="2"/>
  <c r="B491" i="2"/>
  <c r="D491" i="2"/>
  <c r="A492" i="2"/>
  <c r="H492" i="2"/>
  <c r="B492" i="2"/>
  <c r="D492" i="2"/>
  <c r="A493" i="2"/>
  <c r="H493" i="2"/>
  <c r="B493" i="2"/>
  <c r="D493" i="2"/>
  <c r="A494" i="2"/>
  <c r="H494" i="2"/>
  <c r="B494" i="2"/>
  <c r="D494" i="2"/>
  <c r="A495" i="2"/>
  <c r="H495" i="2"/>
  <c r="B495" i="2"/>
  <c r="D495" i="2"/>
  <c r="A496" i="2"/>
  <c r="H496" i="2"/>
  <c r="B496" i="2"/>
  <c r="D496" i="2"/>
  <c r="A497" i="2"/>
  <c r="H497" i="2"/>
  <c r="B497" i="2"/>
  <c r="D497" i="2"/>
  <c r="A498" i="2"/>
  <c r="H498" i="2"/>
  <c r="B498" i="2"/>
  <c r="D498" i="2"/>
  <c r="A499" i="2"/>
  <c r="H499" i="2"/>
  <c r="B499" i="2"/>
  <c r="D499" i="2"/>
  <c r="A500" i="2"/>
  <c r="H500" i="2"/>
  <c r="B500" i="2"/>
  <c r="D500" i="2"/>
  <c r="A501" i="2"/>
  <c r="H501" i="2"/>
  <c r="B501" i="2"/>
  <c r="D501" i="2"/>
  <c r="A502" i="2"/>
  <c r="H502" i="2"/>
  <c r="B502" i="2"/>
  <c r="D502" i="2"/>
  <c r="A503" i="2"/>
  <c r="H503" i="2"/>
  <c r="B503" i="2"/>
  <c r="D503" i="2"/>
  <c r="A504" i="2"/>
  <c r="H504" i="2"/>
  <c r="B504" i="2"/>
  <c r="D504" i="2"/>
  <c r="A505" i="2"/>
  <c r="H505" i="2"/>
  <c r="B505" i="2"/>
  <c r="D505" i="2"/>
  <c r="A506" i="2"/>
  <c r="H506" i="2"/>
  <c r="B506" i="2"/>
  <c r="D506" i="2"/>
  <c r="A507" i="2"/>
  <c r="H507" i="2"/>
  <c r="B507" i="2"/>
  <c r="D507" i="2"/>
  <c r="A508" i="2"/>
  <c r="H508" i="2"/>
  <c r="B508" i="2"/>
  <c r="D508" i="2"/>
  <c r="A509" i="2"/>
  <c r="H509" i="2"/>
  <c r="B509" i="2"/>
  <c r="D509" i="2"/>
  <c r="A510" i="2"/>
  <c r="H510" i="2"/>
  <c r="B510" i="2"/>
  <c r="D510" i="2"/>
  <c r="A511" i="2"/>
  <c r="H511" i="2"/>
  <c r="B511" i="2"/>
  <c r="D511" i="2"/>
  <c r="A512" i="2"/>
  <c r="H512" i="2"/>
  <c r="B512" i="2"/>
  <c r="D512" i="2"/>
  <c r="A513" i="2"/>
  <c r="H513" i="2"/>
  <c r="B513" i="2"/>
  <c r="D513" i="2"/>
  <c r="A514" i="2"/>
  <c r="H514" i="2"/>
  <c r="B514" i="2"/>
  <c r="D514" i="2"/>
  <c r="A515" i="2"/>
  <c r="H515" i="2"/>
  <c r="B515" i="2"/>
  <c r="D515" i="2"/>
  <c r="A516" i="2"/>
  <c r="H516" i="2"/>
  <c r="B516" i="2"/>
  <c r="D516" i="2"/>
  <c r="A517" i="2"/>
  <c r="H517" i="2"/>
  <c r="B517" i="2"/>
  <c r="D517" i="2"/>
  <c r="A518" i="2"/>
  <c r="H518" i="2"/>
  <c r="B518" i="2"/>
  <c r="D518" i="2"/>
  <c r="A519" i="2"/>
  <c r="H519" i="2"/>
  <c r="B519" i="2"/>
  <c r="D519" i="2"/>
  <c r="A520" i="2"/>
  <c r="H520" i="2"/>
  <c r="B520" i="2"/>
  <c r="D520" i="2"/>
  <c r="A521" i="2"/>
  <c r="H521" i="2"/>
  <c r="B521" i="2"/>
  <c r="D521" i="2"/>
  <c r="A522" i="2"/>
  <c r="H522" i="2"/>
  <c r="B522" i="2"/>
  <c r="D522" i="2"/>
  <c r="A523" i="2"/>
  <c r="H523" i="2"/>
  <c r="B523" i="2"/>
  <c r="D523" i="2"/>
  <c r="A524" i="2"/>
  <c r="H524" i="2"/>
  <c r="B524" i="2"/>
  <c r="D524" i="2"/>
  <c r="A525" i="2"/>
  <c r="H525" i="2"/>
  <c r="B525" i="2"/>
  <c r="D525" i="2"/>
  <c r="A526" i="2"/>
  <c r="H526" i="2"/>
  <c r="B526" i="2"/>
  <c r="D526" i="2"/>
  <c r="A527" i="2"/>
  <c r="H527" i="2"/>
  <c r="B527" i="2"/>
  <c r="D527" i="2"/>
  <c r="A528" i="2"/>
  <c r="H528" i="2"/>
  <c r="B528" i="2"/>
  <c r="D528" i="2"/>
  <c r="A529" i="2"/>
  <c r="H529" i="2"/>
  <c r="B529" i="2"/>
  <c r="D529" i="2"/>
  <c r="A530" i="2"/>
  <c r="H530" i="2"/>
  <c r="B530" i="2"/>
  <c r="D530" i="2"/>
  <c r="A531" i="2"/>
  <c r="H531" i="2"/>
  <c r="B531" i="2"/>
  <c r="D531" i="2"/>
  <c r="A532" i="2"/>
  <c r="H532" i="2"/>
  <c r="B532" i="2"/>
  <c r="D532" i="2"/>
  <c r="A533" i="2"/>
  <c r="H533" i="2"/>
  <c r="B533" i="2"/>
  <c r="D533" i="2"/>
  <c r="A534" i="2"/>
  <c r="H534" i="2"/>
  <c r="B534" i="2"/>
  <c r="D534" i="2"/>
  <c r="A535" i="2"/>
  <c r="H535" i="2"/>
  <c r="B535" i="2"/>
  <c r="D535" i="2"/>
  <c r="A536" i="2"/>
  <c r="H536" i="2"/>
  <c r="B536" i="2"/>
  <c r="D536" i="2"/>
  <c r="A537" i="2"/>
  <c r="H537" i="2"/>
  <c r="B537" i="2"/>
  <c r="D537" i="2"/>
  <c r="A538" i="2"/>
  <c r="H538" i="2"/>
  <c r="B538" i="2"/>
  <c r="D538" i="2"/>
  <c r="A539" i="2"/>
  <c r="H539" i="2"/>
  <c r="B539" i="2"/>
  <c r="D539" i="2"/>
  <c r="A540" i="2"/>
  <c r="H540" i="2"/>
  <c r="B540" i="2"/>
  <c r="D540" i="2"/>
  <c r="A541" i="2"/>
  <c r="H541" i="2"/>
  <c r="B541" i="2"/>
  <c r="D541" i="2"/>
  <c r="A542" i="2"/>
  <c r="H542" i="2"/>
  <c r="B542" i="2"/>
  <c r="D542" i="2"/>
  <c r="A543" i="2"/>
  <c r="H543" i="2"/>
  <c r="B543" i="2"/>
  <c r="D543" i="2"/>
  <c r="A544" i="2"/>
  <c r="H544" i="2"/>
  <c r="B544" i="2"/>
  <c r="D544" i="2"/>
  <c r="A545" i="2"/>
  <c r="H545" i="2"/>
  <c r="B545" i="2"/>
  <c r="D545" i="2"/>
  <c r="A546" i="2"/>
  <c r="H546" i="2"/>
  <c r="B546" i="2"/>
  <c r="D546" i="2"/>
  <c r="A547" i="2"/>
  <c r="H547" i="2"/>
  <c r="B547" i="2"/>
  <c r="D547" i="2"/>
  <c r="A548" i="2"/>
  <c r="H548" i="2"/>
  <c r="B548" i="2"/>
  <c r="D548" i="2"/>
  <c r="A549" i="2"/>
  <c r="H549" i="2"/>
  <c r="B549" i="2"/>
  <c r="D549" i="2"/>
  <c r="A550" i="2"/>
  <c r="H550" i="2"/>
  <c r="B550" i="2"/>
  <c r="D550" i="2"/>
  <c r="A551" i="2"/>
  <c r="H551" i="2"/>
  <c r="B551" i="2"/>
  <c r="D551" i="2"/>
  <c r="A552" i="2"/>
  <c r="H552" i="2"/>
  <c r="B552" i="2"/>
  <c r="D552" i="2"/>
  <c r="A553" i="2"/>
  <c r="H553" i="2"/>
  <c r="B553" i="2"/>
  <c r="D553" i="2"/>
  <c r="A554" i="2"/>
  <c r="H554" i="2"/>
  <c r="B554" i="2"/>
  <c r="D554" i="2"/>
  <c r="A555" i="2"/>
  <c r="H555" i="2"/>
  <c r="B555" i="2"/>
  <c r="D555" i="2"/>
  <c r="A556" i="2"/>
  <c r="H556" i="2"/>
  <c r="B556" i="2"/>
  <c r="D556" i="2"/>
  <c r="A557" i="2"/>
  <c r="H557" i="2"/>
  <c r="B557" i="2"/>
  <c r="D557" i="2"/>
  <c r="A558" i="2"/>
  <c r="H558" i="2"/>
  <c r="B558" i="2"/>
  <c r="D558" i="2"/>
  <c r="A559" i="2"/>
  <c r="H559" i="2"/>
  <c r="B559" i="2"/>
  <c r="D559" i="2"/>
  <c r="A560" i="2"/>
  <c r="H560" i="2"/>
  <c r="B560" i="2"/>
  <c r="D560" i="2"/>
  <c r="A561" i="2"/>
  <c r="H561" i="2"/>
  <c r="B561" i="2"/>
  <c r="D561" i="2"/>
  <c r="A562" i="2"/>
  <c r="H562" i="2"/>
  <c r="B562" i="2"/>
  <c r="D562" i="2"/>
  <c r="A563" i="2"/>
  <c r="H563" i="2"/>
  <c r="B563" i="2"/>
  <c r="D563" i="2"/>
  <c r="A564" i="2"/>
  <c r="H564" i="2"/>
  <c r="B564" i="2"/>
  <c r="D564" i="2"/>
  <c r="A565" i="2"/>
  <c r="H565" i="2"/>
  <c r="B565" i="2"/>
  <c r="D565" i="2"/>
  <c r="A566" i="2"/>
  <c r="H566" i="2"/>
  <c r="B566" i="2"/>
  <c r="D566" i="2"/>
  <c r="A567" i="2"/>
  <c r="H567" i="2"/>
  <c r="B567" i="2"/>
  <c r="D567" i="2"/>
  <c r="A568" i="2"/>
  <c r="H568" i="2"/>
  <c r="B568" i="2"/>
  <c r="D568" i="2"/>
  <c r="A569" i="2"/>
  <c r="H569" i="2"/>
  <c r="B569" i="2"/>
  <c r="D569" i="2"/>
  <c r="A570" i="2"/>
  <c r="H570" i="2"/>
  <c r="B570" i="2"/>
  <c r="D570" i="2"/>
  <c r="A571" i="2"/>
  <c r="H571" i="2"/>
  <c r="B571" i="2"/>
  <c r="D571" i="2"/>
  <c r="A572" i="2"/>
  <c r="H572" i="2"/>
  <c r="B572" i="2"/>
  <c r="D572" i="2"/>
  <c r="A573" i="2"/>
  <c r="H573" i="2"/>
  <c r="B573" i="2"/>
  <c r="D573" i="2"/>
  <c r="A574" i="2"/>
  <c r="H574" i="2"/>
  <c r="B574" i="2"/>
  <c r="D574" i="2"/>
  <c r="A575" i="2"/>
  <c r="H575" i="2"/>
  <c r="B575" i="2"/>
  <c r="D575" i="2"/>
  <c r="A576" i="2"/>
  <c r="H576" i="2"/>
  <c r="B576" i="2"/>
  <c r="D576" i="2"/>
  <c r="A577" i="2"/>
  <c r="H577" i="2"/>
  <c r="B577" i="2"/>
  <c r="D577" i="2"/>
  <c r="A578" i="2"/>
  <c r="H578" i="2"/>
  <c r="B578" i="2"/>
  <c r="D578" i="2"/>
  <c r="A579" i="2"/>
  <c r="H579" i="2"/>
  <c r="B579" i="2"/>
  <c r="D579" i="2"/>
  <c r="A580" i="2"/>
  <c r="H580" i="2"/>
  <c r="B580" i="2"/>
  <c r="D580" i="2"/>
  <c r="A581" i="2"/>
  <c r="H581" i="2"/>
  <c r="B581" i="2"/>
  <c r="D581" i="2"/>
  <c r="A582" i="2"/>
  <c r="H582" i="2"/>
  <c r="B582" i="2"/>
  <c r="D582" i="2"/>
  <c r="A583" i="2"/>
  <c r="H583" i="2"/>
  <c r="B583" i="2"/>
  <c r="D583" i="2"/>
  <c r="A584" i="2"/>
  <c r="H584" i="2"/>
  <c r="B584" i="2"/>
  <c r="D584" i="2"/>
  <c r="A585" i="2"/>
  <c r="H585" i="2"/>
  <c r="B585" i="2"/>
  <c r="D585" i="2"/>
  <c r="A586" i="2"/>
  <c r="H586" i="2"/>
  <c r="B586" i="2"/>
  <c r="D586" i="2"/>
  <c r="A587" i="2"/>
  <c r="H587" i="2"/>
  <c r="B587" i="2"/>
  <c r="D587" i="2"/>
  <c r="A588" i="2"/>
  <c r="H588" i="2"/>
  <c r="B588" i="2"/>
  <c r="D588" i="2"/>
  <c r="A589" i="2"/>
  <c r="H589" i="2"/>
  <c r="B589" i="2"/>
  <c r="D589" i="2"/>
  <c r="A590" i="2"/>
  <c r="H590" i="2"/>
  <c r="B590" i="2"/>
  <c r="D590" i="2"/>
  <c r="A591" i="2"/>
  <c r="H591" i="2"/>
  <c r="B591" i="2"/>
  <c r="D591" i="2"/>
  <c r="A592" i="2"/>
  <c r="H592" i="2"/>
  <c r="B592" i="2"/>
  <c r="D592" i="2"/>
  <c r="A593" i="2"/>
  <c r="H593" i="2"/>
  <c r="B593" i="2"/>
  <c r="D593" i="2"/>
  <c r="A594" i="2"/>
  <c r="H594" i="2"/>
  <c r="B594" i="2"/>
  <c r="D594" i="2"/>
  <c r="A595" i="2"/>
  <c r="H595" i="2"/>
  <c r="B595" i="2"/>
  <c r="D595" i="2"/>
  <c r="A596" i="2"/>
  <c r="H596" i="2"/>
  <c r="B596" i="2"/>
  <c r="D596" i="2"/>
  <c r="A597" i="2"/>
  <c r="H597" i="2"/>
  <c r="B597" i="2"/>
  <c r="D597" i="2"/>
  <c r="A598" i="2"/>
  <c r="H598" i="2"/>
  <c r="B598" i="2"/>
  <c r="D598" i="2"/>
  <c r="A599" i="2"/>
  <c r="H599" i="2"/>
  <c r="B599" i="2"/>
  <c r="D599" i="2"/>
  <c r="A600" i="2"/>
  <c r="H600" i="2"/>
  <c r="B600" i="2"/>
  <c r="D600" i="2"/>
  <c r="A601" i="2"/>
  <c r="H601" i="2"/>
  <c r="B601" i="2"/>
  <c r="D601" i="2"/>
  <c r="A602" i="2"/>
  <c r="H602" i="2"/>
  <c r="B602" i="2"/>
  <c r="D602" i="2"/>
  <c r="A603" i="2"/>
  <c r="H603" i="2"/>
  <c r="B603" i="2"/>
  <c r="D603" i="2"/>
  <c r="A604" i="2"/>
  <c r="H604" i="2"/>
  <c r="B604" i="2"/>
  <c r="D604" i="2"/>
  <c r="A605" i="2"/>
  <c r="H605" i="2"/>
  <c r="B605" i="2"/>
  <c r="D605" i="2"/>
  <c r="A606" i="2"/>
  <c r="H606" i="2"/>
  <c r="B606" i="2"/>
  <c r="D606" i="2"/>
  <c r="A607" i="2"/>
  <c r="H607" i="2"/>
  <c r="B607" i="2"/>
  <c r="D607" i="2"/>
  <c r="A608" i="2"/>
  <c r="H608" i="2"/>
  <c r="B608" i="2"/>
  <c r="D608" i="2"/>
  <c r="A609" i="2"/>
  <c r="H609" i="2"/>
  <c r="B609" i="2"/>
  <c r="D609" i="2"/>
  <c r="A610" i="2"/>
  <c r="H610" i="2"/>
  <c r="B610" i="2"/>
  <c r="D610" i="2"/>
  <c r="A611" i="2"/>
  <c r="H611" i="2"/>
  <c r="B611" i="2"/>
  <c r="D611" i="2"/>
  <c r="A612" i="2"/>
  <c r="H612" i="2"/>
  <c r="B612" i="2"/>
  <c r="D612" i="2"/>
  <c r="A613" i="2"/>
  <c r="H613" i="2"/>
  <c r="B613" i="2"/>
  <c r="D613" i="2"/>
  <c r="A614" i="2"/>
  <c r="H614" i="2"/>
  <c r="B614" i="2"/>
  <c r="D614" i="2"/>
  <c r="A615" i="2"/>
  <c r="H615" i="2"/>
  <c r="B615" i="2"/>
  <c r="D615" i="2"/>
  <c r="A616" i="2"/>
  <c r="H616" i="2"/>
  <c r="B616" i="2"/>
  <c r="D616" i="2"/>
  <c r="A617" i="2"/>
  <c r="H617" i="2"/>
  <c r="B617" i="2"/>
  <c r="D617" i="2"/>
  <c r="A618" i="2"/>
  <c r="H618" i="2"/>
  <c r="B618" i="2"/>
  <c r="D618" i="2"/>
  <c r="A619" i="2"/>
  <c r="H619" i="2"/>
  <c r="B619" i="2"/>
  <c r="D619" i="2"/>
  <c r="A620" i="2"/>
  <c r="H620" i="2"/>
  <c r="B620" i="2"/>
  <c r="D620" i="2"/>
  <c r="A621" i="2"/>
  <c r="H621" i="2"/>
  <c r="B621" i="2"/>
  <c r="D621" i="2"/>
  <c r="A622" i="2"/>
  <c r="H622" i="2"/>
  <c r="B622" i="2"/>
  <c r="D622" i="2"/>
  <c r="A623" i="2"/>
  <c r="H623" i="2"/>
  <c r="B623" i="2"/>
  <c r="D623" i="2"/>
  <c r="A624" i="2"/>
  <c r="H624" i="2"/>
  <c r="B624" i="2"/>
  <c r="D624" i="2"/>
  <c r="A625" i="2"/>
  <c r="H625" i="2"/>
  <c r="B625" i="2"/>
  <c r="D625" i="2"/>
  <c r="A626" i="2"/>
  <c r="H626" i="2"/>
  <c r="B626" i="2"/>
  <c r="D626" i="2"/>
  <c r="A11" i="2"/>
  <c r="H11" i="2"/>
  <c r="B11" i="2"/>
  <c r="D11" i="2"/>
  <c r="A12" i="2"/>
  <c r="H12" i="2"/>
  <c r="B12" i="2"/>
  <c r="D12" i="2"/>
  <c r="A13" i="2"/>
  <c r="H13" i="2"/>
  <c r="B13" i="2"/>
  <c r="D13" i="2"/>
  <c r="A14" i="2"/>
  <c r="H14" i="2"/>
  <c r="B14" i="2"/>
  <c r="D14" i="2"/>
  <c r="A627" i="2"/>
  <c r="H627" i="2"/>
  <c r="B627" i="2"/>
  <c r="D627" i="2"/>
  <c r="A628" i="2"/>
  <c r="H628" i="2"/>
  <c r="B628" i="2"/>
  <c r="D628" i="2"/>
  <c r="A629" i="2"/>
  <c r="H629" i="2"/>
  <c r="B629" i="2"/>
  <c r="D629" i="2"/>
  <c r="A630" i="2"/>
  <c r="H630" i="2"/>
  <c r="B630" i="2"/>
  <c r="D630" i="2"/>
  <c r="A631" i="2"/>
  <c r="H631" i="2"/>
  <c r="B631" i="2"/>
  <c r="D631" i="2"/>
  <c r="A632" i="2"/>
  <c r="H632" i="2"/>
  <c r="B632" i="2"/>
  <c r="D632" i="2"/>
  <c r="A633" i="2"/>
  <c r="H633" i="2"/>
  <c r="B633" i="2"/>
  <c r="D633" i="2"/>
  <c r="A634" i="2"/>
  <c r="H634" i="2"/>
  <c r="B634" i="2"/>
  <c r="D634" i="2"/>
  <c r="A15" i="2"/>
  <c r="H15" i="2"/>
  <c r="B15" i="2"/>
  <c r="D15" i="2"/>
  <c r="A16" i="2"/>
  <c r="H16" i="2"/>
  <c r="B16" i="2"/>
  <c r="D16" i="2"/>
  <c r="A17" i="2"/>
  <c r="H17" i="2"/>
  <c r="B17" i="2"/>
  <c r="D17" i="2"/>
  <c r="A18" i="2"/>
  <c r="H18" i="2"/>
  <c r="B18" i="2"/>
  <c r="D18" i="2"/>
  <c r="A635" i="2"/>
  <c r="H635" i="2"/>
  <c r="B635" i="2"/>
  <c r="D635" i="2"/>
  <c r="A636" i="2"/>
  <c r="H636" i="2"/>
  <c r="B636" i="2"/>
  <c r="D636" i="2"/>
  <c r="A19" i="2"/>
  <c r="H19" i="2"/>
  <c r="B19" i="2"/>
  <c r="D19" i="2"/>
  <c r="A20" i="2"/>
  <c r="H20" i="2"/>
  <c r="B20" i="2"/>
  <c r="D20" i="2"/>
  <c r="A21" i="2"/>
  <c r="H21" i="2"/>
  <c r="B21" i="2"/>
  <c r="D21" i="2"/>
  <c r="A22" i="2"/>
  <c r="H22" i="2"/>
  <c r="B22" i="2"/>
  <c r="D22" i="2"/>
  <c r="A637" i="2"/>
  <c r="H637" i="2"/>
  <c r="B637" i="2"/>
  <c r="D637" i="2"/>
  <c r="A638" i="2"/>
  <c r="H638" i="2"/>
  <c r="B638" i="2"/>
  <c r="D638" i="2"/>
  <c r="A639" i="2"/>
  <c r="H639" i="2"/>
  <c r="B639" i="2"/>
  <c r="D639" i="2"/>
  <c r="A640" i="2"/>
  <c r="H640" i="2"/>
  <c r="B640" i="2"/>
  <c r="D640" i="2"/>
  <c r="A641" i="2"/>
  <c r="H641" i="2"/>
  <c r="B641" i="2"/>
  <c r="D641" i="2"/>
  <c r="A642" i="2"/>
  <c r="H642" i="2"/>
  <c r="B642" i="2"/>
  <c r="D642" i="2"/>
  <c r="A643" i="2"/>
  <c r="H643" i="2"/>
  <c r="B643" i="2"/>
  <c r="D643" i="2"/>
  <c r="A644" i="2"/>
  <c r="H644" i="2"/>
  <c r="B644" i="2"/>
  <c r="D644" i="2"/>
  <c r="A645" i="2"/>
  <c r="H645" i="2"/>
  <c r="B645" i="2"/>
  <c r="D645" i="2"/>
  <c r="A646" i="2"/>
  <c r="H646" i="2"/>
  <c r="B646" i="2"/>
  <c r="D646" i="2"/>
  <c r="A647" i="2"/>
  <c r="H647" i="2"/>
  <c r="B647" i="2"/>
  <c r="D647" i="2"/>
  <c r="A648" i="2"/>
  <c r="H648" i="2"/>
  <c r="B648" i="2"/>
  <c r="D648" i="2"/>
  <c r="A649" i="2"/>
  <c r="H649" i="2"/>
  <c r="B649" i="2"/>
  <c r="D649" i="2"/>
  <c r="A650" i="2"/>
  <c r="H650" i="2"/>
  <c r="B650" i="2"/>
  <c r="D650" i="2"/>
  <c r="A651" i="2"/>
  <c r="H651" i="2"/>
  <c r="B651" i="2"/>
  <c r="D651" i="2"/>
  <c r="A652" i="2"/>
  <c r="H652" i="2"/>
  <c r="B652" i="2"/>
  <c r="D652" i="2"/>
  <c r="A653" i="2"/>
  <c r="H653" i="2"/>
  <c r="B653" i="2"/>
  <c r="D653" i="2"/>
  <c r="A654" i="2"/>
  <c r="H654" i="2"/>
  <c r="B654" i="2"/>
  <c r="D654" i="2"/>
  <c r="A655" i="2"/>
  <c r="H655" i="2"/>
  <c r="B655" i="2"/>
  <c r="D655" i="2"/>
  <c r="A656" i="2"/>
  <c r="H656" i="2"/>
  <c r="B656" i="2"/>
  <c r="D656" i="2"/>
  <c r="A657" i="2"/>
  <c r="H657" i="2"/>
  <c r="B657" i="2"/>
  <c r="D657" i="2"/>
  <c r="A658" i="2"/>
  <c r="H658" i="2"/>
  <c r="B658" i="2"/>
  <c r="D658" i="2"/>
  <c r="A659" i="2"/>
  <c r="H659" i="2"/>
  <c r="B659" i="2"/>
  <c r="D659" i="2"/>
  <c r="A660" i="2"/>
  <c r="H660" i="2"/>
  <c r="B660" i="2"/>
  <c r="D660" i="2"/>
  <c r="A661" i="2"/>
  <c r="H661" i="2"/>
  <c r="B661" i="2"/>
  <c r="D661" i="2"/>
  <c r="A662" i="2"/>
  <c r="H662" i="2"/>
  <c r="B662" i="2"/>
  <c r="D662" i="2"/>
  <c r="A663" i="2"/>
  <c r="H663" i="2"/>
  <c r="B663" i="2"/>
  <c r="D663" i="2"/>
  <c r="A664" i="2"/>
  <c r="H664" i="2"/>
  <c r="B664" i="2"/>
  <c r="D664" i="2"/>
  <c r="A665" i="2"/>
  <c r="H665" i="2"/>
  <c r="B665" i="2"/>
  <c r="D665" i="2"/>
  <c r="A666" i="2"/>
  <c r="H666" i="2"/>
  <c r="B666" i="2"/>
  <c r="D666" i="2"/>
  <c r="A667" i="2"/>
  <c r="H667" i="2"/>
  <c r="B667" i="2"/>
  <c r="D667" i="2"/>
  <c r="A668" i="2"/>
  <c r="H668" i="2"/>
  <c r="B668" i="2"/>
  <c r="D668" i="2"/>
  <c r="A669" i="2"/>
  <c r="H669" i="2"/>
  <c r="B669" i="2"/>
  <c r="D669" i="2"/>
  <c r="A23" i="2"/>
  <c r="H23" i="2"/>
  <c r="B23" i="2"/>
  <c r="D23" i="2"/>
  <c r="A24" i="2"/>
  <c r="H24" i="2"/>
  <c r="B24" i="2"/>
  <c r="D24" i="2"/>
  <c r="A670" i="2"/>
  <c r="H670" i="2"/>
  <c r="B670" i="2"/>
  <c r="D670" i="2"/>
  <c r="A25" i="2"/>
  <c r="H25" i="2"/>
  <c r="B25" i="2"/>
  <c r="D25" i="2"/>
  <c r="A671" i="2"/>
  <c r="H671" i="2"/>
  <c r="B671" i="2"/>
  <c r="D671" i="2"/>
  <c r="A26" i="2"/>
  <c r="H26" i="2"/>
  <c r="B26" i="2"/>
  <c r="D26" i="2"/>
  <c r="A672" i="2"/>
  <c r="H672" i="2"/>
  <c r="B672" i="2"/>
  <c r="D672" i="2"/>
  <c r="A673" i="2"/>
  <c r="H673" i="2"/>
  <c r="B673" i="2"/>
  <c r="D673" i="2"/>
  <c r="A674" i="2"/>
  <c r="H674" i="2"/>
  <c r="B674" i="2"/>
  <c r="D674" i="2"/>
  <c r="A675" i="2"/>
  <c r="H675" i="2"/>
  <c r="B675" i="2"/>
  <c r="D675" i="2"/>
  <c r="A676" i="2"/>
  <c r="H676" i="2"/>
  <c r="B676" i="2"/>
  <c r="D676" i="2"/>
  <c r="A677" i="2"/>
  <c r="H677" i="2"/>
  <c r="B677" i="2"/>
  <c r="D677" i="2"/>
  <c r="A678" i="2"/>
  <c r="H678" i="2"/>
  <c r="B678" i="2"/>
  <c r="D678" i="2"/>
  <c r="A679" i="2"/>
  <c r="H679" i="2"/>
  <c r="B679" i="2"/>
  <c r="D679" i="2"/>
  <c r="A680" i="2"/>
  <c r="H680" i="2"/>
  <c r="B680" i="2"/>
  <c r="D680" i="2"/>
  <c r="A681" i="2"/>
  <c r="H681" i="2"/>
  <c r="B681" i="2"/>
  <c r="D681" i="2"/>
  <c r="A27" i="2"/>
  <c r="H27" i="2"/>
  <c r="B27" i="2"/>
  <c r="D27" i="2"/>
  <c r="A28" i="2"/>
  <c r="H28" i="2"/>
  <c r="B28" i="2"/>
  <c r="D28" i="2"/>
  <c r="A682" i="2"/>
  <c r="H682" i="2"/>
  <c r="B682" i="2"/>
  <c r="D682" i="2"/>
  <c r="A29" i="2"/>
  <c r="H29" i="2"/>
  <c r="B29" i="2"/>
  <c r="D29" i="2"/>
  <c r="A683" i="2"/>
  <c r="H683" i="2"/>
  <c r="B683" i="2"/>
  <c r="D683" i="2"/>
  <c r="A30" i="2"/>
  <c r="H30" i="2"/>
  <c r="B30" i="2"/>
  <c r="D30" i="2"/>
  <c r="A31" i="2"/>
  <c r="H31" i="2"/>
  <c r="B31" i="2"/>
  <c r="D31" i="2"/>
  <c r="A32" i="2"/>
  <c r="H32" i="2"/>
  <c r="B32" i="2"/>
  <c r="D32" i="2"/>
  <c r="A684" i="2"/>
  <c r="H684" i="2"/>
  <c r="B684" i="2"/>
  <c r="D684" i="2"/>
  <c r="A33" i="2"/>
  <c r="H33" i="2"/>
  <c r="B33" i="2"/>
  <c r="D33" i="2"/>
  <c r="A685" i="2"/>
  <c r="H685" i="2"/>
  <c r="B685" i="2"/>
  <c r="D685" i="2"/>
  <c r="A686" i="2"/>
  <c r="H686" i="2"/>
  <c r="B686" i="2"/>
  <c r="D686" i="2"/>
  <c r="A34" i="2"/>
  <c r="H34" i="2"/>
  <c r="B34" i="2"/>
  <c r="D34" i="2"/>
  <c r="A35" i="2"/>
  <c r="H35" i="2"/>
  <c r="B35" i="2"/>
  <c r="D35" i="2"/>
  <c r="A687" i="2"/>
  <c r="H687" i="2"/>
  <c r="B687" i="2"/>
  <c r="D687" i="2"/>
  <c r="A688" i="2"/>
  <c r="H688" i="2"/>
  <c r="B688" i="2"/>
  <c r="D688" i="2"/>
  <c r="A689" i="2"/>
  <c r="H689" i="2"/>
  <c r="B689" i="2"/>
  <c r="D689" i="2"/>
  <c r="A690" i="2"/>
  <c r="H690" i="2"/>
  <c r="B690" i="2"/>
  <c r="D690" i="2"/>
  <c r="A691" i="2"/>
  <c r="H691" i="2"/>
  <c r="B691" i="2"/>
  <c r="D691" i="2"/>
  <c r="A692" i="2"/>
  <c r="H692" i="2"/>
  <c r="B692" i="2"/>
  <c r="D692" i="2"/>
  <c r="A693" i="2"/>
  <c r="H693" i="2"/>
  <c r="B693" i="2"/>
  <c r="D693" i="2"/>
  <c r="A694" i="2"/>
  <c r="H694" i="2"/>
  <c r="B694" i="2"/>
  <c r="D694" i="2"/>
  <c r="A695" i="2"/>
  <c r="H695" i="2"/>
  <c r="B695" i="2"/>
  <c r="D695" i="2"/>
  <c r="A696" i="2"/>
  <c r="H696" i="2"/>
  <c r="B696" i="2"/>
  <c r="D696" i="2"/>
  <c r="A36" i="2"/>
  <c r="H36" i="2"/>
  <c r="B36" i="2"/>
  <c r="D36" i="2"/>
  <c r="A37" i="2"/>
  <c r="H37" i="2"/>
  <c r="B37" i="2"/>
  <c r="D37" i="2"/>
  <c r="A38" i="2"/>
  <c r="H38" i="2"/>
  <c r="B38" i="2"/>
  <c r="D38" i="2"/>
  <c r="A39" i="2"/>
  <c r="H39" i="2"/>
  <c r="B39" i="2"/>
  <c r="D39" i="2"/>
  <c r="A40" i="2"/>
  <c r="H40" i="2"/>
  <c r="B40" i="2"/>
  <c r="D40" i="2"/>
  <c r="A41" i="2"/>
  <c r="H41" i="2"/>
  <c r="B41" i="2"/>
  <c r="D41" i="2"/>
  <c r="A697" i="2"/>
  <c r="H697" i="2"/>
  <c r="B697" i="2"/>
  <c r="D697" i="2"/>
  <c r="A42" i="2"/>
  <c r="H42" i="2"/>
  <c r="B42" i="2"/>
  <c r="D42" i="2"/>
  <c r="A43" i="2"/>
  <c r="H43" i="2"/>
  <c r="B43" i="2"/>
  <c r="D43" i="2"/>
  <c r="A44" i="2"/>
  <c r="H44" i="2"/>
  <c r="B44" i="2"/>
  <c r="D44" i="2"/>
  <c r="A45" i="2"/>
  <c r="H45" i="2"/>
  <c r="B45" i="2"/>
  <c r="D45" i="2"/>
  <c r="A46" i="2"/>
  <c r="H46" i="2"/>
  <c r="B46" i="2"/>
  <c r="D46" i="2"/>
  <c r="A47" i="2"/>
  <c r="H47" i="2"/>
  <c r="B47" i="2"/>
  <c r="D47" i="2"/>
  <c r="A48" i="2"/>
  <c r="H48" i="2"/>
  <c r="B48" i="2"/>
  <c r="D48" i="2"/>
  <c r="A49" i="2"/>
  <c r="H49" i="2"/>
  <c r="B49" i="2"/>
  <c r="D49" i="2"/>
  <c r="A50" i="2"/>
  <c r="H50" i="2"/>
  <c r="B50" i="2"/>
  <c r="D50" i="2"/>
  <c r="A51" i="2"/>
  <c r="H51" i="2"/>
  <c r="B51" i="2"/>
  <c r="D51" i="2"/>
  <c r="A52" i="2"/>
  <c r="H52" i="2"/>
  <c r="B52" i="2"/>
  <c r="D52" i="2"/>
  <c r="A53" i="2"/>
  <c r="H53" i="2"/>
  <c r="B53" i="2"/>
  <c r="D53" i="2"/>
  <c r="A54" i="2"/>
  <c r="H54" i="2"/>
  <c r="B54" i="2"/>
  <c r="D54" i="2"/>
  <c r="A55" i="2"/>
  <c r="H55" i="2"/>
  <c r="B55" i="2"/>
  <c r="D55" i="2"/>
  <c r="A56" i="2"/>
  <c r="H56" i="2"/>
  <c r="B56" i="2"/>
  <c r="D56" i="2"/>
  <c r="A57" i="2"/>
  <c r="H57" i="2"/>
  <c r="B57" i="2"/>
  <c r="D57" i="2"/>
  <c r="A58" i="2"/>
  <c r="H58" i="2"/>
  <c r="B58" i="2"/>
  <c r="D58" i="2"/>
  <c r="A59" i="2"/>
  <c r="H59" i="2"/>
  <c r="B59" i="2"/>
  <c r="D59" i="2"/>
  <c r="A60" i="2"/>
  <c r="H60" i="2"/>
  <c r="B60" i="2"/>
  <c r="D60" i="2"/>
  <c r="A61" i="2"/>
  <c r="H61" i="2"/>
  <c r="B61" i="2"/>
  <c r="D61" i="2"/>
  <c r="A62" i="2"/>
  <c r="H62" i="2"/>
  <c r="B62" i="2"/>
  <c r="D62" i="2"/>
  <c r="A63" i="2"/>
  <c r="H63" i="2"/>
  <c r="B63" i="2"/>
  <c r="D63" i="2"/>
  <c r="A64" i="2"/>
  <c r="H64" i="2"/>
  <c r="B64" i="2"/>
  <c r="D64" i="2"/>
  <c r="A65" i="2"/>
  <c r="H65" i="2"/>
  <c r="B65" i="2"/>
  <c r="D65" i="2"/>
  <c r="A66" i="2"/>
  <c r="H66" i="2"/>
  <c r="B66" i="2"/>
  <c r="D66" i="2"/>
  <c r="A67" i="2"/>
  <c r="H67" i="2"/>
  <c r="B67" i="2"/>
  <c r="D67" i="2"/>
  <c r="A68" i="2"/>
  <c r="H68" i="2"/>
  <c r="B68" i="2"/>
  <c r="D68" i="2"/>
  <c r="A69" i="2"/>
  <c r="H69" i="2"/>
  <c r="B69" i="2"/>
  <c r="D69" i="2"/>
  <c r="A70" i="2"/>
  <c r="H70" i="2"/>
  <c r="B70" i="2"/>
  <c r="D70" i="2"/>
  <c r="A698" i="2"/>
  <c r="H698" i="2"/>
  <c r="B698" i="2"/>
  <c r="D698" i="2"/>
  <c r="A71" i="2"/>
  <c r="H71" i="2"/>
  <c r="B71" i="2"/>
  <c r="D71" i="2"/>
  <c r="A72" i="2"/>
  <c r="H72" i="2"/>
  <c r="B72" i="2"/>
  <c r="D72" i="2"/>
  <c r="A73" i="2"/>
  <c r="H73" i="2"/>
  <c r="B73" i="2"/>
  <c r="D73" i="2"/>
  <c r="A74" i="2"/>
  <c r="H74" i="2"/>
  <c r="B74" i="2"/>
  <c r="D74" i="2"/>
  <c r="A75" i="2"/>
  <c r="H75" i="2"/>
  <c r="B75" i="2"/>
  <c r="D75" i="2"/>
  <c r="A76" i="2"/>
  <c r="H76" i="2"/>
  <c r="B76" i="2"/>
  <c r="D76" i="2"/>
  <c r="A77" i="2"/>
  <c r="H77" i="2"/>
  <c r="B77" i="2"/>
  <c r="D77" i="2"/>
  <c r="A78" i="2"/>
  <c r="H78" i="2"/>
  <c r="B78" i="2"/>
  <c r="D78" i="2"/>
  <c r="A79" i="2"/>
  <c r="H79" i="2"/>
  <c r="B79" i="2"/>
  <c r="D79" i="2"/>
  <c r="A80" i="2"/>
  <c r="H80" i="2"/>
  <c r="B80" i="2"/>
  <c r="D80" i="2"/>
  <c r="A81" i="2"/>
  <c r="H81" i="2"/>
  <c r="B81" i="2"/>
  <c r="D81" i="2"/>
  <c r="A82" i="2"/>
  <c r="H82" i="2"/>
  <c r="B82" i="2"/>
  <c r="D82" i="2"/>
  <c r="A83" i="2"/>
  <c r="H83" i="2"/>
  <c r="B83" i="2"/>
  <c r="D83" i="2"/>
  <c r="A84" i="2"/>
  <c r="H84" i="2"/>
  <c r="B84" i="2"/>
  <c r="D84" i="2"/>
  <c r="A85" i="2"/>
  <c r="H85" i="2"/>
  <c r="B85" i="2"/>
  <c r="D85" i="2"/>
  <c r="A86" i="2"/>
  <c r="H86" i="2"/>
  <c r="B86" i="2"/>
  <c r="D86" i="2"/>
  <c r="A87" i="2"/>
  <c r="H87" i="2"/>
  <c r="B87" i="2"/>
  <c r="D87" i="2"/>
  <c r="A88" i="2"/>
  <c r="H88" i="2"/>
  <c r="B88" i="2"/>
  <c r="D88" i="2"/>
  <c r="A89" i="2"/>
  <c r="H89" i="2"/>
  <c r="B89" i="2"/>
  <c r="D89" i="2"/>
  <c r="A90" i="2"/>
  <c r="H90" i="2"/>
  <c r="B90" i="2"/>
  <c r="D90" i="2"/>
  <c r="A91" i="2"/>
  <c r="H91" i="2"/>
  <c r="B91" i="2"/>
  <c r="D91" i="2"/>
  <c r="A92" i="2"/>
  <c r="H92" i="2"/>
  <c r="B92" i="2"/>
  <c r="D92" i="2"/>
  <c r="A93" i="2"/>
  <c r="H93" i="2"/>
  <c r="B93" i="2"/>
  <c r="D93" i="2"/>
  <c r="A94" i="2"/>
  <c r="H94" i="2"/>
  <c r="B94" i="2"/>
  <c r="D94" i="2"/>
  <c r="A95" i="2"/>
  <c r="H95" i="2"/>
  <c r="B95" i="2"/>
  <c r="D95" i="2"/>
  <c r="A96" i="2"/>
  <c r="H96" i="2"/>
  <c r="B96" i="2"/>
  <c r="D96" i="2"/>
  <c r="A97" i="2"/>
  <c r="H97" i="2"/>
  <c r="B97" i="2"/>
  <c r="D97" i="2"/>
  <c r="A98" i="2"/>
  <c r="H98" i="2"/>
  <c r="B98" i="2"/>
  <c r="D98" i="2"/>
  <c r="A99" i="2"/>
  <c r="H99" i="2"/>
  <c r="B99" i="2"/>
  <c r="D99" i="2"/>
  <c r="A100" i="2"/>
  <c r="H100" i="2"/>
  <c r="B100" i="2"/>
  <c r="D100" i="2"/>
  <c r="A101" i="2"/>
  <c r="H101" i="2"/>
  <c r="B101" i="2"/>
  <c r="D101" i="2"/>
  <c r="A102" i="2"/>
  <c r="H102" i="2"/>
  <c r="B102" i="2"/>
  <c r="D102" i="2"/>
  <c r="A103" i="2"/>
  <c r="H103" i="2"/>
  <c r="B103" i="2"/>
  <c r="D103" i="2"/>
  <c r="A104" i="2"/>
  <c r="H104" i="2"/>
  <c r="B104" i="2"/>
  <c r="D104" i="2"/>
  <c r="A699" i="2"/>
  <c r="H699" i="2"/>
  <c r="B699" i="2"/>
  <c r="D699" i="2"/>
  <c r="A105" i="2"/>
  <c r="H105" i="2"/>
  <c r="B105" i="2"/>
  <c r="D105" i="2"/>
  <c r="A106" i="2"/>
  <c r="H106" i="2"/>
  <c r="B106" i="2"/>
  <c r="D106" i="2"/>
  <c r="A107" i="2"/>
  <c r="H107" i="2"/>
  <c r="B107" i="2"/>
  <c r="D107" i="2"/>
  <c r="A108" i="2"/>
  <c r="H108" i="2"/>
  <c r="B108" i="2"/>
  <c r="D108" i="2"/>
  <c r="A109" i="2"/>
  <c r="H109" i="2"/>
  <c r="B109" i="2"/>
  <c r="D109" i="2"/>
  <c r="A700" i="2"/>
  <c r="H700" i="2"/>
  <c r="B700" i="2"/>
  <c r="D700" i="2"/>
  <c r="A701" i="2"/>
  <c r="H701" i="2"/>
  <c r="B701" i="2"/>
  <c r="D701" i="2"/>
  <c r="A110" i="2"/>
  <c r="H110" i="2"/>
  <c r="B110" i="2"/>
  <c r="D110" i="2"/>
  <c r="A111" i="2"/>
  <c r="H111" i="2"/>
  <c r="B111" i="2"/>
  <c r="D111" i="2"/>
  <c r="A112" i="2"/>
  <c r="H112" i="2"/>
  <c r="B112" i="2"/>
  <c r="D112" i="2"/>
  <c r="A113" i="2"/>
  <c r="H113" i="2"/>
  <c r="B113" i="2"/>
  <c r="D113" i="2"/>
  <c r="A114" i="2"/>
  <c r="H114" i="2"/>
  <c r="B114" i="2"/>
  <c r="D114" i="2"/>
  <c r="A115" i="2"/>
  <c r="H115" i="2"/>
  <c r="B115" i="2"/>
  <c r="D115" i="2"/>
  <c r="A116" i="2"/>
  <c r="H116" i="2"/>
  <c r="B116" i="2"/>
  <c r="D116" i="2"/>
  <c r="A117" i="2"/>
  <c r="H117" i="2"/>
  <c r="B117" i="2"/>
  <c r="D117" i="2"/>
  <c r="A118" i="2"/>
  <c r="H118" i="2"/>
  <c r="B118" i="2"/>
  <c r="D118" i="2"/>
  <c r="A119" i="2"/>
  <c r="H119" i="2"/>
  <c r="B119" i="2"/>
  <c r="D119" i="2"/>
  <c r="A120" i="2"/>
  <c r="H120" i="2"/>
  <c r="B120" i="2"/>
  <c r="D120" i="2"/>
  <c r="A121" i="2"/>
  <c r="H121" i="2"/>
  <c r="B121" i="2"/>
  <c r="D121" i="2"/>
  <c r="A122" i="2"/>
  <c r="H122" i="2"/>
  <c r="B122" i="2"/>
  <c r="D122" i="2"/>
  <c r="A123" i="2"/>
  <c r="H123" i="2"/>
  <c r="B123" i="2"/>
  <c r="D123" i="2"/>
  <c r="A124" i="2"/>
  <c r="H124" i="2"/>
  <c r="B124" i="2"/>
  <c r="D124" i="2"/>
  <c r="A125" i="2"/>
  <c r="H125" i="2"/>
  <c r="B125" i="2"/>
  <c r="D125" i="2"/>
  <c r="A126" i="2"/>
  <c r="H126" i="2"/>
  <c r="B126" i="2"/>
  <c r="D126" i="2"/>
  <c r="A127" i="2"/>
  <c r="H127" i="2"/>
  <c r="B127" i="2"/>
  <c r="D127" i="2"/>
  <c r="A128" i="2"/>
  <c r="H128" i="2"/>
  <c r="B128" i="2"/>
  <c r="D128" i="2"/>
  <c r="A129" i="2"/>
  <c r="H129" i="2"/>
  <c r="B129" i="2"/>
  <c r="D129" i="2"/>
  <c r="A130" i="2"/>
  <c r="H130" i="2"/>
  <c r="B130" i="2"/>
  <c r="D130" i="2"/>
  <c r="A131" i="2"/>
  <c r="H131" i="2"/>
  <c r="B131" i="2"/>
  <c r="D131" i="2"/>
  <c r="A132" i="2"/>
  <c r="H132" i="2"/>
  <c r="B132" i="2"/>
  <c r="D132" i="2"/>
  <c r="A133" i="2"/>
  <c r="H133" i="2"/>
  <c r="B133" i="2"/>
  <c r="D133" i="2"/>
  <c r="A134" i="2"/>
  <c r="H134" i="2"/>
  <c r="B134" i="2"/>
  <c r="D134" i="2"/>
  <c r="A135" i="2"/>
  <c r="H135" i="2"/>
  <c r="B135" i="2"/>
  <c r="D135" i="2"/>
  <c r="A136" i="2"/>
  <c r="H136" i="2"/>
  <c r="B136" i="2"/>
  <c r="D136" i="2"/>
  <c r="A137" i="2"/>
  <c r="H137" i="2"/>
  <c r="B137" i="2"/>
  <c r="D137" i="2"/>
  <c r="A138" i="2"/>
  <c r="H138" i="2"/>
  <c r="B138" i="2"/>
  <c r="D138" i="2"/>
  <c r="A139" i="2"/>
  <c r="H139" i="2"/>
  <c r="B139" i="2"/>
  <c r="D139" i="2"/>
  <c r="A140" i="2"/>
  <c r="H140" i="2"/>
  <c r="B140" i="2"/>
  <c r="D140" i="2"/>
  <c r="A141" i="2"/>
  <c r="H141" i="2"/>
  <c r="B141" i="2"/>
  <c r="D141" i="2"/>
  <c r="A142" i="2"/>
  <c r="H142" i="2"/>
  <c r="B142" i="2"/>
  <c r="D142" i="2"/>
  <c r="A143" i="2"/>
  <c r="H143" i="2"/>
  <c r="B143" i="2"/>
  <c r="D143" i="2"/>
  <c r="A144" i="2"/>
  <c r="H144" i="2"/>
  <c r="B144" i="2"/>
  <c r="D144" i="2"/>
  <c r="A145" i="2"/>
  <c r="H145" i="2"/>
  <c r="B145" i="2"/>
  <c r="D145" i="2"/>
  <c r="A146" i="2"/>
  <c r="H146" i="2"/>
  <c r="B146" i="2"/>
  <c r="D146" i="2"/>
  <c r="A147" i="2"/>
  <c r="H147" i="2"/>
  <c r="B147" i="2"/>
  <c r="D147" i="2"/>
  <c r="A148" i="2"/>
  <c r="H148" i="2"/>
  <c r="B148" i="2"/>
  <c r="D148" i="2"/>
  <c r="A149" i="2"/>
  <c r="H149" i="2"/>
  <c r="B149" i="2"/>
  <c r="D149" i="2"/>
  <c r="A150" i="2"/>
  <c r="H150" i="2"/>
  <c r="B150" i="2"/>
  <c r="D150" i="2"/>
  <c r="A151" i="2"/>
  <c r="H151" i="2"/>
  <c r="B151" i="2"/>
  <c r="D151" i="2"/>
  <c r="A152" i="2"/>
  <c r="H152" i="2"/>
  <c r="B152" i="2"/>
  <c r="D152" i="2"/>
  <c r="A153" i="2"/>
  <c r="H153" i="2"/>
  <c r="B153" i="2"/>
  <c r="D153" i="2"/>
  <c r="A154" i="2"/>
  <c r="H154" i="2"/>
  <c r="B154" i="2"/>
  <c r="D154" i="2"/>
  <c r="A155" i="2"/>
  <c r="H155" i="2"/>
  <c r="B155" i="2"/>
  <c r="D155" i="2"/>
  <c r="A156" i="2"/>
  <c r="H156" i="2"/>
  <c r="B156" i="2"/>
  <c r="D156" i="2"/>
  <c r="A157" i="2"/>
  <c r="H157" i="2"/>
  <c r="B157" i="2"/>
  <c r="D157" i="2"/>
  <c r="A158" i="2"/>
  <c r="H158" i="2"/>
  <c r="B158" i="2"/>
  <c r="D158" i="2"/>
  <c r="A159" i="2"/>
  <c r="H159" i="2"/>
  <c r="B159" i="2"/>
  <c r="D159" i="2"/>
  <c r="A160" i="2"/>
  <c r="H160" i="2"/>
  <c r="B160" i="2"/>
  <c r="D160" i="2"/>
  <c r="A161" i="2"/>
  <c r="H161" i="2"/>
  <c r="B161" i="2"/>
  <c r="D161" i="2"/>
  <c r="A162" i="2"/>
  <c r="H162" i="2"/>
  <c r="B162" i="2"/>
  <c r="D162" i="2"/>
  <c r="A163" i="2"/>
  <c r="H163" i="2"/>
  <c r="B163" i="2"/>
  <c r="D163" i="2"/>
  <c r="A164" i="2"/>
  <c r="H164" i="2"/>
  <c r="B164" i="2"/>
  <c r="D164" i="2"/>
  <c r="A165" i="2"/>
  <c r="H165" i="2"/>
  <c r="B165" i="2"/>
  <c r="D165" i="2"/>
  <c r="A166" i="2"/>
  <c r="H166" i="2"/>
  <c r="B166" i="2"/>
  <c r="D166" i="2"/>
  <c r="A167" i="2"/>
  <c r="H167" i="2"/>
  <c r="B167" i="2"/>
  <c r="D167" i="2"/>
  <c r="A168" i="2"/>
  <c r="H168" i="2"/>
  <c r="B168" i="2"/>
  <c r="D168" i="2"/>
  <c r="A169" i="2"/>
  <c r="H169" i="2"/>
  <c r="B169" i="2"/>
  <c r="D169" i="2"/>
  <c r="A170" i="2"/>
  <c r="H170" i="2"/>
  <c r="B170" i="2"/>
  <c r="D170" i="2"/>
  <c r="A171" i="2"/>
  <c r="H171" i="2"/>
  <c r="B171" i="2"/>
  <c r="D171" i="2"/>
  <c r="A172" i="2"/>
  <c r="H172" i="2"/>
  <c r="B172" i="2"/>
  <c r="D172" i="2"/>
  <c r="A173" i="2"/>
  <c r="H173" i="2"/>
  <c r="B173" i="2"/>
  <c r="D173" i="2"/>
  <c r="A174" i="2"/>
  <c r="H174" i="2"/>
  <c r="B174" i="2"/>
  <c r="D174" i="2"/>
  <c r="A175" i="2"/>
  <c r="H175" i="2"/>
  <c r="B175" i="2"/>
  <c r="D175" i="2"/>
  <c r="A176" i="2"/>
  <c r="H176" i="2"/>
  <c r="B176" i="2"/>
  <c r="D176" i="2"/>
  <c r="A177" i="2"/>
  <c r="H177" i="2"/>
  <c r="B177" i="2"/>
  <c r="D177" i="2"/>
  <c r="A178" i="2"/>
  <c r="H178" i="2"/>
  <c r="B178" i="2"/>
  <c r="D178" i="2"/>
  <c r="A179" i="2"/>
  <c r="H179" i="2"/>
  <c r="B179" i="2"/>
  <c r="D179" i="2"/>
  <c r="A180" i="2"/>
  <c r="H180" i="2"/>
  <c r="B180" i="2"/>
  <c r="D180" i="2"/>
  <c r="A181" i="2"/>
  <c r="H181" i="2"/>
  <c r="B181" i="2"/>
  <c r="D181" i="2"/>
  <c r="A182" i="2"/>
  <c r="H182" i="2"/>
  <c r="B182" i="2"/>
  <c r="D182" i="2"/>
  <c r="A702" i="2"/>
  <c r="H702" i="2"/>
  <c r="B702" i="2"/>
  <c r="D702" i="2"/>
  <c r="A183" i="2"/>
  <c r="H183" i="2"/>
  <c r="B183" i="2"/>
  <c r="D183" i="2"/>
  <c r="A184" i="2"/>
  <c r="H184" i="2"/>
  <c r="B184" i="2"/>
  <c r="D184" i="2"/>
  <c r="A185" i="2"/>
  <c r="H185" i="2"/>
  <c r="B185" i="2"/>
  <c r="D185" i="2"/>
  <c r="A703" i="2"/>
  <c r="H703" i="2"/>
  <c r="B703" i="2"/>
  <c r="D703" i="2"/>
  <c r="A186" i="2"/>
  <c r="H186" i="2"/>
  <c r="B186" i="2"/>
  <c r="D186" i="2"/>
  <c r="A187" i="2"/>
  <c r="H187" i="2"/>
  <c r="B187" i="2"/>
  <c r="D187" i="2"/>
  <c r="A188" i="2"/>
  <c r="H188" i="2"/>
  <c r="B188" i="2"/>
  <c r="D188" i="2"/>
  <c r="A189" i="2"/>
  <c r="H189" i="2"/>
  <c r="B189" i="2"/>
  <c r="D189" i="2"/>
  <c r="A190" i="2"/>
  <c r="H190" i="2"/>
  <c r="B190" i="2"/>
  <c r="D190" i="2"/>
  <c r="A704" i="2"/>
  <c r="H704" i="2"/>
  <c r="B704" i="2"/>
  <c r="D704" i="2"/>
  <c r="A191" i="2"/>
  <c r="H191" i="2"/>
  <c r="B191" i="2"/>
  <c r="D191" i="2"/>
  <c r="A705" i="2"/>
  <c r="H705" i="2"/>
  <c r="B705" i="2"/>
  <c r="D705" i="2"/>
  <c r="A192" i="2"/>
  <c r="H192" i="2"/>
  <c r="B192" i="2"/>
  <c r="D192" i="2"/>
  <c r="A706" i="2"/>
  <c r="H706" i="2"/>
  <c r="B706" i="2"/>
  <c r="D706" i="2"/>
  <c r="A707" i="2"/>
  <c r="H707" i="2"/>
  <c r="B707" i="2"/>
  <c r="D707" i="2"/>
  <c r="A708" i="2"/>
  <c r="H708" i="2"/>
  <c r="B708" i="2"/>
  <c r="D708" i="2"/>
  <c r="A193" i="2"/>
  <c r="H193" i="2"/>
  <c r="B193" i="2"/>
  <c r="D193" i="2"/>
  <c r="A194" i="2"/>
  <c r="H194" i="2"/>
  <c r="B194" i="2"/>
  <c r="D194" i="2"/>
  <c r="A195" i="2"/>
  <c r="H195" i="2"/>
  <c r="B195" i="2"/>
  <c r="D195" i="2"/>
  <c r="A709" i="2"/>
  <c r="H709" i="2"/>
  <c r="B709" i="2"/>
  <c r="D709" i="2"/>
  <c r="A196" i="2"/>
  <c r="H196" i="2"/>
  <c r="B196" i="2"/>
  <c r="D196" i="2"/>
  <c r="A197" i="2"/>
  <c r="H197" i="2"/>
  <c r="B197" i="2"/>
  <c r="D197" i="2"/>
  <c r="A710" i="2"/>
  <c r="H710" i="2"/>
  <c r="B710" i="2"/>
  <c r="D710" i="2"/>
  <c r="A198" i="2"/>
  <c r="H198" i="2"/>
  <c r="B198" i="2"/>
  <c r="D198" i="2"/>
  <c r="A711" i="2"/>
  <c r="H711" i="2"/>
  <c r="B711" i="2"/>
  <c r="D711" i="2"/>
  <c r="A712" i="2"/>
  <c r="H712" i="2"/>
  <c r="B712" i="2"/>
  <c r="D712" i="2"/>
  <c r="A199" i="2"/>
  <c r="H199" i="2"/>
  <c r="B199" i="2"/>
  <c r="D199" i="2"/>
  <c r="A200" i="2"/>
  <c r="H200" i="2"/>
  <c r="B200" i="2"/>
  <c r="D200" i="2"/>
  <c r="A201" i="2"/>
  <c r="H201" i="2"/>
  <c r="B201" i="2"/>
  <c r="D201" i="2"/>
  <c r="A713" i="2"/>
  <c r="H713" i="2"/>
  <c r="B713" i="2"/>
  <c r="D713" i="2"/>
  <c r="A714" i="2"/>
  <c r="H714" i="2"/>
  <c r="B714" i="2"/>
  <c r="D714" i="2"/>
  <c r="A715" i="2"/>
  <c r="H715" i="2"/>
  <c r="B715" i="2"/>
  <c r="D715" i="2"/>
  <c r="A716" i="2"/>
  <c r="H716" i="2"/>
  <c r="B716" i="2"/>
  <c r="D716" i="2"/>
  <c r="A717" i="2"/>
  <c r="H717" i="2"/>
  <c r="B717" i="2"/>
  <c r="D717" i="2"/>
  <c r="A718" i="2"/>
  <c r="H718" i="2"/>
  <c r="B718" i="2"/>
  <c r="D718" i="2"/>
  <c r="A719" i="2"/>
  <c r="H719" i="2"/>
  <c r="B719" i="2"/>
  <c r="D719" i="2"/>
  <c r="A202" i="2"/>
  <c r="H202" i="2"/>
  <c r="B202" i="2"/>
  <c r="D202" i="2"/>
  <c r="A203" i="2"/>
  <c r="H203" i="2"/>
  <c r="B203" i="2"/>
  <c r="D203" i="2"/>
  <c r="A204" i="2"/>
  <c r="H204" i="2"/>
  <c r="B204" i="2"/>
  <c r="D204" i="2"/>
  <c r="A205" i="2"/>
  <c r="H205" i="2"/>
  <c r="B205" i="2"/>
  <c r="D205" i="2"/>
  <c r="A206" i="2"/>
  <c r="H206" i="2"/>
  <c r="B206" i="2"/>
  <c r="D206" i="2"/>
  <c r="A207" i="2"/>
  <c r="H207" i="2"/>
  <c r="B207" i="2"/>
  <c r="D207" i="2"/>
  <c r="A208" i="2"/>
  <c r="H208" i="2"/>
  <c r="B208" i="2"/>
  <c r="D208" i="2"/>
  <c r="A720" i="2"/>
  <c r="H720" i="2"/>
  <c r="B720" i="2"/>
  <c r="D720" i="2"/>
  <c r="A721" i="2"/>
  <c r="H721" i="2"/>
  <c r="B721" i="2"/>
  <c r="D721" i="2"/>
  <c r="A722" i="2"/>
  <c r="H722" i="2"/>
  <c r="B722" i="2"/>
  <c r="D722" i="2"/>
  <c r="A723" i="2"/>
  <c r="H723" i="2"/>
  <c r="B723" i="2"/>
  <c r="D723" i="2"/>
  <c r="A209" i="2"/>
  <c r="H209" i="2"/>
  <c r="B209" i="2"/>
  <c r="D209" i="2"/>
  <c r="A210" i="2"/>
  <c r="H210" i="2"/>
  <c r="B210" i="2"/>
  <c r="D210" i="2"/>
  <c r="A211" i="2"/>
  <c r="H211" i="2"/>
  <c r="B211" i="2"/>
  <c r="D211" i="2"/>
  <c r="A212" i="2"/>
  <c r="H212" i="2"/>
  <c r="B212" i="2"/>
  <c r="D212" i="2"/>
  <c r="A213" i="2"/>
  <c r="H213" i="2"/>
  <c r="B213" i="2"/>
  <c r="D213" i="2"/>
  <c r="A214" i="2"/>
  <c r="H214" i="2"/>
  <c r="B214" i="2"/>
  <c r="D214" i="2"/>
  <c r="A724" i="2"/>
  <c r="H724" i="2"/>
  <c r="B724" i="2"/>
  <c r="D724" i="2"/>
  <c r="A725" i="2"/>
  <c r="H725" i="2"/>
  <c r="B725" i="2"/>
  <c r="D725" i="2"/>
  <c r="A726" i="2"/>
  <c r="H726" i="2"/>
  <c r="B726" i="2"/>
  <c r="D726" i="2"/>
  <c r="A727" i="2"/>
  <c r="H727" i="2"/>
  <c r="B727" i="2"/>
  <c r="D727" i="2"/>
  <c r="A728" i="2"/>
  <c r="H728" i="2"/>
  <c r="B728" i="2"/>
  <c r="D728" i="2"/>
  <c r="A729" i="2"/>
  <c r="H729" i="2"/>
  <c r="B729" i="2"/>
  <c r="D729" i="2"/>
  <c r="A730" i="2"/>
  <c r="H730" i="2"/>
  <c r="B730" i="2"/>
  <c r="D730" i="2"/>
  <c r="A731" i="2"/>
  <c r="H731" i="2"/>
  <c r="B731" i="2"/>
  <c r="D731" i="2"/>
  <c r="A732" i="2"/>
  <c r="H732" i="2"/>
  <c r="B732" i="2"/>
  <c r="D732" i="2"/>
  <c r="A733" i="2"/>
  <c r="H733" i="2"/>
  <c r="B733" i="2"/>
  <c r="D733" i="2"/>
  <c r="A734" i="2"/>
  <c r="H734" i="2"/>
  <c r="B734" i="2"/>
  <c r="D734" i="2"/>
  <c r="A735" i="2"/>
  <c r="H735" i="2"/>
  <c r="B735" i="2"/>
  <c r="D735" i="2"/>
  <c r="A215" i="2"/>
  <c r="H215" i="2"/>
  <c r="B215" i="2"/>
  <c r="D215" i="2"/>
  <c r="A216" i="2"/>
  <c r="H216" i="2"/>
  <c r="B216" i="2"/>
  <c r="D216" i="2"/>
  <c r="A736" i="2"/>
  <c r="H736" i="2"/>
  <c r="B736" i="2"/>
  <c r="D736" i="2"/>
  <c r="A217" i="2"/>
  <c r="H217" i="2"/>
  <c r="B217" i="2"/>
  <c r="D217" i="2"/>
  <c r="A218" i="2"/>
  <c r="H218" i="2"/>
  <c r="B218" i="2"/>
  <c r="D218" i="2"/>
  <c r="A219" i="2"/>
  <c r="H219" i="2"/>
  <c r="B219" i="2"/>
  <c r="D219" i="2"/>
  <c r="A220" i="2"/>
  <c r="H220" i="2"/>
  <c r="B220" i="2"/>
  <c r="D220" i="2"/>
  <c r="A221" i="2"/>
  <c r="H221" i="2"/>
  <c r="B221" i="2"/>
  <c r="D221" i="2"/>
  <c r="A222" i="2"/>
  <c r="H222" i="2"/>
  <c r="B222" i="2"/>
  <c r="D222" i="2"/>
  <c r="A223" i="2"/>
  <c r="H223" i="2"/>
  <c r="B223" i="2"/>
  <c r="D223" i="2"/>
  <c r="A224" i="2"/>
  <c r="H224" i="2"/>
  <c r="B224" i="2"/>
  <c r="D224" i="2"/>
  <c r="A737" i="2"/>
  <c r="H737" i="2"/>
  <c r="B737" i="2"/>
  <c r="D737" i="2"/>
  <c r="A738" i="2"/>
  <c r="H738" i="2"/>
  <c r="B738" i="2"/>
  <c r="D738" i="2"/>
  <c r="A225" i="2"/>
  <c r="H225" i="2"/>
  <c r="B225" i="2"/>
  <c r="D225" i="2"/>
  <c r="A226" i="2"/>
  <c r="H226" i="2"/>
  <c r="B226" i="2"/>
  <c r="D226" i="2"/>
  <c r="A227" i="2"/>
  <c r="H227" i="2"/>
  <c r="B227" i="2"/>
  <c r="D227" i="2"/>
  <c r="A228" i="2"/>
  <c r="H228" i="2"/>
  <c r="B228" i="2"/>
  <c r="D228" i="2"/>
  <c r="A739" i="2"/>
  <c r="H739" i="2"/>
  <c r="B739" i="2"/>
  <c r="D739" i="2"/>
  <c r="A229" i="2"/>
  <c r="H229" i="2"/>
  <c r="B229" i="2"/>
  <c r="D229" i="2"/>
  <c r="A230" i="2"/>
  <c r="H230" i="2"/>
  <c r="B230" i="2"/>
  <c r="D230" i="2"/>
  <c r="A740" i="2"/>
  <c r="H740" i="2"/>
  <c r="B740" i="2"/>
  <c r="D740" i="2"/>
  <c r="A741" i="2"/>
  <c r="H741" i="2"/>
  <c r="B741" i="2"/>
  <c r="D741" i="2"/>
  <c r="A742" i="2"/>
  <c r="H742" i="2"/>
  <c r="B742" i="2"/>
  <c r="D742" i="2"/>
  <c r="A743" i="2"/>
  <c r="H743" i="2"/>
  <c r="B743" i="2"/>
  <c r="D743" i="2"/>
  <c r="A231" i="2"/>
  <c r="H231" i="2"/>
  <c r="B231" i="2"/>
  <c r="D231" i="2"/>
  <c r="A232" i="2"/>
  <c r="H232" i="2"/>
  <c r="B232" i="2"/>
  <c r="D232" i="2"/>
  <c r="A233" i="2"/>
  <c r="H233" i="2"/>
  <c r="B233" i="2"/>
  <c r="D233" i="2"/>
  <c r="A234" i="2"/>
  <c r="H234" i="2"/>
  <c r="B234" i="2"/>
  <c r="D234" i="2"/>
  <c r="A235" i="2"/>
  <c r="H235" i="2"/>
  <c r="B235" i="2"/>
  <c r="D235" i="2"/>
  <c r="A236" i="2"/>
  <c r="H236" i="2"/>
  <c r="B236" i="2"/>
  <c r="D236" i="2"/>
  <c r="A237" i="2"/>
  <c r="H237" i="2"/>
  <c r="B237" i="2"/>
  <c r="D237" i="2"/>
  <c r="A238" i="2"/>
  <c r="H238" i="2"/>
  <c r="B238" i="2"/>
  <c r="D238" i="2"/>
  <c r="A239" i="2"/>
  <c r="H239" i="2"/>
  <c r="B239" i="2"/>
  <c r="D239" i="2"/>
  <c r="H417" i="2"/>
  <c r="B417" i="2" s="1"/>
  <c r="D417" i="2"/>
  <c r="A417" i="2"/>
  <c r="H416" i="2"/>
  <c r="B416" i="2" s="1"/>
  <c r="D416" i="2"/>
  <c r="A416" i="2"/>
  <c r="H415" i="2"/>
  <c r="B415" i="2" s="1"/>
  <c r="D415" i="2"/>
  <c r="A415" i="2"/>
  <c r="H414" i="2"/>
  <c r="B414" i="2" s="1"/>
  <c r="D414" i="2"/>
  <c r="A414" i="2"/>
  <c r="H413" i="2"/>
  <c r="B413" i="2" s="1"/>
  <c r="D413" i="2"/>
  <c r="A413" i="2"/>
  <c r="H412" i="2"/>
  <c r="B412" i="2" s="1"/>
  <c r="D412" i="2"/>
  <c r="A412" i="2"/>
  <c r="H411" i="2"/>
  <c r="B411" i="2" s="1"/>
  <c r="D411" i="2"/>
  <c r="A411" i="2"/>
  <c r="H410" i="2"/>
  <c r="B410" i="2" s="1"/>
  <c r="D410" i="2"/>
  <c r="A410" i="2"/>
  <c r="H409" i="2"/>
  <c r="B409" i="2" s="1"/>
  <c r="D409" i="2"/>
  <c r="A409" i="2"/>
  <c r="H408" i="2"/>
  <c r="B408" i="2" s="1"/>
  <c r="D408" i="2"/>
  <c r="A408" i="2"/>
  <c r="H407" i="2"/>
  <c r="B407" i="2" s="1"/>
  <c r="D407" i="2"/>
  <c r="A407" i="2"/>
  <c r="H406" i="2"/>
  <c r="B406" i="2" s="1"/>
  <c r="D406" i="2"/>
  <c r="A406" i="2"/>
  <c r="H405" i="2"/>
  <c r="B405" i="2" s="1"/>
  <c r="D405" i="2"/>
  <c r="A405" i="2"/>
  <c r="H404" i="2"/>
  <c r="B404" i="2" s="1"/>
  <c r="D404" i="2"/>
  <c r="A404" i="2"/>
  <c r="H403" i="2"/>
  <c r="B403" i="2" s="1"/>
  <c r="D403" i="2"/>
  <c r="A403" i="2"/>
  <c r="H402" i="2"/>
  <c r="B402" i="2" s="1"/>
  <c r="D402" i="2"/>
  <c r="A402" i="2"/>
  <c r="H401" i="2"/>
  <c r="B401" i="2" s="1"/>
  <c r="D401" i="2"/>
  <c r="A401" i="2"/>
  <c r="H400" i="2"/>
  <c r="B400" i="2" s="1"/>
  <c r="D400" i="2"/>
  <c r="A400" i="2"/>
  <c r="H399" i="2"/>
  <c r="B399" i="2" s="1"/>
  <c r="D399" i="2"/>
  <c r="A399" i="2"/>
  <c r="H398" i="2"/>
  <c r="B398" i="2" s="1"/>
  <c r="D398" i="2"/>
  <c r="A398" i="2"/>
  <c r="H397" i="2"/>
  <c r="B397" i="2" s="1"/>
  <c r="D397" i="2"/>
  <c r="A397" i="2"/>
  <c r="H396" i="2"/>
  <c r="B396" i="2" s="1"/>
  <c r="D396" i="2"/>
  <c r="A396" i="2"/>
  <c r="H395" i="2"/>
  <c r="B395" i="2" s="1"/>
  <c r="D395" i="2"/>
  <c r="A395" i="2"/>
  <c r="H394" i="2"/>
  <c r="B394" i="2" s="1"/>
  <c r="D394" i="2"/>
  <c r="A394" i="2"/>
  <c r="H393" i="2"/>
  <c r="B393" i="2" s="1"/>
  <c r="D393" i="2"/>
  <c r="A393" i="2"/>
  <c r="H392" i="2"/>
  <c r="B392" i="2" s="1"/>
  <c r="D392" i="2"/>
  <c r="A392" i="2"/>
  <c r="H391" i="2"/>
  <c r="B391" i="2" s="1"/>
  <c r="D391" i="2"/>
  <c r="A391" i="2"/>
  <c r="H390" i="2"/>
  <c r="B390" i="2" s="1"/>
  <c r="D390" i="2"/>
  <c r="A390" i="2"/>
  <c r="H389" i="2"/>
  <c r="B389" i="2" s="1"/>
  <c r="D389" i="2"/>
  <c r="A389" i="2"/>
  <c r="H388" i="2"/>
  <c r="B388" i="2" s="1"/>
  <c r="D388" i="2"/>
  <c r="A388" i="2"/>
  <c r="H387" i="2"/>
  <c r="B387" i="2" s="1"/>
  <c r="D387" i="2"/>
  <c r="A387" i="2"/>
  <c r="H386" i="2"/>
  <c r="B386" i="2" s="1"/>
  <c r="D386" i="2"/>
  <c r="A386" i="2"/>
  <c r="H385" i="2"/>
  <c r="B385" i="2" s="1"/>
  <c r="D385" i="2"/>
  <c r="A385" i="2"/>
  <c r="H384" i="2"/>
  <c r="B384" i="2" s="1"/>
  <c r="D384" i="2"/>
  <c r="A384" i="2"/>
  <c r="H383" i="2"/>
  <c r="B383" i="2" s="1"/>
  <c r="D383" i="2"/>
  <c r="A383" i="2"/>
  <c r="H382" i="2"/>
  <c r="B382" i="2" s="1"/>
  <c r="D382" i="2"/>
  <c r="A382" i="2"/>
  <c r="H381" i="2"/>
  <c r="B381" i="2" s="1"/>
  <c r="D381" i="2"/>
  <c r="A381" i="2"/>
  <c r="H380" i="2"/>
  <c r="B380" i="2" s="1"/>
  <c r="D380" i="2"/>
  <c r="A380" i="2"/>
  <c r="H379" i="2"/>
  <c r="B379" i="2" s="1"/>
  <c r="D379" i="2"/>
  <c r="A379" i="2"/>
  <c r="H378" i="2"/>
  <c r="B378" i="2" s="1"/>
  <c r="D378" i="2"/>
  <c r="A378" i="2"/>
  <c r="H377" i="2"/>
  <c r="B377" i="2" s="1"/>
  <c r="D377" i="2"/>
  <c r="A377" i="2"/>
  <c r="H376" i="2"/>
  <c r="B376" i="2" s="1"/>
  <c r="D376" i="2"/>
  <c r="A376" i="2"/>
  <c r="H375" i="2"/>
  <c r="B375" i="2" s="1"/>
  <c r="D375" i="2"/>
  <c r="A375" i="2"/>
  <c r="H374" i="2"/>
  <c r="B374" i="2" s="1"/>
  <c r="D374" i="2"/>
  <c r="A374" i="2"/>
  <c r="H373" i="2"/>
  <c r="B373" i="2" s="1"/>
  <c r="D373" i="2"/>
  <c r="A373" i="2"/>
  <c r="H372" i="2"/>
  <c r="B372" i="2" s="1"/>
  <c r="D372" i="2"/>
  <c r="A372" i="2"/>
  <c r="H371" i="2"/>
  <c r="B371" i="2" s="1"/>
  <c r="D371" i="2"/>
  <c r="A371" i="2"/>
  <c r="H370" i="2"/>
  <c r="B370" i="2" s="1"/>
  <c r="D370" i="2"/>
  <c r="A370" i="2"/>
  <c r="H369" i="2"/>
  <c r="B369" i="2" s="1"/>
  <c r="D369" i="2"/>
  <c r="A369" i="2"/>
  <c r="H368" i="2"/>
  <c r="B368" i="2" s="1"/>
  <c r="D368" i="2"/>
  <c r="A368" i="2"/>
  <c r="H367" i="2"/>
  <c r="B367" i="2" s="1"/>
  <c r="D367" i="2"/>
  <c r="A367" i="2"/>
  <c r="H366" i="2"/>
  <c r="B366" i="2" s="1"/>
  <c r="D366" i="2"/>
  <c r="A366" i="2"/>
  <c r="H365" i="2"/>
  <c r="B365" i="2" s="1"/>
  <c r="D365" i="2"/>
  <c r="A365" i="2"/>
  <c r="H364" i="2"/>
  <c r="B364" i="2" s="1"/>
  <c r="D364" i="2"/>
  <c r="A364" i="2"/>
  <c r="H363" i="2"/>
  <c r="B363" i="2" s="1"/>
  <c r="D363" i="2"/>
  <c r="A363" i="2"/>
  <c r="H362" i="2"/>
  <c r="B362" i="2" s="1"/>
  <c r="D362" i="2"/>
  <c r="A362" i="2"/>
  <c r="H361" i="2"/>
  <c r="B361" i="2" s="1"/>
  <c r="D361" i="2"/>
  <c r="A361" i="2"/>
  <c r="H360" i="2"/>
  <c r="B360" i="2" s="1"/>
  <c r="D360" i="2"/>
  <c r="A360" i="2"/>
  <c r="H359" i="2"/>
  <c r="B359" i="2" s="1"/>
  <c r="D359" i="2"/>
  <c r="A359" i="2"/>
  <c r="H358" i="2"/>
  <c r="B358" i="2" s="1"/>
  <c r="D358" i="2"/>
  <c r="A358" i="2"/>
  <c r="H357" i="2"/>
  <c r="B357" i="2" s="1"/>
  <c r="D357" i="2"/>
  <c r="A357" i="2"/>
  <c r="H356" i="2"/>
  <c r="B356" i="2" s="1"/>
  <c r="D356" i="2"/>
  <c r="A356" i="2"/>
  <c r="H355" i="2"/>
  <c r="B355" i="2" s="1"/>
  <c r="D355" i="2"/>
  <c r="A355" i="2"/>
  <c r="H354" i="2"/>
  <c r="B354" i="2" s="1"/>
  <c r="D354" i="2"/>
  <c r="A354" i="2"/>
  <c r="H353" i="2"/>
  <c r="B353" i="2" s="1"/>
  <c r="D353" i="2"/>
  <c r="A353" i="2"/>
  <c r="H352" i="2"/>
  <c r="B352" i="2" s="1"/>
  <c r="D352" i="2"/>
  <c r="A352" i="2"/>
  <c r="H351" i="2"/>
  <c r="B351" i="2" s="1"/>
  <c r="D351" i="2"/>
  <c r="A351" i="2"/>
  <c r="H350" i="2"/>
  <c r="B350" i="2" s="1"/>
  <c r="D350" i="2"/>
  <c r="A350" i="2"/>
  <c r="H349" i="2"/>
  <c r="B349" i="2" s="1"/>
  <c r="D349" i="2"/>
  <c r="A349" i="2"/>
  <c r="H348" i="2"/>
  <c r="B348" i="2" s="1"/>
  <c r="D348" i="2"/>
  <c r="A348" i="2"/>
  <c r="H347" i="2"/>
  <c r="B347" i="2" s="1"/>
  <c r="D347" i="2"/>
  <c r="A347" i="2"/>
  <c r="H346" i="2"/>
  <c r="B346" i="2" s="1"/>
  <c r="D346" i="2"/>
  <c r="A346" i="2"/>
  <c r="H345" i="2"/>
  <c r="B345" i="2" s="1"/>
  <c r="D345" i="2"/>
  <c r="A345" i="2"/>
  <c r="H344" i="2"/>
  <c r="B344" i="2" s="1"/>
  <c r="D344" i="2"/>
  <c r="A344" i="2"/>
  <c r="H343" i="2"/>
  <c r="B343" i="2" s="1"/>
  <c r="D343" i="2"/>
  <c r="A343" i="2"/>
  <c r="H342" i="2"/>
  <c r="B342" i="2" s="1"/>
  <c r="D342" i="2"/>
  <c r="A342" i="2"/>
  <c r="H341" i="2"/>
  <c r="B341" i="2" s="1"/>
  <c r="D341" i="2"/>
  <c r="A341" i="2"/>
  <c r="H340" i="2"/>
  <c r="B340" i="2" s="1"/>
  <c r="D340" i="2"/>
  <c r="A340" i="2"/>
  <c r="H339" i="2"/>
  <c r="B339" i="2" s="1"/>
  <c r="D339" i="2"/>
  <c r="A339" i="2"/>
  <c r="H338" i="2"/>
  <c r="B338" i="2" s="1"/>
  <c r="D338" i="2"/>
  <c r="A338" i="2"/>
  <c r="H337" i="2"/>
  <c r="B337" i="2" s="1"/>
  <c r="D337" i="2"/>
  <c r="A337" i="2"/>
  <c r="H336" i="2"/>
  <c r="B336" i="2" s="1"/>
  <c r="D336" i="2"/>
  <c r="A336" i="2"/>
  <c r="H335" i="2"/>
  <c r="B335" i="2" s="1"/>
  <c r="D335" i="2"/>
  <c r="A335" i="2"/>
  <c r="H334" i="2"/>
  <c r="B334" i="2" s="1"/>
  <c r="D334" i="2"/>
  <c r="A334" i="2"/>
  <c r="H333" i="2"/>
  <c r="B333" i="2" s="1"/>
  <c r="D333" i="2"/>
  <c r="A333" i="2"/>
  <c r="H332" i="2"/>
  <c r="B332" i="2" s="1"/>
  <c r="D332" i="2"/>
  <c r="A332" i="2"/>
  <c r="H331" i="2"/>
  <c r="B331" i="2" s="1"/>
  <c r="D331" i="2"/>
  <c r="A331" i="2"/>
  <c r="H330" i="2"/>
  <c r="B330" i="2" s="1"/>
  <c r="D330" i="2"/>
  <c r="A330" i="2"/>
  <c r="H329" i="2"/>
  <c r="B329" i="2" s="1"/>
  <c r="D329" i="2"/>
  <c r="A329" i="2"/>
  <c r="H328" i="2"/>
  <c r="B328" i="2" s="1"/>
  <c r="D328" i="2"/>
  <c r="A328" i="2"/>
  <c r="H327" i="2"/>
  <c r="B327" i="2" s="1"/>
  <c r="D327" i="2"/>
  <c r="A327" i="2"/>
  <c r="H326" i="2"/>
  <c r="B326" i="2" s="1"/>
  <c r="D326" i="2"/>
  <c r="A326" i="2"/>
  <c r="H325" i="2"/>
  <c r="B325" i="2" s="1"/>
  <c r="D325" i="2"/>
  <c r="A325" i="2"/>
  <c r="H324" i="2"/>
  <c r="B324" i="2" s="1"/>
  <c r="D324" i="2"/>
  <c r="A324" i="2"/>
  <c r="H323" i="2"/>
  <c r="B323" i="2" s="1"/>
  <c r="D323" i="2"/>
  <c r="A323" i="2"/>
  <c r="H322" i="2"/>
  <c r="B322" i="2" s="1"/>
  <c r="D322" i="2"/>
  <c r="A322" i="2"/>
  <c r="H321" i="2"/>
  <c r="B321" i="2" s="1"/>
  <c r="D321" i="2"/>
  <c r="A321" i="2"/>
  <c r="H320" i="2"/>
  <c r="B320" i="2" s="1"/>
  <c r="D320" i="2"/>
  <c r="A320" i="2"/>
  <c r="H319" i="2"/>
  <c r="B319" i="2" s="1"/>
  <c r="D319" i="2"/>
  <c r="A319" i="2"/>
  <c r="H318" i="2"/>
  <c r="B318" i="2" s="1"/>
  <c r="D318" i="2"/>
  <c r="A318" i="2"/>
  <c r="H317" i="2"/>
  <c r="B317" i="2" s="1"/>
  <c r="D317" i="2"/>
  <c r="A317" i="2"/>
  <c r="H316" i="2"/>
  <c r="B316" i="2" s="1"/>
  <c r="D316" i="2"/>
  <c r="A316" i="2"/>
  <c r="H315" i="2"/>
  <c r="B315" i="2" s="1"/>
  <c r="D315" i="2"/>
  <c r="A315" i="2"/>
  <c r="H314" i="2"/>
  <c r="B314" i="2" s="1"/>
  <c r="D314" i="2"/>
  <c r="A314" i="2"/>
  <c r="H313" i="2"/>
  <c r="B313" i="2" s="1"/>
  <c r="D313" i="2"/>
  <c r="A313" i="2"/>
  <c r="H312" i="2"/>
  <c r="B312" i="2" s="1"/>
  <c r="D312" i="2"/>
  <c r="A312" i="2"/>
  <c r="H311" i="2"/>
  <c r="F311" i="2"/>
  <c r="D311" i="2"/>
  <c r="B311" i="2"/>
  <c r="A311" i="2"/>
  <c r="H310" i="2"/>
  <c r="B310" i="2"/>
  <c r="F310" i="2"/>
  <c r="D310" i="2" s="1"/>
  <c r="A310" i="2"/>
  <c r="H309" i="2"/>
  <c r="B309" i="2"/>
  <c r="F309" i="2"/>
  <c r="D309" i="2" s="1"/>
  <c r="A309" i="2"/>
  <c r="H308" i="2"/>
  <c r="B308" i="2" s="1"/>
  <c r="F308" i="2"/>
  <c r="D308" i="2" s="1"/>
  <c r="A308" i="2"/>
  <c r="H307" i="2"/>
  <c r="B307" i="2" s="1"/>
  <c r="F307" i="2"/>
  <c r="D307" i="2"/>
  <c r="A307" i="2"/>
  <c r="H306" i="2"/>
  <c r="B306" i="2" s="1"/>
  <c r="D306" i="2"/>
  <c r="A306" i="2"/>
  <c r="H305" i="2"/>
  <c r="D305" i="2"/>
  <c r="B305" i="2"/>
  <c r="A305" i="2"/>
  <c r="H304" i="2"/>
  <c r="B304" i="2" s="1"/>
  <c r="D304" i="2"/>
  <c r="A304" i="2"/>
  <c r="H303" i="2"/>
  <c r="D303" i="2"/>
  <c r="B303" i="2"/>
  <c r="A303" i="2"/>
  <c r="H302" i="2"/>
  <c r="B302" i="2" s="1"/>
  <c r="D302" i="2"/>
  <c r="A302" i="2"/>
  <c r="H301" i="2"/>
  <c r="D301" i="2"/>
  <c r="B301" i="2"/>
  <c r="A301" i="2"/>
  <c r="H300" i="2"/>
  <c r="B300" i="2" s="1"/>
  <c r="D300" i="2"/>
  <c r="A300" i="2"/>
  <c r="H299" i="2"/>
  <c r="D299" i="2"/>
  <c r="B299" i="2"/>
  <c r="A299" i="2"/>
  <c r="H298" i="2"/>
  <c r="B298" i="2" s="1"/>
  <c r="D298" i="2"/>
  <c r="A298" i="2"/>
  <c r="H297" i="2"/>
  <c r="D297" i="2"/>
  <c r="B297" i="2"/>
  <c r="A297" i="2"/>
  <c r="H296" i="2"/>
  <c r="B296" i="2" s="1"/>
  <c r="D296" i="2"/>
  <c r="A296" i="2"/>
  <c r="H295" i="2"/>
  <c r="D295" i="2"/>
  <c r="B295" i="2"/>
  <c r="A295" i="2"/>
  <c r="H294" i="2"/>
  <c r="B294" i="2" s="1"/>
  <c r="D294" i="2"/>
  <c r="A294" i="2"/>
  <c r="H293" i="2"/>
  <c r="D293" i="2"/>
  <c r="B293" i="2"/>
  <c r="A293" i="2"/>
  <c r="H292" i="2"/>
  <c r="B292" i="2" s="1"/>
  <c r="D292" i="2"/>
  <c r="A292" i="2"/>
  <c r="H291" i="2"/>
  <c r="D291" i="2"/>
  <c r="B291" i="2"/>
  <c r="A291" i="2"/>
  <c r="H290" i="2"/>
  <c r="B290" i="2" s="1"/>
  <c r="D290" i="2"/>
  <c r="A290" i="2"/>
  <c r="H289" i="2"/>
  <c r="D289" i="2"/>
  <c r="B289" i="2"/>
  <c r="A289" i="2"/>
  <c r="H288" i="2"/>
  <c r="B288" i="2" s="1"/>
  <c r="D288" i="2"/>
  <c r="A288" i="2"/>
  <c r="H287" i="2"/>
  <c r="D287" i="2"/>
  <c r="B287" i="2"/>
  <c r="A287" i="2"/>
  <c r="H286" i="2"/>
  <c r="B286" i="2" s="1"/>
  <c r="D286" i="2"/>
  <c r="A286" i="2"/>
  <c r="H285" i="2"/>
  <c r="D285" i="2"/>
  <c r="B285" i="2"/>
  <c r="A285" i="2"/>
  <c r="H284" i="2"/>
  <c r="B284" i="2" s="1"/>
  <c r="D284" i="2"/>
  <c r="A284" i="2"/>
  <c r="H283" i="2"/>
  <c r="D283" i="2"/>
  <c r="B283" i="2"/>
  <c r="A283" i="2"/>
  <c r="H282" i="2"/>
  <c r="B282" i="2" s="1"/>
  <c r="D282" i="2"/>
  <c r="A282" i="2"/>
  <c r="H281" i="2"/>
  <c r="D281" i="2"/>
  <c r="B281" i="2"/>
  <c r="A281" i="2"/>
  <c r="H280" i="2"/>
  <c r="B280" i="2" s="1"/>
  <c r="D280" i="2"/>
  <c r="A280" i="2"/>
  <c r="H279" i="2"/>
  <c r="D279" i="2"/>
  <c r="B279" i="2"/>
  <c r="A279" i="2"/>
  <c r="H278" i="2"/>
  <c r="B278" i="2" s="1"/>
  <c r="D278" i="2"/>
  <c r="A278" i="2"/>
  <c r="H277" i="2"/>
  <c r="D277" i="2"/>
  <c r="B277" i="2"/>
  <c r="A277" i="2"/>
  <c r="H276" i="2"/>
  <c r="B276" i="2" s="1"/>
  <c r="D276" i="2"/>
  <c r="A276" i="2"/>
  <c r="H275" i="2"/>
  <c r="D275" i="2"/>
  <c r="B275" i="2"/>
  <c r="A275" i="2"/>
  <c r="H274" i="2"/>
  <c r="B274" i="2" s="1"/>
  <c r="D274" i="2"/>
  <c r="A274" i="2"/>
  <c r="H273" i="2"/>
  <c r="D273" i="2"/>
  <c r="B273" i="2"/>
  <c r="A273" i="2"/>
  <c r="H272" i="2"/>
  <c r="B272" i="2" s="1"/>
  <c r="D272" i="2"/>
  <c r="A272" i="2"/>
  <c r="H271" i="2"/>
  <c r="D271" i="2"/>
  <c r="B271" i="2"/>
  <c r="A271" i="2"/>
  <c r="H270" i="2"/>
  <c r="B270" i="2" s="1"/>
  <c r="D270" i="2"/>
  <c r="A270" i="2"/>
  <c r="H269" i="2"/>
  <c r="D269" i="2"/>
  <c r="B269" i="2"/>
  <c r="A269" i="2"/>
  <c r="H268" i="2"/>
  <c r="B268" i="2" s="1"/>
  <c r="D268" i="2"/>
  <c r="A268" i="2"/>
  <c r="H267" i="2"/>
  <c r="D267" i="2"/>
  <c r="B267" i="2"/>
  <c r="A267" i="2"/>
  <c r="H266" i="2"/>
  <c r="B266" i="2" s="1"/>
  <c r="D266" i="2"/>
  <c r="A266" i="2"/>
  <c r="H265" i="2"/>
  <c r="D265" i="2"/>
  <c r="B265" i="2"/>
  <c r="A265" i="2"/>
  <c r="H264" i="2"/>
  <c r="B264" i="2" s="1"/>
  <c r="D264" i="2"/>
  <c r="A264" i="2"/>
  <c r="H263" i="2"/>
  <c r="D263" i="2"/>
  <c r="B263" i="2"/>
  <c r="A263" i="2"/>
  <c r="H262" i="2"/>
  <c r="B262" i="2" s="1"/>
  <c r="D262" i="2"/>
  <c r="A262" i="2"/>
  <c r="H261" i="2"/>
  <c r="D261" i="2"/>
  <c r="B261" i="2"/>
  <c r="A261" i="2"/>
  <c r="H260" i="2"/>
  <c r="B260" i="2" s="1"/>
  <c r="D260" i="2"/>
  <c r="A260" i="2"/>
  <c r="H259" i="2"/>
  <c r="D259" i="2"/>
  <c r="B259" i="2"/>
  <c r="A259" i="2"/>
  <c r="H258" i="2"/>
  <c r="B258" i="2" s="1"/>
  <c r="D258" i="2"/>
  <c r="A258" i="2"/>
  <c r="H257" i="2"/>
  <c r="D257" i="2"/>
  <c r="B257" i="2"/>
  <c r="A257" i="2"/>
  <c r="H256" i="2"/>
  <c r="B256" i="2" s="1"/>
  <c r="D256" i="2"/>
  <c r="A256" i="2"/>
  <c r="H255" i="2"/>
  <c r="D255" i="2"/>
  <c r="B255" i="2"/>
  <c r="A255" i="2"/>
  <c r="H254" i="2"/>
  <c r="B254" i="2" s="1"/>
  <c r="D254" i="2"/>
  <c r="A254" i="2"/>
  <c r="H253" i="2"/>
  <c r="D253" i="2"/>
  <c r="B253" i="2"/>
  <c r="A253" i="2"/>
  <c r="H252" i="2"/>
  <c r="B252" i="2" s="1"/>
  <c r="D252" i="2"/>
  <c r="A252" i="2"/>
  <c r="H251" i="2"/>
  <c r="D251" i="2"/>
  <c r="B251" i="2"/>
  <c r="A251" i="2"/>
  <c r="H250" i="2"/>
  <c r="B250" i="2" s="1"/>
  <c r="D250" i="2"/>
  <c r="A250" i="2"/>
  <c r="H249" i="2"/>
  <c r="D249" i="2"/>
  <c r="B249" i="2"/>
  <c r="A249" i="2"/>
  <c r="H248" i="2"/>
  <c r="B248" i="2" s="1"/>
  <c r="D248" i="2"/>
  <c r="A248" i="2"/>
  <c r="H247" i="2"/>
  <c r="D247" i="2"/>
  <c r="B247" i="2"/>
  <c r="A247" i="2"/>
  <c r="H246" i="2"/>
  <c r="B246" i="2" s="1"/>
  <c r="D246" i="2"/>
  <c r="A246" i="2"/>
  <c r="H245" i="2"/>
  <c r="D245" i="2"/>
  <c r="B245" i="2"/>
  <c r="A245" i="2"/>
  <c r="H244" i="2"/>
  <c r="B244" i="2" s="1"/>
  <c r="D244" i="2"/>
  <c r="A244" i="2"/>
  <c r="H243" i="2"/>
  <c r="D243" i="2"/>
  <c r="B243" i="2"/>
  <c r="A243" i="2"/>
  <c r="H242" i="2"/>
  <c r="B242" i="2" s="1"/>
  <c r="D242" i="2"/>
  <c r="A242" i="2"/>
  <c r="H241" i="2"/>
  <c r="D241" i="2"/>
  <c r="B241" i="2"/>
  <c r="A241" i="2"/>
  <c r="H240" i="2"/>
  <c r="B240" i="2" s="1"/>
  <c r="D240" i="2"/>
  <c r="A240" i="2"/>
  <c r="Q774" i="1"/>
  <c r="G745" i="1"/>
  <c r="S745" i="1" s="1"/>
  <c r="G747" i="1"/>
  <c r="S747" i="1" s="1"/>
  <c r="G749" i="1"/>
  <c r="S749" i="1" s="1"/>
  <c r="G750" i="1"/>
  <c r="S750" i="1" s="1"/>
  <c r="G556" i="1"/>
  <c r="H556" i="1" s="1"/>
  <c r="S556" i="1"/>
  <c r="G603" i="1"/>
  <c r="G605" i="1"/>
  <c r="I605" i="1" s="1"/>
  <c r="G667" i="1"/>
  <c r="G564" i="1"/>
  <c r="G596" i="1"/>
  <c r="S596" i="1" s="1"/>
  <c r="G663" i="1"/>
  <c r="I663" i="1" s="1"/>
  <c r="S700" i="1"/>
  <c r="G673" i="1"/>
  <c r="G522" i="1"/>
  <c r="S522" i="1" s="1"/>
  <c r="G524" i="1"/>
  <c r="G662" i="1"/>
  <c r="G675" i="1"/>
  <c r="Q773" i="1"/>
  <c r="Q772" i="1"/>
  <c r="Q769" i="1"/>
  <c r="Q768" i="1"/>
  <c r="Q770" i="1"/>
  <c r="Q771" i="1"/>
  <c r="Q766" i="1"/>
  <c r="Q767" i="1"/>
  <c r="Q760" i="1"/>
  <c r="Q761" i="1"/>
  <c r="Q763" i="1"/>
  <c r="Q764" i="1"/>
  <c r="Q765" i="1"/>
  <c r="Q745" i="1"/>
  <c r="Q747" i="1"/>
  <c r="Q748" i="1"/>
  <c r="Q749" i="1"/>
  <c r="Q750" i="1"/>
  <c r="Q751" i="1"/>
  <c r="Q755" i="1"/>
  <c r="Q756" i="1"/>
  <c r="Q757" i="1"/>
  <c r="Q758" i="1"/>
  <c r="C17" i="1"/>
  <c r="Q746" i="1"/>
  <c r="Q752" i="1"/>
  <c r="Q742" i="1"/>
  <c r="Q743" i="1"/>
  <c r="Q572" i="1"/>
  <c r="Q496" i="1"/>
  <c r="Q491" i="1"/>
  <c r="Q492" i="1"/>
  <c r="Q485" i="1"/>
  <c r="Q486" i="1"/>
  <c r="Q488" i="1"/>
  <c r="I485" i="1"/>
  <c r="Q467" i="1"/>
  <c r="Q468" i="1"/>
  <c r="Q469" i="1"/>
  <c r="Q471" i="1"/>
  <c r="Q473" i="1"/>
  <c r="G467" i="1"/>
  <c r="I471" i="1"/>
  <c r="J520" i="1"/>
  <c r="J550" i="1"/>
  <c r="I513" i="1"/>
  <c r="I528" i="1"/>
  <c r="I526" i="1"/>
  <c r="I535" i="1"/>
  <c r="I713" i="1"/>
  <c r="I616" i="1"/>
  <c r="I626" i="1"/>
  <c r="I628" i="1"/>
  <c r="I644" i="1"/>
  <c r="I659" i="1"/>
  <c r="I660" i="1"/>
  <c r="H652" i="1"/>
  <c r="I661" i="1"/>
  <c r="I714" i="1"/>
  <c r="Q556" i="1"/>
  <c r="Q590" i="1"/>
  <c r="Q630" i="1"/>
  <c r="Q636" i="1"/>
  <c r="Q646" i="1"/>
  <c r="Q651" i="1"/>
  <c r="Q652" i="1"/>
  <c r="Q593" i="1"/>
  <c r="Q601" i="1"/>
  <c r="Q603" i="1"/>
  <c r="Q604" i="1"/>
  <c r="Q605" i="1"/>
  <c r="Q607" i="1"/>
  <c r="Q608" i="1"/>
  <c r="Q610" i="1"/>
  <c r="Q612" i="1"/>
  <c r="Q613" i="1"/>
  <c r="Q614" i="1"/>
  <c r="Q629" i="1"/>
  <c r="Q633" i="1"/>
  <c r="Q637" i="1"/>
  <c r="Q661" i="1"/>
  <c r="Q666" i="1"/>
  <c r="Q667" i="1"/>
  <c r="Q683" i="1"/>
  <c r="Q686" i="1"/>
  <c r="Q724" i="1"/>
  <c r="Q725" i="1"/>
  <c r="Q727" i="1"/>
  <c r="Q729" i="1"/>
  <c r="Q677" i="1"/>
  <c r="Q680" i="1"/>
  <c r="Q691" i="1"/>
  <c r="Q694" i="1"/>
  <c r="Q697" i="1"/>
  <c r="Q690" i="1"/>
  <c r="Q714" i="1"/>
  <c r="Q715" i="1"/>
  <c r="Q716" i="1"/>
  <c r="Q717" i="1"/>
  <c r="Q586" i="1"/>
  <c r="Q540" i="1"/>
  <c r="Q541" i="1"/>
  <c r="Q542" i="1"/>
  <c r="Q543" i="1"/>
  <c r="Q544" i="1"/>
  <c r="Q512" i="1"/>
  <c r="Q513" i="1"/>
  <c r="Q514" i="1"/>
  <c r="Q515" i="1"/>
  <c r="Q521" i="1"/>
  <c r="Q527" i="1"/>
  <c r="Q528" i="1"/>
  <c r="Q523" i="1"/>
  <c r="Q526" i="1"/>
  <c r="Q529" i="1"/>
  <c r="Q531" i="1"/>
  <c r="Q535" i="1"/>
  <c r="Q558" i="1"/>
  <c r="Q713" i="1"/>
  <c r="Q559" i="1"/>
  <c r="Q560" i="1"/>
  <c r="Q561" i="1"/>
  <c r="Q562" i="1"/>
  <c r="Q564" i="1"/>
  <c r="Q565" i="1"/>
  <c r="Q566" i="1"/>
  <c r="Q568" i="1"/>
  <c r="Q570" i="1"/>
  <c r="Q571" i="1"/>
  <c r="Q536" i="1"/>
  <c r="Q537" i="1"/>
  <c r="Q538" i="1"/>
  <c r="Q539" i="1"/>
  <c r="Q581" i="1"/>
  <c r="Q596" i="1"/>
  <c r="Q599" i="1"/>
  <c r="Q600" i="1"/>
  <c r="Q602" i="1"/>
  <c r="Q606" i="1"/>
  <c r="Q609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31" i="1"/>
  <c r="Q634" i="1"/>
  <c r="Q635" i="1"/>
  <c r="Q638" i="1"/>
  <c r="Q639" i="1"/>
  <c r="Q640" i="1"/>
  <c r="Q641" i="1"/>
  <c r="Q642" i="1"/>
  <c r="Q644" i="1"/>
  <c r="Q645" i="1"/>
  <c r="Q647" i="1"/>
  <c r="Q648" i="1"/>
  <c r="Q649" i="1"/>
  <c r="Q650" i="1"/>
  <c r="Q653" i="1"/>
  <c r="Q654" i="1"/>
  <c r="Q656" i="1"/>
  <c r="Q657" i="1"/>
  <c r="Q658" i="1"/>
  <c r="Q643" i="1"/>
  <c r="Q659" i="1"/>
  <c r="Q655" i="1"/>
  <c r="Q660" i="1"/>
  <c r="Q663" i="1"/>
  <c r="Q664" i="1"/>
  <c r="Q668" i="1"/>
  <c r="Q665" i="1"/>
  <c r="Q679" i="1"/>
  <c r="Q681" i="1"/>
  <c r="Q684" i="1"/>
  <c r="Q700" i="1"/>
  <c r="Q701" i="1"/>
  <c r="Q702" i="1"/>
  <c r="Q563" i="1"/>
  <c r="Q567" i="1"/>
  <c r="Q569" i="1"/>
  <c r="Q516" i="1"/>
  <c r="Q517" i="1"/>
  <c r="Q534" i="1"/>
  <c r="Q670" i="1"/>
  <c r="Q555" i="1"/>
  <c r="Q573" i="1"/>
  <c r="Q574" i="1"/>
  <c r="Q575" i="1"/>
  <c r="Q578" i="1"/>
  <c r="Q579" i="1"/>
  <c r="Q580" i="1"/>
  <c r="Q582" i="1"/>
  <c r="Q584" i="1"/>
  <c r="Q585" i="1"/>
  <c r="Q587" i="1"/>
  <c r="Q669" i="1"/>
  <c r="Q673" i="1"/>
  <c r="Q692" i="1"/>
  <c r="Q632" i="1"/>
  <c r="Q706" i="1"/>
  <c r="Q707" i="1"/>
  <c r="Q519" i="1"/>
  <c r="Q520" i="1"/>
  <c r="Q522" i="1"/>
  <c r="Q524" i="1"/>
  <c r="Q525" i="1"/>
  <c r="Q530" i="1"/>
  <c r="Q532" i="1"/>
  <c r="Q533" i="1"/>
  <c r="Q546" i="1"/>
  <c r="Q547" i="1"/>
  <c r="Q548" i="1"/>
  <c r="Q549" i="1"/>
  <c r="Q550" i="1"/>
  <c r="Q551" i="1"/>
  <c r="Q553" i="1"/>
  <c r="Q554" i="1"/>
  <c r="Q577" i="1"/>
  <c r="Q583" i="1"/>
  <c r="Q662" i="1"/>
  <c r="Q674" i="1"/>
  <c r="Q675" i="1"/>
  <c r="Q695" i="1"/>
  <c r="Q511" i="1"/>
  <c r="H431" i="1"/>
  <c r="H454" i="1"/>
  <c r="H411" i="1"/>
  <c r="Q719" i="1"/>
  <c r="Q711" i="1"/>
  <c r="Q678" i="1"/>
  <c r="Q671" i="1"/>
  <c r="Q484" i="1"/>
  <c r="Q545" i="1"/>
  <c r="Q557" i="1"/>
  <c r="Q611" i="1"/>
  <c r="Q412" i="1"/>
  <c r="Q594" i="1"/>
  <c r="Q595" i="1"/>
  <c r="Q576" i="1"/>
  <c r="Q592" i="1"/>
  <c r="Q588" i="1"/>
  <c r="Q589" i="1"/>
  <c r="Q423" i="1"/>
  <c r="Q425" i="1"/>
  <c r="Q432" i="1"/>
  <c r="Q410" i="1"/>
  <c r="Q411" i="1"/>
  <c r="Q413" i="1"/>
  <c r="Q414" i="1"/>
  <c r="Q424" i="1"/>
  <c r="Q429" i="1"/>
  <c r="Q430" i="1"/>
  <c r="Q431" i="1"/>
  <c r="Q454" i="1"/>
  <c r="J490" i="1"/>
  <c r="Q490" i="1"/>
  <c r="Q493" i="1"/>
  <c r="Q495" i="1"/>
  <c r="Q499" i="1"/>
  <c r="Q500" i="1"/>
  <c r="Q360" i="1"/>
  <c r="Q426" i="1"/>
  <c r="Q718" i="1"/>
  <c r="Q728" i="1"/>
  <c r="Q726" i="1"/>
  <c r="S606" i="1"/>
  <c r="I606" i="1"/>
  <c r="S725" i="1"/>
  <c r="I725" i="1"/>
  <c r="I507" i="1"/>
  <c r="S507" i="1"/>
  <c r="I391" i="1"/>
  <c r="S391" i="1"/>
  <c r="I387" i="1"/>
  <c r="S387" i="1"/>
  <c r="S289" i="1"/>
  <c r="I289" i="1"/>
  <c r="S264" i="1"/>
  <c r="I182" i="1"/>
  <c r="S182" i="1"/>
  <c r="H164" i="1"/>
  <c r="S164" i="1"/>
  <c r="S105" i="1"/>
  <c r="H84" i="1"/>
  <c r="S84" i="1"/>
  <c r="S663" i="1"/>
  <c r="E117" i="2"/>
  <c r="F702" i="1"/>
  <c r="G702" i="1" s="1"/>
  <c r="S702" i="1" s="1"/>
  <c r="E201" i="2"/>
  <c r="I450" i="1"/>
  <c r="I582" i="1"/>
  <c r="E210" i="2"/>
  <c r="I422" i="1"/>
  <c r="S422" i="1"/>
  <c r="I409" i="1"/>
  <c r="S409" i="1"/>
  <c r="I122" i="1"/>
  <c r="S122" i="1"/>
  <c r="I501" i="1"/>
  <c r="I397" i="1"/>
  <c r="I302" i="1"/>
  <c r="S302" i="1"/>
  <c r="R381" i="1"/>
  <c r="S698" i="1"/>
  <c r="I698" i="1"/>
  <c r="S687" i="1"/>
  <c r="I687" i="1"/>
  <c r="E482" i="1"/>
  <c r="F482" i="1" s="1"/>
  <c r="E576" i="1"/>
  <c r="E592" i="1"/>
  <c r="E105" i="2" s="1"/>
  <c r="E572" i="1"/>
  <c r="F572" i="1" s="1"/>
  <c r="U572" i="1" s="1"/>
  <c r="E588" i="1"/>
  <c r="E103" i="2" s="1"/>
  <c r="E589" i="1"/>
  <c r="F589" i="1" s="1"/>
  <c r="G589" i="1" s="1"/>
  <c r="E678" i="1"/>
  <c r="F678" i="1" s="1"/>
  <c r="G678" i="1" s="1"/>
  <c r="E711" i="1"/>
  <c r="F711" i="1" s="1"/>
  <c r="G711" i="1" s="1"/>
  <c r="E712" i="1"/>
  <c r="F712" i="1" s="1"/>
  <c r="G712" i="1" s="1"/>
  <c r="J712" i="1" s="1"/>
  <c r="E718" i="1"/>
  <c r="E207" i="2" s="1"/>
  <c r="E719" i="1"/>
  <c r="E208" i="2" s="1"/>
  <c r="F719" i="1"/>
  <c r="G719" i="1" s="1"/>
  <c r="E726" i="1"/>
  <c r="E728" i="1"/>
  <c r="E703" i="1"/>
  <c r="F703" i="1"/>
  <c r="G703" i="1" s="1"/>
  <c r="E708" i="1"/>
  <c r="F708" i="1" s="1"/>
  <c r="G708" i="1" s="1"/>
  <c r="E742" i="1"/>
  <c r="E215" i="2"/>
  <c r="E743" i="1"/>
  <c r="E746" i="1"/>
  <c r="F746" i="1" s="1"/>
  <c r="G746" i="1" s="1"/>
  <c r="S746" i="1" s="1"/>
  <c r="G110" i="1"/>
  <c r="H110" i="1" s="1"/>
  <c r="G138" i="1"/>
  <c r="G157" i="1"/>
  <c r="H157" i="1" s="1"/>
  <c r="G195" i="1"/>
  <c r="G211" i="1"/>
  <c r="R211" i="1" s="1"/>
  <c r="G250" i="1"/>
  <c r="H250" i="1" s="1"/>
  <c r="G301" i="1"/>
  <c r="I301" i="1" s="1"/>
  <c r="G320" i="1"/>
  <c r="E719" i="2"/>
  <c r="G482" i="1"/>
  <c r="I482" i="1" s="1"/>
  <c r="E680" i="2"/>
  <c r="R301" i="1"/>
  <c r="R138" i="1"/>
  <c r="H138" i="1"/>
  <c r="E218" i="2"/>
  <c r="R482" i="1"/>
  <c r="R157" i="1"/>
  <c r="F742" i="1"/>
  <c r="G742" i="1" s="1"/>
  <c r="E713" i="2"/>
  <c r="I596" i="1"/>
  <c r="S667" i="1"/>
  <c r="I667" i="1"/>
  <c r="S355" i="1"/>
  <c r="I315" i="1"/>
  <c r="S315" i="1"/>
  <c r="I475" i="1"/>
  <c r="S475" i="1"/>
  <c r="H37" i="1"/>
  <c r="S37" i="1"/>
  <c r="E786" i="1"/>
  <c r="F786" i="1" s="1"/>
  <c r="G786" i="1" s="1"/>
  <c r="E754" i="1"/>
  <c r="F754" i="1" s="1"/>
  <c r="G754" i="1" s="1"/>
  <c r="E756" i="1"/>
  <c r="E227" i="2" s="1"/>
  <c r="E758" i="1"/>
  <c r="E763" i="1"/>
  <c r="F763" i="1" s="1"/>
  <c r="G763" i="1" s="1"/>
  <c r="R763" i="1" s="1"/>
  <c r="E765" i="1"/>
  <c r="F765" i="1" s="1"/>
  <c r="G765" i="1" s="1"/>
  <c r="R765" i="1" s="1"/>
  <c r="E771" i="1"/>
  <c r="E236" i="2" s="1"/>
  <c r="E776" i="1"/>
  <c r="F776" i="1" s="1"/>
  <c r="G776" i="1" s="1"/>
  <c r="K776" i="1" s="1"/>
  <c r="E784" i="1"/>
  <c r="F784" i="1" s="1"/>
  <c r="G784" i="1" s="1"/>
  <c r="R784" i="1" s="1"/>
  <c r="E762" i="1"/>
  <c r="F762" i="1" s="1"/>
  <c r="G762" i="1" s="1"/>
  <c r="E770" i="1"/>
  <c r="F770" i="1" s="1"/>
  <c r="G770" i="1" s="1"/>
  <c r="E777" i="1"/>
  <c r="F777" i="1" s="1"/>
  <c r="E752" i="1"/>
  <c r="E534" i="1"/>
  <c r="E788" i="1"/>
  <c r="F788" i="1" s="1"/>
  <c r="G788" i="1" s="1"/>
  <c r="E780" i="1"/>
  <c r="F780" i="1" s="1"/>
  <c r="G780" i="1" s="1"/>
  <c r="K780" i="1" s="1"/>
  <c r="E739" i="1"/>
  <c r="F739" i="1" s="1"/>
  <c r="E23" i="1"/>
  <c r="F23" i="1" s="1"/>
  <c r="G23" i="1" s="1"/>
  <c r="E27" i="1"/>
  <c r="F27" i="1" s="1"/>
  <c r="G27" i="1" s="1"/>
  <c r="H27" i="1" s="1"/>
  <c r="E42" i="1"/>
  <c r="E46" i="1"/>
  <c r="E264" i="2" s="1"/>
  <c r="E69" i="1"/>
  <c r="F69" i="1" s="1"/>
  <c r="G69" i="1" s="1"/>
  <c r="E74" i="1"/>
  <c r="E292" i="2" s="1"/>
  <c r="E79" i="1"/>
  <c r="F79" i="1" s="1"/>
  <c r="G79" i="1"/>
  <c r="E85" i="1"/>
  <c r="F85" i="1"/>
  <c r="G85" i="1" s="1"/>
  <c r="H85" i="1" s="1"/>
  <c r="E90" i="1"/>
  <c r="F90" i="1" s="1"/>
  <c r="G90" i="1" s="1"/>
  <c r="E97" i="1"/>
  <c r="F97" i="1" s="1"/>
  <c r="G97" i="1" s="1"/>
  <c r="R97" i="1" s="1"/>
  <c r="E102" i="1"/>
  <c r="F102" i="1" s="1"/>
  <c r="G102" i="1" s="1"/>
  <c r="R102" i="1" s="1"/>
  <c r="E111" i="1"/>
  <c r="E125" i="1"/>
  <c r="E131" i="1"/>
  <c r="E136" i="1"/>
  <c r="E142" i="1"/>
  <c r="E146" i="1"/>
  <c r="F146" i="1" s="1"/>
  <c r="G146" i="1" s="1"/>
  <c r="E155" i="1"/>
  <c r="F155" i="1" s="1"/>
  <c r="G155" i="1" s="1"/>
  <c r="R155" i="1" s="1"/>
  <c r="E766" i="1"/>
  <c r="E772" i="1"/>
  <c r="E782" i="1"/>
  <c r="F782" i="1" s="1"/>
  <c r="G782" i="1" s="1"/>
  <c r="E489" i="1"/>
  <c r="E734" i="1"/>
  <c r="E728" i="2" s="1"/>
  <c r="E24" i="1"/>
  <c r="F24" i="1" s="1"/>
  <c r="G24" i="1" s="1"/>
  <c r="H24" i="1" s="1"/>
  <c r="E28" i="1"/>
  <c r="E43" i="1"/>
  <c r="F43" i="1" s="1"/>
  <c r="G43" i="1" s="1"/>
  <c r="E66" i="1"/>
  <c r="F66" i="1" s="1"/>
  <c r="G66" i="1" s="1"/>
  <c r="E70" i="1"/>
  <c r="F70" i="1" s="1"/>
  <c r="G70" i="1" s="1"/>
  <c r="E75" i="1"/>
  <c r="E80" i="1"/>
  <c r="E87" i="1"/>
  <c r="F87" i="1" s="1"/>
  <c r="G87" i="1" s="1"/>
  <c r="R87" i="1" s="1"/>
  <c r="E92" i="1"/>
  <c r="F92" i="1" s="1"/>
  <c r="G92" i="1" s="1"/>
  <c r="E98" i="1"/>
  <c r="E316" i="2" s="1"/>
  <c r="E108" i="1"/>
  <c r="F108" i="1" s="1"/>
  <c r="G108" i="1" s="1"/>
  <c r="E112" i="1"/>
  <c r="E126" i="1"/>
  <c r="F126" i="1" s="1"/>
  <c r="G126" i="1" s="1"/>
  <c r="R126" i="1" s="1"/>
  <c r="E132" i="1"/>
  <c r="E350" i="2" s="1"/>
  <c r="E137" i="1"/>
  <c r="E143" i="1"/>
  <c r="F143" i="1" s="1"/>
  <c r="G143" i="1" s="1"/>
  <c r="E149" i="1"/>
  <c r="E367" i="2" s="1"/>
  <c r="E156" i="1"/>
  <c r="F156" i="1" s="1"/>
  <c r="G156" i="1" s="1"/>
  <c r="E160" i="1"/>
  <c r="E378" i="2" s="1"/>
  <c r="E174" i="1"/>
  <c r="F174" i="1" s="1"/>
  <c r="G174" i="1" s="1"/>
  <c r="H174" i="1" s="1"/>
  <c r="E184" i="1"/>
  <c r="F184" i="1" s="1"/>
  <c r="G184" i="1" s="1"/>
  <c r="E188" i="1"/>
  <c r="E192" i="1"/>
  <c r="E202" i="1"/>
  <c r="E206" i="1"/>
  <c r="F206" i="1" s="1"/>
  <c r="G206" i="1" s="1"/>
  <c r="E210" i="1"/>
  <c r="F210" i="1" s="1"/>
  <c r="G210" i="1" s="1"/>
  <c r="E216" i="1"/>
  <c r="F216" i="1" s="1"/>
  <c r="G216" i="1"/>
  <c r="E220" i="1"/>
  <c r="E438" i="2" s="1"/>
  <c r="E224" i="1"/>
  <c r="E442" i="2" s="1"/>
  <c r="F224" i="1"/>
  <c r="G224" i="1" s="1"/>
  <c r="E249" i="1"/>
  <c r="F249" i="1" s="1"/>
  <c r="G249" i="1" s="1"/>
  <c r="E253" i="1"/>
  <c r="E257" i="1"/>
  <c r="F257" i="1" s="1"/>
  <c r="G257" i="1" s="1"/>
  <c r="E261" i="1"/>
  <c r="F261" i="1" s="1"/>
  <c r="G261" i="1" s="1"/>
  <c r="H261" i="1" s="1"/>
  <c r="E274" i="1"/>
  <c r="E278" i="1"/>
  <c r="E282" i="1"/>
  <c r="E295" i="1"/>
  <c r="E300" i="1"/>
  <c r="F300" i="1" s="1"/>
  <c r="G300" i="1" s="1"/>
  <c r="E307" i="1"/>
  <c r="E312" i="1"/>
  <c r="F312" i="1" s="1"/>
  <c r="G312" i="1" s="1"/>
  <c r="E325" i="1"/>
  <c r="E338" i="1"/>
  <c r="E348" i="1"/>
  <c r="E352" i="1"/>
  <c r="E362" i="1"/>
  <c r="F362" i="1" s="1"/>
  <c r="G362" i="1" s="1"/>
  <c r="E366" i="1"/>
  <c r="F366" i="1" s="1"/>
  <c r="G366" i="1" s="1"/>
  <c r="E370" i="1"/>
  <c r="E374" i="1"/>
  <c r="F374" i="1" s="1"/>
  <c r="G374" i="1" s="1"/>
  <c r="E378" i="1"/>
  <c r="E595" i="2" s="1"/>
  <c r="E399" i="1"/>
  <c r="E404" i="1"/>
  <c r="F404" i="1" s="1"/>
  <c r="G404" i="1" s="1"/>
  <c r="E437" i="1"/>
  <c r="E446" i="1"/>
  <c r="E650" i="2" s="1"/>
  <c r="E761" i="1"/>
  <c r="E769" i="1"/>
  <c r="E234" i="2" s="1"/>
  <c r="E774" i="1"/>
  <c r="E517" i="1"/>
  <c r="E400" i="1"/>
  <c r="E427" i="1"/>
  <c r="F427" i="1" s="1"/>
  <c r="G427" i="1" s="1"/>
  <c r="E440" i="1"/>
  <c r="E447" i="1"/>
  <c r="F447" i="1" s="1"/>
  <c r="E764" i="1"/>
  <c r="F764" i="1" s="1"/>
  <c r="G764" i="1" s="1"/>
  <c r="R764" i="1" s="1"/>
  <c r="E552" i="1"/>
  <c r="E30" i="1"/>
  <c r="F30" i="1" s="1"/>
  <c r="G30" i="1" s="1"/>
  <c r="E81" i="1"/>
  <c r="F81" i="1" s="1"/>
  <c r="G81" i="1" s="1"/>
  <c r="E100" i="1"/>
  <c r="E318" i="2" s="1"/>
  <c r="E787" i="1"/>
  <c r="F787" i="1" s="1"/>
  <c r="G787" i="1" s="1"/>
  <c r="S787" i="1" s="1"/>
  <c r="E778" i="1"/>
  <c r="F778" i="1" s="1"/>
  <c r="G778" i="1" s="1"/>
  <c r="E67" i="1"/>
  <c r="F67" i="1" s="1"/>
  <c r="G67" i="1" s="1"/>
  <c r="R67" i="1" s="1"/>
  <c r="E82" i="1"/>
  <c r="F82" i="1" s="1"/>
  <c r="G82" i="1" s="1"/>
  <c r="E123" i="1"/>
  <c r="F123" i="1" s="1"/>
  <c r="G123" i="1" s="1"/>
  <c r="H123" i="1" s="1"/>
  <c r="E141" i="1"/>
  <c r="F141" i="1" s="1"/>
  <c r="G141" i="1" s="1"/>
  <c r="E185" i="1"/>
  <c r="E207" i="1"/>
  <c r="E232" i="1"/>
  <c r="F232" i="1" s="1"/>
  <c r="G232" i="1" s="1"/>
  <c r="E262" i="1"/>
  <c r="F262" i="1" s="1"/>
  <c r="G262" i="1" s="1"/>
  <c r="E297" i="1"/>
  <c r="E515" i="2" s="1"/>
  <c r="E326" i="1"/>
  <c r="E544" i="2" s="1"/>
  <c r="E363" i="1"/>
  <c r="E398" i="1"/>
  <c r="E401" i="1"/>
  <c r="F401" i="1" s="1"/>
  <c r="G436" i="1"/>
  <c r="E443" i="1"/>
  <c r="F443" i="1" s="1"/>
  <c r="G443" i="1" s="1"/>
  <c r="E449" i="1"/>
  <c r="F449" i="1" s="1"/>
  <c r="G449" i="1"/>
  <c r="E459" i="1"/>
  <c r="E497" i="1"/>
  <c r="E781" i="1"/>
  <c r="F781" i="1"/>
  <c r="G781" i="1"/>
  <c r="E757" i="1"/>
  <c r="F757" i="1" s="1"/>
  <c r="G757" i="1" s="1"/>
  <c r="R757" i="1" s="1"/>
  <c r="E773" i="1"/>
  <c r="E238" i="2" s="1"/>
  <c r="E741" i="1"/>
  <c r="F741" i="1" s="1"/>
  <c r="G741" i="1" s="1"/>
  <c r="E25" i="1"/>
  <c r="F25" i="1" s="1"/>
  <c r="G25" i="1" s="1"/>
  <c r="E68" i="1"/>
  <c r="F68" i="1" s="1"/>
  <c r="G68" i="1" s="1"/>
  <c r="E93" i="1"/>
  <c r="E311" i="2" s="1"/>
  <c r="E124" i="1"/>
  <c r="F124" i="1" s="1"/>
  <c r="G124" i="1" s="1"/>
  <c r="E150" i="1"/>
  <c r="E368" i="2" s="1"/>
  <c r="E159" i="1"/>
  <c r="F159" i="1" s="1"/>
  <c r="G159" i="1" s="1"/>
  <c r="R159" i="1" s="1"/>
  <c r="E186" i="1"/>
  <c r="F186" i="1" s="1"/>
  <c r="G186" i="1" s="1"/>
  <c r="E191" i="1"/>
  <c r="E208" i="1"/>
  <c r="F208" i="1" s="1"/>
  <c r="G208" i="1" s="1"/>
  <c r="E215" i="1"/>
  <c r="F215" i="1" s="1"/>
  <c r="G215" i="1" s="1"/>
  <c r="E233" i="1"/>
  <c r="F233" i="1" s="1"/>
  <c r="G233" i="1" s="1"/>
  <c r="E252" i="1"/>
  <c r="E470" i="2" s="1"/>
  <c r="E272" i="1"/>
  <c r="F272" i="1" s="1"/>
  <c r="G272" i="1" s="1"/>
  <c r="R272" i="1" s="1"/>
  <c r="E277" i="1"/>
  <c r="F277" i="1" s="1"/>
  <c r="G277" i="1" s="1"/>
  <c r="E298" i="1"/>
  <c r="E306" i="1"/>
  <c r="F306" i="1" s="1"/>
  <c r="G306" i="1" s="1"/>
  <c r="E327" i="1"/>
  <c r="E347" i="1"/>
  <c r="F347" i="1" s="1"/>
  <c r="G347" i="1" s="1"/>
  <c r="E364" i="1"/>
  <c r="E581" i="2" s="1"/>
  <c r="E369" i="1"/>
  <c r="F369" i="1" s="1"/>
  <c r="G369" i="1" s="1"/>
  <c r="E379" i="1"/>
  <c r="G401" i="1"/>
  <c r="I401" i="1" s="1"/>
  <c r="E434" i="1"/>
  <c r="F434" i="1" s="1"/>
  <c r="G434" i="1" s="1"/>
  <c r="E457" i="1"/>
  <c r="E466" i="1"/>
  <c r="F466" i="1" s="1"/>
  <c r="G466" i="1" s="1"/>
  <c r="G510" i="1"/>
  <c r="I510" i="1" s="1"/>
  <c r="E597" i="1"/>
  <c r="E700" i="2" s="1"/>
  <c r="G672" i="1"/>
  <c r="G31" i="1"/>
  <c r="S31" i="1" s="1"/>
  <c r="E36" i="1"/>
  <c r="E53" i="1"/>
  <c r="F53" i="1"/>
  <c r="G53" i="1" s="1"/>
  <c r="S53" i="1" s="1"/>
  <c r="E58" i="1"/>
  <c r="G65" i="1"/>
  <c r="H65" i="1" s="1"/>
  <c r="E96" i="1"/>
  <c r="E768" i="1"/>
  <c r="E233" i="2" s="1"/>
  <c r="E738" i="1"/>
  <c r="E732" i="2" s="1"/>
  <c r="F738" i="1"/>
  <c r="G738" i="1"/>
  <c r="S738" i="1" s="1"/>
  <c r="E26" i="1"/>
  <c r="E77" i="1"/>
  <c r="F77" i="1" s="1"/>
  <c r="G77" i="1" s="1"/>
  <c r="R77" i="1" s="1"/>
  <c r="E94" i="1"/>
  <c r="E133" i="1"/>
  <c r="F133" i="1" s="1"/>
  <c r="G133" i="1" s="1"/>
  <c r="E154" i="1"/>
  <c r="F154" i="1" s="1"/>
  <c r="G154" i="1" s="1"/>
  <c r="E177" i="1"/>
  <c r="F177" i="1" s="1"/>
  <c r="G177" i="1" s="1"/>
  <c r="E203" i="1"/>
  <c r="F203" i="1" s="1"/>
  <c r="G203" i="1"/>
  <c r="I203" i="1" s="1"/>
  <c r="E221" i="1"/>
  <c r="F221" i="1" s="1"/>
  <c r="G221" i="1" s="1"/>
  <c r="E258" i="1"/>
  <c r="E283" i="1"/>
  <c r="E313" i="1"/>
  <c r="E531" i="2" s="1"/>
  <c r="E353" i="1"/>
  <c r="E571" i="2" s="1"/>
  <c r="E375" i="1"/>
  <c r="E592" i="2" s="1"/>
  <c r="E402" i="1"/>
  <c r="E455" i="1"/>
  <c r="F455" i="1" s="1"/>
  <c r="G455" i="1" s="1"/>
  <c r="E464" i="1"/>
  <c r="E667" i="2" s="1"/>
  <c r="E682" i="1"/>
  <c r="E709" i="1"/>
  <c r="F709" i="1" s="1"/>
  <c r="G709" i="1" s="1"/>
  <c r="E735" i="1"/>
  <c r="F735" i="1" s="1"/>
  <c r="G735" i="1" s="1"/>
  <c r="E34" i="1"/>
  <c r="E41" i="1"/>
  <c r="E259" i="2" s="1"/>
  <c r="E48" i="1"/>
  <c r="F48" i="1" s="1"/>
  <c r="G48" i="1" s="1"/>
  <c r="H48" i="1" s="1"/>
  <c r="E61" i="1"/>
  <c r="E72" i="1"/>
  <c r="E91" i="1"/>
  <c r="E785" i="1"/>
  <c r="F785" i="1" s="1"/>
  <c r="G785" i="1" s="1"/>
  <c r="E753" i="1"/>
  <c r="E760" i="1"/>
  <c r="E44" i="1"/>
  <c r="E262" i="2" s="1"/>
  <c r="E78" i="1"/>
  <c r="F78" i="1" s="1"/>
  <c r="G78" i="1" s="1"/>
  <c r="H78" i="1" s="1"/>
  <c r="E109" i="1"/>
  <c r="F109" i="1" s="1"/>
  <c r="G109" i="1" s="1"/>
  <c r="E134" i="1"/>
  <c r="E178" i="1"/>
  <c r="E396" i="2" s="1"/>
  <c r="F178" i="1"/>
  <c r="G178" i="1" s="1"/>
  <c r="E187" i="1"/>
  <c r="E204" i="1"/>
  <c r="E422" i="2" s="1"/>
  <c r="E209" i="1"/>
  <c r="F209" i="1" s="1"/>
  <c r="G209" i="1" s="1"/>
  <c r="E222" i="1"/>
  <c r="E234" i="1"/>
  <c r="E259" i="1"/>
  <c r="F259" i="1" s="1"/>
  <c r="G259" i="1" s="1"/>
  <c r="E273" i="1"/>
  <c r="E491" i="2" s="1"/>
  <c r="E284" i="1"/>
  <c r="E502" i="2" s="1"/>
  <c r="E299" i="1"/>
  <c r="E517" i="2" s="1"/>
  <c r="E319" i="1"/>
  <c r="E337" i="1"/>
  <c r="E555" i="2" s="1"/>
  <c r="E354" i="1"/>
  <c r="E572" i="2" s="1"/>
  <c r="F354" i="1"/>
  <c r="G354" i="1" s="1"/>
  <c r="R354" i="1" s="1"/>
  <c r="E365" i="1"/>
  <c r="E582" i="2" s="1"/>
  <c r="F365" i="1"/>
  <c r="G365" i="1" s="1"/>
  <c r="E376" i="1"/>
  <c r="E435" i="1"/>
  <c r="F435" i="1" s="1"/>
  <c r="G435" i="1" s="1"/>
  <c r="E438" i="1"/>
  <c r="F438" i="1" s="1"/>
  <c r="G438" i="1" s="1"/>
  <c r="I438" i="1" s="1"/>
  <c r="E441" i="1"/>
  <c r="F441" i="1" s="1"/>
  <c r="G441" i="1" s="1"/>
  <c r="E444" i="1"/>
  <c r="F444" i="1" s="1"/>
  <c r="G444" i="1" s="1"/>
  <c r="I444" i="1" s="1"/>
  <c r="E452" i="1"/>
  <c r="E460" i="1"/>
  <c r="F460" i="1" s="1"/>
  <c r="G460" i="1" s="1"/>
  <c r="E518" i="1"/>
  <c r="E697" i="2" s="1"/>
  <c r="E775" i="1"/>
  <c r="F775" i="1" s="1"/>
  <c r="G775" i="1" s="1"/>
  <c r="E22" i="1"/>
  <c r="F22" i="1" s="1"/>
  <c r="G22" i="1" s="1"/>
  <c r="E71" i="1"/>
  <c r="E130" i="1"/>
  <c r="F130" i="1"/>
  <c r="G130" i="1" s="1"/>
  <c r="R130" i="1" s="1"/>
  <c r="E172" i="1"/>
  <c r="F172" i="1" s="1"/>
  <c r="G172" i="1" s="1"/>
  <c r="E190" i="1"/>
  <c r="E219" i="1"/>
  <c r="E437" i="2" s="1"/>
  <c r="E251" i="1"/>
  <c r="E469" i="2" s="1"/>
  <c r="E281" i="1"/>
  <c r="F281" i="1" s="1"/>
  <c r="G281" i="1" s="1"/>
  <c r="I281" i="1" s="1"/>
  <c r="E304" i="1"/>
  <c r="F304" i="1" s="1"/>
  <c r="G304" i="1" s="1"/>
  <c r="E351" i="1"/>
  <c r="F351" i="1" s="1"/>
  <c r="G351" i="1" s="1"/>
  <c r="E368" i="1"/>
  <c r="F368" i="1" s="1"/>
  <c r="G368" i="1" s="1"/>
  <c r="E451" i="1"/>
  <c r="E655" i="2" s="1"/>
  <c r="E463" i="1"/>
  <c r="F463" i="1" s="1"/>
  <c r="G463" i="1" s="1"/>
  <c r="R463" i="1" s="1"/>
  <c r="E591" i="1"/>
  <c r="E705" i="1"/>
  <c r="F705" i="1" s="1"/>
  <c r="G705" i="1" s="1"/>
  <c r="E39" i="1"/>
  <c r="F39" i="1" s="1"/>
  <c r="E60" i="1"/>
  <c r="E76" i="1"/>
  <c r="F76" i="1" s="1"/>
  <c r="G76" i="1" s="1"/>
  <c r="H76" i="1" s="1"/>
  <c r="E86" i="1"/>
  <c r="F86" i="1" s="1"/>
  <c r="G86" i="1" s="1"/>
  <c r="E106" i="1"/>
  <c r="F106" i="1" s="1"/>
  <c r="G106" i="1" s="1"/>
  <c r="G113" i="1"/>
  <c r="E116" i="1"/>
  <c r="F116" i="1" s="1"/>
  <c r="E127" i="1"/>
  <c r="E345" i="2" s="1"/>
  <c r="E153" i="1"/>
  <c r="E170" i="1"/>
  <c r="F170" i="1" s="1"/>
  <c r="G170" i="1" s="1"/>
  <c r="H170" i="1" s="1"/>
  <c r="E183" i="1"/>
  <c r="F183" i="1" s="1"/>
  <c r="G183" i="1" s="1"/>
  <c r="E230" i="1"/>
  <c r="F230" i="1" s="1"/>
  <c r="G230" i="1" s="1"/>
  <c r="E242" i="1"/>
  <c r="E263" i="1"/>
  <c r="F263" i="1" s="1"/>
  <c r="G263" i="1" s="1"/>
  <c r="S263" i="1" s="1"/>
  <c r="E285" i="1"/>
  <c r="F285" i="1" s="1"/>
  <c r="G285" i="1"/>
  <c r="S285" i="1" s="1"/>
  <c r="G287" i="1"/>
  <c r="I287" i="1" s="1"/>
  <c r="E290" i="1"/>
  <c r="E73" i="1"/>
  <c r="E193" i="1"/>
  <c r="E411" i="2" s="1"/>
  <c r="E254" i="1"/>
  <c r="E308" i="1"/>
  <c r="E371" i="1"/>
  <c r="F371" i="1" s="1"/>
  <c r="G371" i="1" s="1"/>
  <c r="I371" i="1" s="1"/>
  <c r="E380" i="1"/>
  <c r="F380" i="1" s="1"/>
  <c r="G380" i="1" s="1"/>
  <c r="H380" i="1" s="1"/>
  <c r="E403" i="1"/>
  <c r="E458" i="1"/>
  <c r="E498" i="1"/>
  <c r="E688" i="1"/>
  <c r="E707" i="2" s="1"/>
  <c r="G721" i="1"/>
  <c r="R721" i="1" s="1"/>
  <c r="E744" i="1"/>
  <c r="E33" i="1"/>
  <c r="E251" i="2" s="1"/>
  <c r="E47" i="1"/>
  <c r="E50" i="1"/>
  <c r="F50" i="1" s="1"/>
  <c r="G50" i="1" s="1"/>
  <c r="S50" i="1" s="1"/>
  <c r="E54" i="1"/>
  <c r="E272" i="2" s="1"/>
  <c r="E57" i="1"/>
  <c r="F57" i="1" s="1"/>
  <c r="G57" i="1" s="1"/>
  <c r="H57" i="1" s="1"/>
  <c r="E64" i="1"/>
  <c r="F64" i="1" s="1"/>
  <c r="G64" i="1" s="1"/>
  <c r="H64" i="1" s="1"/>
  <c r="G118" i="1"/>
  <c r="H118" i="1" s="1"/>
  <c r="E121" i="1"/>
  <c r="F121" i="1" s="1"/>
  <c r="G121" i="1" s="1"/>
  <c r="E151" i="1"/>
  <c r="F151" i="1" s="1"/>
  <c r="G151" i="1" s="1"/>
  <c r="E168" i="1"/>
  <c r="F168" i="1" s="1"/>
  <c r="G168" i="1" s="1"/>
  <c r="G175" i="1"/>
  <c r="E181" i="1"/>
  <c r="F181" i="1" s="1"/>
  <c r="G181" i="1" s="1"/>
  <c r="S181" i="1" s="1"/>
  <c r="E213" i="1"/>
  <c r="F213" i="1" s="1"/>
  <c r="G213" i="1" s="1"/>
  <c r="E228" i="1"/>
  <c r="F228" i="1" s="1"/>
  <c r="G228" i="1" s="1"/>
  <c r="E240" i="1"/>
  <c r="E247" i="1"/>
  <c r="E270" i="1"/>
  <c r="E488" i="2" s="1"/>
  <c r="G777" i="1"/>
  <c r="S777" i="1" s="1"/>
  <c r="E99" i="1"/>
  <c r="E317" i="2" s="1"/>
  <c r="E179" i="1"/>
  <c r="F179" i="1" s="1"/>
  <c r="G179" i="1" s="1"/>
  <c r="E194" i="1"/>
  <c r="F194" i="1" s="1"/>
  <c r="G194" i="1" s="1"/>
  <c r="H194" i="1" s="1"/>
  <c r="E223" i="1"/>
  <c r="E255" i="1"/>
  <c r="F255" i="1" s="1"/>
  <c r="G255" i="1" s="1"/>
  <c r="E293" i="1"/>
  <c r="E511" i="2" s="1"/>
  <c r="F293" i="1"/>
  <c r="G293" i="1" s="1"/>
  <c r="R293" i="1" s="1"/>
  <c r="E309" i="1"/>
  <c r="F309" i="1" s="1"/>
  <c r="G309" i="1" s="1"/>
  <c r="E361" i="1"/>
  <c r="F361" i="1" s="1"/>
  <c r="G361" i="1" s="1"/>
  <c r="E372" i="1"/>
  <c r="F372" i="1" s="1"/>
  <c r="G372" i="1" s="1"/>
  <c r="E722" i="1"/>
  <c r="F722" i="1" s="1"/>
  <c r="G722" i="1" s="1"/>
  <c r="G39" i="1"/>
  <c r="S39" i="1" s="1"/>
  <c r="E51" i="1"/>
  <c r="E101" i="1"/>
  <c r="E319" i="2" s="1"/>
  <c r="E104" i="1"/>
  <c r="F104" i="1" s="1"/>
  <c r="G104" i="1" s="1"/>
  <c r="H104" i="1" s="1"/>
  <c r="E114" i="1"/>
  <c r="G116" i="1"/>
  <c r="E119" i="1"/>
  <c r="F119" i="1" s="1"/>
  <c r="G119" i="1" s="1"/>
  <c r="E147" i="1"/>
  <c r="E166" i="1"/>
  <c r="E200" i="1"/>
  <c r="R754" i="1"/>
  <c r="I754" i="1"/>
  <c r="F41" i="1"/>
  <c r="G41" i="1" s="1"/>
  <c r="F253" i="1"/>
  <c r="G253" i="1" s="1"/>
  <c r="R253" i="1" s="1"/>
  <c r="E471" i="2"/>
  <c r="F766" i="1"/>
  <c r="G766" i="1" s="1"/>
  <c r="K766" i="1" s="1"/>
  <c r="E231" i="2"/>
  <c r="E355" i="2"/>
  <c r="F137" i="1"/>
  <c r="G137" i="1" s="1"/>
  <c r="R137" i="1" s="1"/>
  <c r="R436" i="1"/>
  <c r="I436" i="1"/>
  <c r="E480" i="2"/>
  <c r="G447" i="1"/>
  <c r="I447" i="1" s="1"/>
  <c r="E651" i="2"/>
  <c r="R776" i="1"/>
  <c r="E579" i="2"/>
  <c r="E503" i="2"/>
  <c r="E635" i="2"/>
  <c r="E421" i="2"/>
  <c r="E303" i="2"/>
  <c r="E361" i="2"/>
  <c r="E297" i="2"/>
  <c r="E433" i="2"/>
  <c r="R172" i="1"/>
  <c r="H172" i="1"/>
  <c r="F517" i="1"/>
  <c r="G517" i="1" s="1"/>
  <c r="R517" i="1" s="1"/>
  <c r="E41" i="2"/>
  <c r="R194" i="1"/>
  <c r="F91" i="1"/>
  <c r="G91" i="1" s="1"/>
  <c r="E309" i="2"/>
  <c r="I721" i="1"/>
  <c r="F34" i="1"/>
  <c r="G34" i="1" s="1"/>
  <c r="E252" i="2"/>
  <c r="E589" i="2"/>
  <c r="E240" i="2"/>
  <c r="F234" i="1"/>
  <c r="G234" i="1" s="1"/>
  <c r="R234" i="1" s="1"/>
  <c r="R78" i="1"/>
  <c r="R203" i="1"/>
  <c r="F768" i="1"/>
  <c r="G768" i="1" s="1"/>
  <c r="R510" i="1"/>
  <c r="R66" i="1"/>
  <c r="H66" i="1"/>
  <c r="E373" i="2"/>
  <c r="R27" i="1"/>
  <c r="F771" i="1"/>
  <c r="G771" i="1" s="1"/>
  <c r="E639" i="2"/>
  <c r="E490" i="2"/>
  <c r="E399" i="2"/>
  <c r="E412" i="2"/>
  <c r="E518" i="2"/>
  <c r="E315" i="2"/>
  <c r="E300" i="2"/>
  <c r="R281" i="1"/>
  <c r="F222" i="1"/>
  <c r="G222" i="1" s="1"/>
  <c r="E440" i="2"/>
  <c r="R233" i="1"/>
  <c r="I233" i="1"/>
  <c r="F207" i="1"/>
  <c r="G207" i="1" s="1"/>
  <c r="I207" i="1" s="1"/>
  <c r="E425" i="2"/>
  <c r="F440" i="1"/>
  <c r="G440" i="1" s="1"/>
  <c r="E644" i="2"/>
  <c r="F774" i="1"/>
  <c r="G774" i="1" s="1"/>
  <c r="J774" i="1" s="1"/>
  <c r="E239" i="2"/>
  <c r="F278" i="1"/>
  <c r="G278" i="1" s="1"/>
  <c r="E496" i="2"/>
  <c r="F160" i="1"/>
  <c r="G160" i="1" s="1"/>
  <c r="E467" i="2"/>
  <c r="E653" i="2"/>
  <c r="E451" i="2"/>
  <c r="E390" i="2"/>
  <c r="E284" i="2"/>
  <c r="E241" i="2"/>
  <c r="E654" i="2"/>
  <c r="E324" i="2"/>
  <c r="E392" i="2"/>
  <c r="E327" i="2"/>
  <c r="E261" i="2"/>
  <c r="E245" i="2"/>
  <c r="S287" i="1"/>
  <c r="S175" i="1"/>
  <c r="H175" i="1"/>
  <c r="F26" i="1"/>
  <c r="G26" i="1" s="1"/>
  <c r="E244" i="2"/>
  <c r="F375" i="1"/>
  <c r="G375" i="1" s="1"/>
  <c r="F398" i="1"/>
  <c r="G398" i="1" s="1"/>
  <c r="E615" i="2"/>
  <c r="G739" i="1"/>
  <c r="E388" i="2"/>
  <c r="E374" i="2"/>
  <c r="E257" i="2"/>
  <c r="E299" i="2"/>
  <c r="E524" i="2"/>
  <c r="F247" i="1"/>
  <c r="G247" i="1" s="1"/>
  <c r="E465" i="2"/>
  <c r="F192" i="1"/>
  <c r="G192" i="1" s="1"/>
  <c r="E410" i="2"/>
  <c r="E638" i="2"/>
  <c r="E285" i="2"/>
  <c r="I300" i="1"/>
  <c r="R300" i="1"/>
  <c r="F75" i="1"/>
  <c r="G75" i="1" s="1"/>
  <c r="R75" i="1" s="1"/>
  <c r="E293" i="2"/>
  <c r="F254" i="1"/>
  <c r="G254" i="1" s="1"/>
  <c r="R254" i="1" s="1"/>
  <c r="E472" i="2"/>
  <c r="F200" i="1"/>
  <c r="G200" i="1" s="1"/>
  <c r="S200" i="1" s="1"/>
  <c r="E418" i="2"/>
  <c r="E645" i="2"/>
  <c r="I463" i="1"/>
  <c r="F185" i="1"/>
  <c r="G185" i="1" s="1"/>
  <c r="R185" i="1" s="1"/>
  <c r="E403" i="2"/>
  <c r="F769" i="1"/>
  <c r="G769" i="1"/>
  <c r="F399" i="1"/>
  <c r="G399" i="1" s="1"/>
  <c r="I399" i="1" s="1"/>
  <c r="E616" i="2"/>
  <c r="F338" i="1"/>
  <c r="G338" i="1" s="1"/>
  <c r="E428" i="2"/>
  <c r="F270" i="1"/>
  <c r="G270" i="1" s="1"/>
  <c r="S270" i="1" s="1"/>
  <c r="F319" i="1"/>
  <c r="G319" i="1"/>
  <c r="E537" i="2"/>
  <c r="F204" i="1"/>
  <c r="G204" i="1"/>
  <c r="I204" i="1" s="1"/>
  <c r="H31" i="1"/>
  <c r="F457" i="1"/>
  <c r="G457" i="1" s="1"/>
  <c r="E660" i="2"/>
  <c r="F761" i="1"/>
  <c r="G761" i="1" s="1"/>
  <c r="E230" i="2"/>
  <c r="R261" i="1"/>
  <c r="R206" i="1"/>
  <c r="I206" i="1"/>
  <c r="F758" i="1"/>
  <c r="G758" i="1" s="1"/>
  <c r="R758" i="1" s="1"/>
  <c r="E228" i="2"/>
  <c r="E618" i="2"/>
  <c r="E499" i="2"/>
  <c r="E585" i="2"/>
  <c r="E434" i="2"/>
  <c r="E348" i="2"/>
  <c r="E495" i="2"/>
  <c r="E364" i="2"/>
  <c r="E698" i="2"/>
  <c r="F552" i="1"/>
  <c r="G552" i="1" s="1"/>
  <c r="R552" i="1" s="1"/>
  <c r="F307" i="1"/>
  <c r="G307" i="1" s="1"/>
  <c r="E525" i="2"/>
  <c r="R69" i="1"/>
  <c r="H69" i="1"/>
  <c r="E738" i="2"/>
  <c r="F752" i="1"/>
  <c r="E224" i="2"/>
  <c r="S116" i="1"/>
  <c r="H116" i="1"/>
  <c r="H156" i="1"/>
  <c r="R156" i="1"/>
  <c r="R85" i="1"/>
  <c r="F33" i="1"/>
  <c r="G33" i="1" s="1"/>
  <c r="E448" i="2"/>
  <c r="F518" i="1"/>
  <c r="G518" i="1"/>
  <c r="R306" i="1"/>
  <c r="I306" i="1"/>
  <c r="F363" i="1"/>
  <c r="G363" i="1" s="1"/>
  <c r="E580" i="2"/>
  <c r="R312" i="1"/>
  <c r="I312" i="1"/>
  <c r="R143" i="1"/>
  <c r="H143" i="1"/>
  <c r="F772" i="1"/>
  <c r="G772" i="1" s="1"/>
  <c r="E237" i="2"/>
  <c r="F131" i="1"/>
  <c r="G131" i="1" s="1"/>
  <c r="H131" i="1" s="1"/>
  <c r="E349" i="2"/>
  <c r="F756" i="1"/>
  <c r="G756" i="1" s="1"/>
  <c r="R756" i="1" s="1"/>
  <c r="E226" i="2"/>
  <c r="E475" i="2"/>
  <c r="E424" i="2"/>
  <c r="E565" i="2"/>
  <c r="E439" i="2"/>
  <c r="E426" i="2"/>
  <c r="E326" i="2"/>
  <c r="E735" i="2"/>
  <c r="E334" i="2"/>
  <c r="E450" i="2"/>
  <c r="E658" i="2"/>
  <c r="E351" i="2"/>
  <c r="E287" i="2"/>
  <c r="R447" i="1"/>
  <c r="G752" i="1"/>
  <c r="R752" i="1" s="1"/>
  <c r="R441" i="1"/>
  <c r="I441" i="1"/>
  <c r="I234" i="1"/>
  <c r="R262" i="1"/>
  <c r="H262" i="1"/>
  <c r="R179" i="1"/>
  <c r="H179" i="1"/>
  <c r="H254" i="1"/>
  <c r="R351" i="1"/>
  <c r="I351" i="1"/>
  <c r="H67" i="1"/>
  <c r="H50" i="1"/>
  <c r="R207" i="1"/>
  <c r="R399" i="1"/>
  <c r="H247" i="1"/>
  <c r="S247" i="1"/>
  <c r="J752" i="1"/>
  <c r="K793" i="1" l="1"/>
  <c r="S793" i="1"/>
  <c r="S774" i="1"/>
  <c r="S766" i="1"/>
  <c r="R30" i="1"/>
  <c r="H30" i="1"/>
  <c r="E663" i="2"/>
  <c r="S65" i="1"/>
  <c r="R457" i="1"/>
  <c r="I457" i="1"/>
  <c r="E268" i="2"/>
  <c r="F458" i="1"/>
  <c r="G458" i="1" s="1"/>
  <c r="E661" i="2"/>
  <c r="F290" i="1"/>
  <c r="G290" i="1" s="1"/>
  <c r="E508" i="2"/>
  <c r="H178" i="1"/>
  <c r="R178" i="1"/>
  <c r="R81" i="1"/>
  <c r="H81" i="1"/>
  <c r="F534" i="1"/>
  <c r="G534" i="1" s="1"/>
  <c r="R534" i="1" s="1"/>
  <c r="E54" i="2"/>
  <c r="F588" i="1"/>
  <c r="G588" i="1" s="1"/>
  <c r="S588" i="1" s="1"/>
  <c r="F647" i="1"/>
  <c r="G647" i="1" s="1"/>
  <c r="E159" i="2"/>
  <c r="J517" i="1"/>
  <c r="R440" i="1"/>
  <c r="I440" i="1"/>
  <c r="F682" i="1"/>
  <c r="G682" i="1" s="1"/>
  <c r="R682" i="1" s="1"/>
  <c r="E704" i="2"/>
  <c r="F258" i="1"/>
  <c r="G258" i="1" s="1"/>
  <c r="E476" i="2"/>
  <c r="F58" i="1"/>
  <c r="G58" i="1" s="1"/>
  <c r="E276" i="2"/>
  <c r="E153" i="2"/>
  <c r="H90" i="1"/>
  <c r="R90" i="1"/>
  <c r="R192" i="1"/>
  <c r="H192" i="1"/>
  <c r="F136" i="1"/>
  <c r="G136" i="1" s="1"/>
  <c r="E354" i="2"/>
  <c r="R195" i="1"/>
  <c r="H195" i="1"/>
  <c r="S675" i="1"/>
  <c r="J675" i="1"/>
  <c r="E83" i="2"/>
  <c r="F191" i="1"/>
  <c r="G191" i="1" s="1"/>
  <c r="E409" i="2"/>
  <c r="K741" i="1"/>
  <c r="R741" i="1"/>
  <c r="F295" i="1"/>
  <c r="G295" i="1" s="1"/>
  <c r="E513" i="2"/>
  <c r="F80" i="1"/>
  <c r="G80" i="1" s="1"/>
  <c r="E298" i="2"/>
  <c r="F489" i="1"/>
  <c r="G489" i="1" s="1"/>
  <c r="E683" i="2"/>
  <c r="S104" i="1"/>
  <c r="F242" i="1"/>
  <c r="G242" i="1" s="1"/>
  <c r="S242" i="1" s="1"/>
  <c r="E460" i="2"/>
  <c r="F352" i="1"/>
  <c r="G352" i="1" s="1"/>
  <c r="E570" i="2"/>
  <c r="F282" i="1"/>
  <c r="G282" i="1" s="1"/>
  <c r="E500" i="2"/>
  <c r="I334" i="1"/>
  <c r="S334" i="1"/>
  <c r="F153" i="1"/>
  <c r="G153" i="1" s="1"/>
  <c r="E371" i="2"/>
  <c r="E260" i="2"/>
  <c r="F42" i="1"/>
  <c r="G42" i="1" s="1"/>
  <c r="I363" i="1"/>
  <c r="R363" i="1"/>
  <c r="R131" i="1"/>
  <c r="K777" i="1"/>
  <c r="F464" i="1"/>
  <c r="G464" i="1" s="1"/>
  <c r="E596" i="2"/>
  <c r="F379" i="1"/>
  <c r="G379" i="1" s="1"/>
  <c r="F348" i="1"/>
  <c r="G348" i="1" s="1"/>
  <c r="E566" i="2"/>
  <c r="K769" i="1"/>
  <c r="S769" i="1"/>
  <c r="F283" i="1"/>
  <c r="G283" i="1" s="1"/>
  <c r="E501" i="2"/>
  <c r="F459" i="1"/>
  <c r="G459" i="1" s="1"/>
  <c r="I459" i="1" s="1"/>
  <c r="E662" i="2"/>
  <c r="R309" i="1"/>
  <c r="I309" i="1"/>
  <c r="F498" i="1"/>
  <c r="G498" i="1" s="1"/>
  <c r="E686" i="2"/>
  <c r="F73" i="1"/>
  <c r="G73" i="1" s="1"/>
  <c r="E291" i="2"/>
  <c r="F376" i="1"/>
  <c r="G376" i="1" s="1"/>
  <c r="E593" i="2"/>
  <c r="F284" i="1"/>
  <c r="G284" i="1" s="1"/>
  <c r="I284" i="1" s="1"/>
  <c r="F187" i="1"/>
  <c r="G187" i="1" s="1"/>
  <c r="E405" i="2"/>
  <c r="F753" i="1"/>
  <c r="G753" i="1" s="1"/>
  <c r="R753" i="1" s="1"/>
  <c r="E737" i="2"/>
  <c r="R672" i="1"/>
  <c r="I672" i="1"/>
  <c r="I369" i="1"/>
  <c r="R369" i="1"/>
  <c r="F400" i="1"/>
  <c r="G400" i="1" s="1"/>
  <c r="I400" i="1" s="1"/>
  <c r="E617" i="2"/>
  <c r="E485" i="2"/>
  <c r="R686" i="1"/>
  <c r="I686" i="1"/>
  <c r="H130" i="1"/>
  <c r="F127" i="1"/>
  <c r="G127" i="1" s="1"/>
  <c r="F252" i="1"/>
  <c r="G252" i="1" s="1"/>
  <c r="R252" i="1" s="1"/>
  <c r="F297" i="1"/>
  <c r="G297" i="1" s="1"/>
  <c r="R297" i="1" s="1"/>
  <c r="I211" i="1"/>
  <c r="F718" i="1"/>
  <c r="G718" i="1" s="1"/>
  <c r="E190" i="2"/>
  <c r="R414" i="1"/>
  <c r="H414" i="1"/>
  <c r="E323" i="2"/>
  <c r="E120" i="2"/>
  <c r="E473" i="2"/>
  <c r="E669" i="2"/>
  <c r="S673" i="1"/>
  <c r="J673" i="1"/>
  <c r="E557" i="2"/>
  <c r="E569" i="2"/>
  <c r="F353" i="1"/>
  <c r="G353" i="1" s="1"/>
  <c r="R353" i="1" s="1"/>
  <c r="F98" i="1"/>
  <c r="G98" i="1" s="1"/>
  <c r="F74" i="1"/>
  <c r="G74" i="1" s="1"/>
  <c r="R74" i="1" s="1"/>
  <c r="E602" i="2"/>
  <c r="I595" i="1"/>
  <c r="S595" i="1"/>
  <c r="F684" i="1"/>
  <c r="G684" i="1" s="1"/>
  <c r="E191" i="2"/>
  <c r="F343" i="1"/>
  <c r="G343" i="1" s="1"/>
  <c r="E561" i="2"/>
  <c r="R444" i="1"/>
  <c r="E339" i="2"/>
  <c r="F251" i="1"/>
  <c r="G251" i="1" s="1"/>
  <c r="R251" i="1" s="1"/>
  <c r="F100" i="1"/>
  <c r="G100" i="1" s="1"/>
  <c r="R100" i="1" s="1"/>
  <c r="F446" i="1"/>
  <c r="G446" i="1" s="1"/>
  <c r="R446" i="1" s="1"/>
  <c r="E123" i="2"/>
  <c r="E194" i="2"/>
  <c r="F541" i="1"/>
  <c r="G541" i="1" s="1"/>
  <c r="E61" i="2"/>
  <c r="F367" i="1"/>
  <c r="G367" i="1" s="1"/>
  <c r="E584" i="2"/>
  <c r="H53" i="1"/>
  <c r="R250" i="1"/>
  <c r="E180" i="2"/>
  <c r="E306" i="2"/>
  <c r="E504" i="2"/>
  <c r="E540" i="2"/>
  <c r="E690" i="2"/>
  <c r="E108" i="2"/>
  <c r="E126" i="2"/>
  <c r="E132" i="2"/>
  <c r="E174" i="2"/>
  <c r="E723" i="2"/>
  <c r="E214" i="2"/>
  <c r="E482" i="2"/>
  <c r="E509" i="2"/>
  <c r="E673" i="2"/>
  <c r="E34" i="2"/>
  <c r="E110" i="2"/>
  <c r="E122" i="2"/>
  <c r="E192" i="2"/>
  <c r="E724" i="2"/>
  <c r="E730" i="2"/>
  <c r="E222" i="2"/>
  <c r="E375" i="2"/>
  <c r="E456" i="2"/>
  <c r="E552" i="2"/>
  <c r="E599" i="2"/>
  <c r="E605" i="2"/>
  <c r="E629" i="2"/>
  <c r="E129" i="2"/>
  <c r="E134" i="2"/>
  <c r="E199" i="2"/>
  <c r="E223" i="2"/>
  <c r="E790" i="1"/>
  <c r="F790" i="1" s="1"/>
  <c r="G790" i="1" s="1"/>
  <c r="E789" i="1"/>
  <c r="F789" i="1" s="1"/>
  <c r="G789" i="1" s="1"/>
  <c r="K789" i="1" s="1"/>
  <c r="E45" i="1"/>
  <c r="E144" i="1"/>
  <c r="E171" i="1"/>
  <c r="E212" i="1"/>
  <c r="F212" i="1" s="1"/>
  <c r="G212" i="1" s="1"/>
  <c r="E339" i="1"/>
  <c r="F339" i="1" s="1"/>
  <c r="G339" i="1" s="1"/>
  <c r="I339" i="1" s="1"/>
  <c r="E428" i="1"/>
  <c r="F428" i="1" s="1"/>
  <c r="G428" i="1" s="1"/>
  <c r="E445" i="1"/>
  <c r="E723" i="1"/>
  <c r="F723" i="1" s="1"/>
  <c r="G723" i="1" s="1"/>
  <c r="E38" i="1"/>
  <c r="F38" i="1" s="1"/>
  <c r="G38" i="1" s="1"/>
  <c r="E56" i="1"/>
  <c r="F56" i="1" s="1"/>
  <c r="G56" i="1" s="1"/>
  <c r="H56" i="1" s="1"/>
  <c r="E95" i="1"/>
  <c r="F95" i="1" s="1"/>
  <c r="G95" i="1" s="1"/>
  <c r="E148" i="1"/>
  <c r="F148" i="1" s="1"/>
  <c r="G148" i="1" s="1"/>
  <c r="E176" i="1"/>
  <c r="G196" i="1"/>
  <c r="G214" i="1"/>
  <c r="E239" i="1"/>
  <c r="F239" i="1" s="1"/>
  <c r="G239" i="1" s="1"/>
  <c r="E271" i="1"/>
  <c r="F271" i="1" s="1"/>
  <c r="E291" i="1"/>
  <c r="F291" i="1" s="1"/>
  <c r="G291" i="1" s="1"/>
  <c r="E332" i="1"/>
  <c r="E344" i="1"/>
  <c r="F344" i="1" s="1"/>
  <c r="E383" i="1"/>
  <c r="F383" i="1" s="1"/>
  <c r="G383" i="1" s="1"/>
  <c r="E394" i="1"/>
  <c r="F394" i="1" s="1"/>
  <c r="G394" i="1" s="1"/>
  <c r="E407" i="1"/>
  <c r="F407" i="1" s="1"/>
  <c r="G407" i="1" s="1"/>
  <c r="E417" i="1"/>
  <c r="F417" i="1" s="1"/>
  <c r="G417" i="1" s="1"/>
  <c r="S417" i="1" s="1"/>
  <c r="E461" i="1"/>
  <c r="F461" i="1" s="1"/>
  <c r="G461" i="1" s="1"/>
  <c r="E502" i="1"/>
  <c r="F502" i="1" s="1"/>
  <c r="G502" i="1" s="1"/>
  <c r="E689" i="1"/>
  <c r="F689" i="1" s="1"/>
  <c r="G689" i="1" s="1"/>
  <c r="E733" i="1"/>
  <c r="F733" i="1" s="1"/>
  <c r="G733" i="1" s="1"/>
  <c r="E633" i="1"/>
  <c r="F633" i="1" s="1"/>
  <c r="G633" i="1" s="1"/>
  <c r="E677" i="1"/>
  <c r="E694" i="1"/>
  <c r="F694" i="1" s="1"/>
  <c r="G694" i="1" s="1"/>
  <c r="E717" i="1"/>
  <c r="F717" i="1" s="1"/>
  <c r="G717" i="1" s="1"/>
  <c r="E543" i="1"/>
  <c r="F543" i="1" s="1"/>
  <c r="G543" i="1" s="1"/>
  <c r="E521" i="1"/>
  <c r="F521" i="1" s="1"/>
  <c r="G521" i="1" s="1"/>
  <c r="E529" i="1"/>
  <c r="F529" i="1" s="1"/>
  <c r="G529" i="1" s="1"/>
  <c r="E617" i="1"/>
  <c r="F617" i="1" s="1"/>
  <c r="G617" i="1" s="1"/>
  <c r="E622" i="1"/>
  <c r="F622" i="1" s="1"/>
  <c r="G622" i="1" s="1"/>
  <c r="E631" i="1"/>
  <c r="F631" i="1" s="1"/>
  <c r="G631" i="1" s="1"/>
  <c r="E640" i="1"/>
  <c r="E648" i="1"/>
  <c r="F648" i="1" s="1"/>
  <c r="G648" i="1" s="1"/>
  <c r="E657" i="1"/>
  <c r="F657" i="1" s="1"/>
  <c r="G657" i="1" s="1"/>
  <c r="E21" i="1"/>
  <c r="F21" i="1" s="1"/>
  <c r="G21" i="1" s="1"/>
  <c r="E500" i="1"/>
  <c r="F500" i="1" s="1"/>
  <c r="G500" i="1" s="1"/>
  <c r="E486" i="1"/>
  <c r="F486" i="1" s="1"/>
  <c r="G486" i="1" s="1"/>
  <c r="E575" i="1"/>
  <c r="F575" i="1" s="1"/>
  <c r="G575" i="1" s="1"/>
  <c r="E611" i="1"/>
  <c r="F611" i="1" s="1"/>
  <c r="E706" i="1"/>
  <c r="F706" i="1" s="1"/>
  <c r="G706" i="1" s="1"/>
  <c r="E547" i="1"/>
  <c r="F547" i="1" s="1"/>
  <c r="E551" i="1"/>
  <c r="F551" i="1" s="1"/>
  <c r="G551" i="1" s="1"/>
  <c r="E583" i="1"/>
  <c r="F583" i="1" s="1"/>
  <c r="E607" i="1"/>
  <c r="F607" i="1" s="1"/>
  <c r="G607" i="1" s="1"/>
  <c r="E565" i="1"/>
  <c r="E599" i="1"/>
  <c r="F599" i="1" s="1"/>
  <c r="G599" i="1" s="1"/>
  <c r="I599" i="1" s="1"/>
  <c r="E664" i="1"/>
  <c r="F664" i="1" s="1"/>
  <c r="G664" i="1" s="1"/>
  <c r="E423" i="1"/>
  <c r="F423" i="1" s="1"/>
  <c r="G423" i="1" s="1"/>
  <c r="E88" i="1"/>
  <c r="F88" i="1" s="1"/>
  <c r="G88" i="1" s="1"/>
  <c r="H88" i="1" s="1"/>
  <c r="E217" i="1"/>
  <c r="F217" i="1" s="1"/>
  <c r="G217" i="1" s="1"/>
  <c r="E276" i="1"/>
  <c r="F276" i="1" s="1"/>
  <c r="G276" i="1" s="1"/>
  <c r="E345" i="1"/>
  <c r="F345" i="1" s="1"/>
  <c r="G345" i="1" s="1"/>
  <c r="E465" i="1"/>
  <c r="F465" i="1" s="1"/>
  <c r="G465" i="1" s="1"/>
  <c r="E699" i="1"/>
  <c r="F699" i="1" s="1"/>
  <c r="U699" i="1" s="1"/>
  <c r="H699" i="1" s="1"/>
  <c r="E730" i="1"/>
  <c r="F730" i="1" s="1"/>
  <c r="G730" i="1" s="1"/>
  <c r="R730" i="1" s="1"/>
  <c r="E40" i="1"/>
  <c r="F40" i="1" s="1"/>
  <c r="G40" i="1" s="1"/>
  <c r="E59" i="1"/>
  <c r="F59" i="1" s="1"/>
  <c r="G59" i="1" s="1"/>
  <c r="E115" i="1"/>
  <c r="F115" i="1" s="1"/>
  <c r="G115" i="1" s="1"/>
  <c r="E128" i="1"/>
  <c r="F128" i="1" s="1"/>
  <c r="G128" i="1" s="1"/>
  <c r="E152" i="1"/>
  <c r="F152" i="1" s="1"/>
  <c r="G152" i="1" s="1"/>
  <c r="E165" i="1"/>
  <c r="F165" i="1" s="1"/>
  <c r="G165" i="1" s="1"/>
  <c r="S165" i="1" s="1"/>
  <c r="E197" i="1"/>
  <c r="F197" i="1" s="1"/>
  <c r="G197" i="1" s="1"/>
  <c r="E225" i="1"/>
  <c r="E235" i="1"/>
  <c r="F235" i="1" s="1"/>
  <c r="G235" i="1" s="1"/>
  <c r="E241" i="1"/>
  <c r="F241" i="1" s="1"/>
  <c r="G241" i="1" s="1"/>
  <c r="E265" i="1"/>
  <c r="F265" i="1" s="1"/>
  <c r="G265" i="1" s="1"/>
  <c r="E303" i="1"/>
  <c r="F303" i="1" s="1"/>
  <c r="G303" i="1" s="1"/>
  <c r="E316" i="1"/>
  <c r="F316" i="1" s="1"/>
  <c r="G316" i="1" s="1"/>
  <c r="E324" i="1"/>
  <c r="F324" i="1" s="1"/>
  <c r="G324" i="1" s="1"/>
  <c r="G336" i="1"/>
  <c r="E357" i="1"/>
  <c r="F357" i="1" s="1"/>
  <c r="G357" i="1" s="1"/>
  <c r="E388" i="1"/>
  <c r="F388" i="1" s="1"/>
  <c r="G388" i="1" s="1"/>
  <c r="E408" i="1"/>
  <c r="F408" i="1" s="1"/>
  <c r="G408" i="1" s="1"/>
  <c r="E418" i="1"/>
  <c r="E476" i="1"/>
  <c r="F476" i="1" s="1"/>
  <c r="G476" i="1" s="1"/>
  <c r="E480" i="1"/>
  <c r="F480" i="1" s="1"/>
  <c r="G480" i="1" s="1"/>
  <c r="E503" i="1"/>
  <c r="F503" i="1" s="1"/>
  <c r="G503" i="1" s="1"/>
  <c r="E508" i="1"/>
  <c r="F508" i="1" s="1"/>
  <c r="G508" i="1" s="1"/>
  <c r="E630" i="1"/>
  <c r="F630" i="1" s="1"/>
  <c r="G630" i="1" s="1"/>
  <c r="E544" i="1"/>
  <c r="F544" i="1" s="1"/>
  <c r="G544" i="1" s="1"/>
  <c r="E559" i="1"/>
  <c r="F559" i="1" s="1"/>
  <c r="G559" i="1" s="1"/>
  <c r="E537" i="1"/>
  <c r="F537" i="1" s="1"/>
  <c r="G537" i="1" s="1"/>
  <c r="E623" i="1"/>
  <c r="F623" i="1" s="1"/>
  <c r="G623" i="1" s="1"/>
  <c r="E641" i="1"/>
  <c r="F641" i="1" s="1"/>
  <c r="G641" i="1" s="1"/>
  <c r="E649" i="1"/>
  <c r="F649" i="1" s="1"/>
  <c r="G649" i="1" s="1"/>
  <c r="R649" i="1" s="1"/>
  <c r="E658" i="1"/>
  <c r="F658" i="1" s="1"/>
  <c r="G658" i="1" s="1"/>
  <c r="E679" i="1"/>
  <c r="F679" i="1" s="1"/>
  <c r="G679" i="1" s="1"/>
  <c r="E412" i="1"/>
  <c r="F412" i="1" s="1"/>
  <c r="G412" i="1" s="1"/>
  <c r="E429" i="1"/>
  <c r="E492" i="1"/>
  <c r="E578" i="1"/>
  <c r="F578" i="1" s="1"/>
  <c r="G578" i="1" s="1"/>
  <c r="E484" i="1"/>
  <c r="F484" i="1" s="1"/>
  <c r="G484" i="1" s="1"/>
  <c r="R484" i="1" s="1"/>
  <c r="E532" i="1"/>
  <c r="F532" i="1" s="1"/>
  <c r="G532" i="1" s="1"/>
  <c r="G547" i="1"/>
  <c r="E553" i="1"/>
  <c r="F553" i="1" s="1"/>
  <c r="G553" i="1" s="1"/>
  <c r="G583" i="1"/>
  <c r="G511" i="1"/>
  <c r="E590" i="1"/>
  <c r="E608" i="1"/>
  <c r="E727" i="1"/>
  <c r="F727" i="1" s="1"/>
  <c r="G727" i="1" s="1"/>
  <c r="I727" i="1" s="1"/>
  <c r="E600" i="1"/>
  <c r="F600" i="1" s="1"/>
  <c r="G600" i="1" s="1"/>
  <c r="I600" i="1" s="1"/>
  <c r="E668" i="1"/>
  <c r="F668" i="1" s="1"/>
  <c r="G668" i="1" s="1"/>
  <c r="I668" i="1" s="1"/>
  <c r="E555" i="1"/>
  <c r="E792" i="1"/>
  <c r="F792" i="1" s="1"/>
  <c r="G792" i="1" s="1"/>
  <c r="E755" i="1"/>
  <c r="F755" i="1" s="1"/>
  <c r="G755" i="1" s="1"/>
  <c r="R755" i="1" s="1"/>
  <c r="E89" i="1"/>
  <c r="E145" i="1"/>
  <c r="F145" i="1" s="1"/>
  <c r="G145" i="1" s="1"/>
  <c r="E279" i="1"/>
  <c r="F279" i="1" s="1"/>
  <c r="G279" i="1" s="1"/>
  <c r="I279" i="1" s="1"/>
  <c r="E349" i="1"/>
  <c r="E448" i="1"/>
  <c r="F448" i="1" s="1"/>
  <c r="G448" i="1" s="1"/>
  <c r="E704" i="1"/>
  <c r="F704" i="1" s="1"/>
  <c r="G704" i="1" s="1"/>
  <c r="E736" i="1"/>
  <c r="F736" i="1" s="1"/>
  <c r="G736" i="1" s="1"/>
  <c r="E62" i="1"/>
  <c r="F62" i="1" s="1"/>
  <c r="G62" i="1" s="1"/>
  <c r="E103" i="1"/>
  <c r="F103" i="1" s="1"/>
  <c r="G103" i="1" s="1"/>
  <c r="E117" i="1"/>
  <c r="F117" i="1" s="1"/>
  <c r="G117" i="1" s="1"/>
  <c r="E135" i="1"/>
  <c r="F135" i="1" s="1"/>
  <c r="G135" i="1" s="1"/>
  <c r="E243" i="1"/>
  <c r="F243" i="1" s="1"/>
  <c r="G243" i="1" s="1"/>
  <c r="E266" i="1"/>
  <c r="G271" i="1"/>
  <c r="E292" i="1"/>
  <c r="F292" i="1" s="1"/>
  <c r="G292" i="1" s="1"/>
  <c r="S292" i="1" s="1"/>
  <c r="E305" i="1"/>
  <c r="F305" i="1" s="1"/>
  <c r="G305" i="1" s="1"/>
  <c r="E317" i="1"/>
  <c r="E333" i="1"/>
  <c r="F333" i="1" s="1"/>
  <c r="E340" i="1"/>
  <c r="F340" i="1" s="1"/>
  <c r="G340" i="1" s="1"/>
  <c r="G344" i="1"/>
  <c r="E384" i="1"/>
  <c r="F384" i="1" s="1"/>
  <c r="G384" i="1" s="1"/>
  <c r="E389" i="1"/>
  <c r="F389" i="1" s="1"/>
  <c r="G389" i="1" s="1"/>
  <c r="E395" i="1"/>
  <c r="F395" i="1" s="1"/>
  <c r="G395" i="1" s="1"/>
  <c r="E419" i="1"/>
  <c r="F419" i="1" s="1"/>
  <c r="G419" i="1" s="1"/>
  <c r="E462" i="1"/>
  <c r="F462" i="1" s="1"/>
  <c r="G462" i="1" s="1"/>
  <c r="E477" i="1"/>
  <c r="F477" i="1" s="1"/>
  <c r="G477" i="1" s="1"/>
  <c r="E481" i="1"/>
  <c r="E509" i="1"/>
  <c r="F509" i="1" s="1"/>
  <c r="G509" i="1" s="1"/>
  <c r="E693" i="1"/>
  <c r="F693" i="1" s="1"/>
  <c r="G693" i="1" s="1"/>
  <c r="E636" i="1"/>
  <c r="F636" i="1" s="1"/>
  <c r="G636" i="1" s="1"/>
  <c r="E612" i="1"/>
  <c r="F612" i="1" s="1"/>
  <c r="G612" i="1" s="1"/>
  <c r="E637" i="1"/>
  <c r="E697" i="1"/>
  <c r="F697" i="1" s="1"/>
  <c r="G697" i="1" s="1"/>
  <c r="E540" i="1"/>
  <c r="F540" i="1" s="1"/>
  <c r="G540" i="1" s="1"/>
  <c r="E527" i="1"/>
  <c r="F527" i="1" s="1"/>
  <c r="G527" i="1" s="1"/>
  <c r="E538" i="1"/>
  <c r="F538" i="1" s="1"/>
  <c r="G538" i="1" s="1"/>
  <c r="E618" i="1"/>
  <c r="F618" i="1" s="1"/>
  <c r="G618" i="1" s="1"/>
  <c r="E624" i="1"/>
  <c r="E634" i="1"/>
  <c r="F634" i="1" s="1"/>
  <c r="G634" i="1" s="1"/>
  <c r="E650" i="1"/>
  <c r="F650" i="1" s="1"/>
  <c r="G650" i="1" s="1"/>
  <c r="E681" i="1"/>
  <c r="F681" i="1" s="1"/>
  <c r="G681" i="1" s="1"/>
  <c r="E430" i="1"/>
  <c r="F430" i="1" s="1"/>
  <c r="G430" i="1" s="1"/>
  <c r="E469" i="1"/>
  <c r="F469" i="1" s="1"/>
  <c r="G469" i="1" s="1"/>
  <c r="E493" i="1"/>
  <c r="F493" i="1" s="1"/>
  <c r="G493" i="1" s="1"/>
  <c r="E488" i="1"/>
  <c r="E579" i="1"/>
  <c r="F579" i="1" s="1"/>
  <c r="G579" i="1" s="1"/>
  <c r="G611" i="1"/>
  <c r="E519" i="1"/>
  <c r="F519" i="1" s="1"/>
  <c r="G519" i="1" s="1"/>
  <c r="E548" i="1"/>
  <c r="F548" i="1" s="1"/>
  <c r="G548" i="1" s="1"/>
  <c r="E674" i="1"/>
  <c r="F674" i="1" s="1"/>
  <c r="G674" i="1" s="1"/>
  <c r="E426" i="1"/>
  <c r="E593" i="1"/>
  <c r="F593" i="1" s="1"/>
  <c r="G593" i="1" s="1"/>
  <c r="E610" i="1"/>
  <c r="F610" i="1" s="1"/>
  <c r="G610" i="1" s="1"/>
  <c r="E729" i="1"/>
  <c r="F729" i="1" s="1"/>
  <c r="G729" i="1" s="1"/>
  <c r="E568" i="1"/>
  <c r="E602" i="1"/>
  <c r="E665" i="1"/>
  <c r="F665" i="1" s="1"/>
  <c r="G665" i="1" s="1"/>
  <c r="E424" i="1"/>
  <c r="F424" i="1" s="1"/>
  <c r="G424" i="1" s="1"/>
  <c r="S424" i="1" s="1"/>
  <c r="E783" i="1"/>
  <c r="F783" i="1" s="1"/>
  <c r="G783" i="1" s="1"/>
  <c r="E189" i="1"/>
  <c r="F189" i="1" s="1"/>
  <c r="G189" i="1" s="1"/>
  <c r="E218" i="1"/>
  <c r="F218" i="1" s="1"/>
  <c r="G218" i="1" s="1"/>
  <c r="E280" i="1"/>
  <c r="F280" i="1" s="1"/>
  <c r="G280" i="1" s="1"/>
  <c r="E350" i="1"/>
  <c r="F350" i="1" s="1"/>
  <c r="G350" i="1" s="1"/>
  <c r="E433" i="1"/>
  <c r="F433" i="1" s="1"/>
  <c r="G433" i="1" s="1"/>
  <c r="R433" i="1" s="1"/>
  <c r="E494" i="1"/>
  <c r="F494" i="1" s="1"/>
  <c r="G494" i="1" s="1"/>
  <c r="E710" i="1"/>
  <c r="F710" i="1" s="1"/>
  <c r="G710" i="1" s="1"/>
  <c r="E740" i="1"/>
  <c r="F740" i="1" s="1"/>
  <c r="G740" i="1" s="1"/>
  <c r="E49" i="1"/>
  <c r="F49" i="1" s="1"/>
  <c r="G49" i="1" s="1"/>
  <c r="E63" i="1"/>
  <c r="E162" i="1"/>
  <c r="F162" i="1" s="1"/>
  <c r="G162" i="1" s="1"/>
  <c r="E167" i="1"/>
  <c r="F167" i="1" s="1"/>
  <c r="G167" i="1" s="1"/>
  <c r="E180" i="1"/>
  <c r="E198" i="1"/>
  <c r="F198" i="1" s="1"/>
  <c r="G198" i="1" s="1"/>
  <c r="E226" i="1"/>
  <c r="F226" i="1" s="1"/>
  <c r="G226" i="1" s="1"/>
  <c r="E236" i="1"/>
  <c r="F236" i="1" s="1"/>
  <c r="G236" i="1" s="1"/>
  <c r="E244" i="1"/>
  <c r="F244" i="1" s="1"/>
  <c r="G244" i="1" s="1"/>
  <c r="E267" i="1"/>
  <c r="F267" i="1" s="1"/>
  <c r="G267" i="1" s="1"/>
  <c r="E286" i="1"/>
  <c r="F286" i="1" s="1"/>
  <c r="G286" i="1" s="1"/>
  <c r="E294" i="1"/>
  <c r="F294" i="1" s="1"/>
  <c r="G294" i="1" s="1"/>
  <c r="E318" i="1"/>
  <c r="F318" i="1" s="1"/>
  <c r="G318" i="1" s="1"/>
  <c r="E328" i="1"/>
  <c r="F328" i="1" s="1"/>
  <c r="G328" i="1" s="1"/>
  <c r="G333" i="1"/>
  <c r="E346" i="1"/>
  <c r="E358" i="1"/>
  <c r="F358" i="1" s="1"/>
  <c r="G358" i="1" s="1"/>
  <c r="E385" i="1"/>
  <c r="F385" i="1" s="1"/>
  <c r="G385" i="1" s="1"/>
  <c r="E390" i="1"/>
  <c r="E396" i="1"/>
  <c r="E420" i="1"/>
  <c r="F420" i="1" s="1"/>
  <c r="G420" i="1" s="1"/>
  <c r="E470" i="1"/>
  <c r="F470" i="1" s="1"/>
  <c r="G470" i="1" s="1"/>
  <c r="E504" i="1"/>
  <c r="F504" i="1" s="1"/>
  <c r="G504" i="1" s="1"/>
  <c r="S504" i="1" s="1"/>
  <c r="E696" i="1"/>
  <c r="F696" i="1" s="1"/>
  <c r="G696" i="1" s="1"/>
  <c r="E646" i="1"/>
  <c r="F646" i="1" s="1"/>
  <c r="G646" i="1" s="1"/>
  <c r="E613" i="1"/>
  <c r="F613" i="1" s="1"/>
  <c r="G613" i="1" s="1"/>
  <c r="E680" i="1"/>
  <c r="F680" i="1" s="1"/>
  <c r="G680" i="1" s="1"/>
  <c r="E690" i="1"/>
  <c r="F690" i="1" s="1"/>
  <c r="G690" i="1" s="1"/>
  <c r="E512" i="1"/>
  <c r="F512" i="1" s="1"/>
  <c r="G512" i="1" s="1"/>
  <c r="R512" i="1" s="1"/>
  <c r="E531" i="1"/>
  <c r="E562" i="1"/>
  <c r="F562" i="1" s="1"/>
  <c r="G562" i="1" s="1"/>
  <c r="E619" i="1"/>
  <c r="F619" i="1" s="1"/>
  <c r="G619" i="1" s="1"/>
  <c r="E625" i="1"/>
  <c r="F625" i="1" s="1"/>
  <c r="G625" i="1" s="1"/>
  <c r="E635" i="1"/>
  <c r="F635" i="1" s="1"/>
  <c r="G635" i="1" s="1"/>
  <c r="E642" i="1"/>
  <c r="F642" i="1" s="1"/>
  <c r="G642" i="1" s="1"/>
  <c r="E653" i="1"/>
  <c r="F653" i="1" s="1"/>
  <c r="G653" i="1" s="1"/>
  <c r="E643" i="1"/>
  <c r="F643" i="1" s="1"/>
  <c r="G643" i="1" s="1"/>
  <c r="E410" i="1"/>
  <c r="F410" i="1" s="1"/>
  <c r="G410" i="1" s="1"/>
  <c r="E468" i="1"/>
  <c r="F468" i="1" s="1"/>
  <c r="G468" i="1" s="1"/>
  <c r="E670" i="1"/>
  <c r="F670" i="1" s="1"/>
  <c r="G670" i="1" s="1"/>
  <c r="E580" i="1"/>
  <c r="E545" i="1"/>
  <c r="F545" i="1" s="1"/>
  <c r="E669" i="1"/>
  <c r="F669" i="1" s="1"/>
  <c r="G669" i="1" s="1"/>
  <c r="E533" i="1"/>
  <c r="F533" i="1" s="1"/>
  <c r="G533" i="1" s="1"/>
  <c r="E554" i="1"/>
  <c r="F554" i="1" s="1"/>
  <c r="G554" i="1" s="1"/>
  <c r="E671" i="1"/>
  <c r="F671" i="1" s="1"/>
  <c r="G671" i="1" s="1"/>
  <c r="E601" i="1"/>
  <c r="F601" i="1" s="1"/>
  <c r="G601" i="1" s="1"/>
  <c r="E666" i="1"/>
  <c r="F666" i="1" s="1"/>
  <c r="G666" i="1" s="1"/>
  <c r="E586" i="1"/>
  <c r="E570" i="1"/>
  <c r="F570" i="1" s="1"/>
  <c r="G570" i="1" s="1"/>
  <c r="E425" i="1"/>
  <c r="F425" i="1" s="1"/>
  <c r="G425" i="1" s="1"/>
  <c r="E516" i="1"/>
  <c r="F516" i="1" s="1"/>
  <c r="G516" i="1" s="1"/>
  <c r="R516" i="1" s="1"/>
  <c r="E205" i="1"/>
  <c r="F205" i="1" s="1"/>
  <c r="G205" i="1" s="1"/>
  <c r="I205" i="1" s="1"/>
  <c r="E256" i="1"/>
  <c r="E373" i="1"/>
  <c r="F373" i="1" s="1"/>
  <c r="G373" i="1" s="1"/>
  <c r="E439" i="1"/>
  <c r="F439" i="1" s="1"/>
  <c r="G439" i="1" s="1"/>
  <c r="R439" i="1" s="1"/>
  <c r="E453" i="1"/>
  <c r="F453" i="1" s="1"/>
  <c r="G453" i="1" s="1"/>
  <c r="E32" i="1"/>
  <c r="F32" i="1" s="1"/>
  <c r="G32" i="1" s="1"/>
  <c r="E83" i="1"/>
  <c r="E107" i="1"/>
  <c r="E120" i="1"/>
  <c r="E163" i="1"/>
  <c r="F163" i="1" s="1"/>
  <c r="G163" i="1" s="1"/>
  <c r="G169" i="1"/>
  <c r="E199" i="1"/>
  <c r="F199" i="1" s="1"/>
  <c r="G199" i="1" s="1"/>
  <c r="S199" i="1" s="1"/>
  <c r="E227" i="1"/>
  <c r="F227" i="1" s="1"/>
  <c r="G227" i="1" s="1"/>
  <c r="I227" i="1" s="1"/>
  <c r="E237" i="1"/>
  <c r="E246" i="1"/>
  <c r="E268" i="1"/>
  <c r="F268" i="1" s="1"/>
  <c r="G268" i="1" s="1"/>
  <c r="E296" i="1"/>
  <c r="F296" i="1" s="1"/>
  <c r="G296" i="1" s="1"/>
  <c r="E314" i="1"/>
  <c r="F314" i="1" s="1"/>
  <c r="G314" i="1" s="1"/>
  <c r="E321" i="1"/>
  <c r="F321" i="1" s="1"/>
  <c r="G321" i="1" s="1"/>
  <c r="E329" i="1"/>
  <c r="G341" i="1"/>
  <c r="E359" i="1"/>
  <c r="F359" i="1" s="1"/>
  <c r="G359" i="1" s="1"/>
  <c r="E386" i="1"/>
  <c r="F386" i="1" s="1"/>
  <c r="G386" i="1" s="1"/>
  <c r="E392" i="1"/>
  <c r="F392" i="1" s="1"/>
  <c r="G392" i="1" s="1"/>
  <c r="S392" i="1" s="1"/>
  <c r="E405" i="1"/>
  <c r="E415" i="1"/>
  <c r="F415" i="1" s="1"/>
  <c r="G415" i="1" s="1"/>
  <c r="E472" i="1"/>
  <c r="F472" i="1" s="1"/>
  <c r="G472" i="1" s="1"/>
  <c r="E478" i="1"/>
  <c r="E483" i="1"/>
  <c r="F483" i="1" s="1"/>
  <c r="G483" i="1" s="1"/>
  <c r="G505" i="1"/>
  <c r="G676" i="1"/>
  <c r="E731" i="1"/>
  <c r="F731" i="1" s="1"/>
  <c r="G731" i="1" s="1"/>
  <c r="E651" i="1"/>
  <c r="F651" i="1" s="1"/>
  <c r="G651" i="1" s="1"/>
  <c r="E683" i="1"/>
  <c r="F683" i="1" s="1"/>
  <c r="G683" i="1" s="1"/>
  <c r="R683" i="1" s="1"/>
  <c r="E715" i="1"/>
  <c r="F715" i="1" s="1"/>
  <c r="G715" i="1" s="1"/>
  <c r="E523" i="1"/>
  <c r="E566" i="1"/>
  <c r="F566" i="1" s="1"/>
  <c r="G566" i="1" s="1"/>
  <c r="E615" i="1"/>
  <c r="F615" i="1" s="1"/>
  <c r="G615" i="1" s="1"/>
  <c r="E620" i="1"/>
  <c r="F620" i="1" s="1"/>
  <c r="G620" i="1" s="1"/>
  <c r="E627" i="1"/>
  <c r="F627" i="1" s="1"/>
  <c r="G627" i="1" s="1"/>
  <c r="E638" i="1"/>
  <c r="F638" i="1" s="1"/>
  <c r="G638" i="1" s="1"/>
  <c r="E654" i="1"/>
  <c r="F654" i="1" s="1"/>
  <c r="G654" i="1" s="1"/>
  <c r="E563" i="1"/>
  <c r="F563" i="1" s="1"/>
  <c r="G563" i="1" s="1"/>
  <c r="E432" i="1"/>
  <c r="F432" i="1" s="1"/>
  <c r="G432" i="1" s="1"/>
  <c r="R432" i="1" s="1"/>
  <c r="E473" i="1"/>
  <c r="F473" i="1" s="1"/>
  <c r="G473" i="1" s="1"/>
  <c r="E496" i="1"/>
  <c r="F496" i="1" s="1"/>
  <c r="G496" i="1" s="1"/>
  <c r="E573" i="1"/>
  <c r="F573" i="1" s="1"/>
  <c r="G573" i="1" s="1"/>
  <c r="E584" i="1"/>
  <c r="F584" i="1" s="1"/>
  <c r="G584" i="1" s="1"/>
  <c r="G545" i="1"/>
  <c r="E692" i="1"/>
  <c r="F692" i="1" s="1"/>
  <c r="G692" i="1" s="1"/>
  <c r="E546" i="1"/>
  <c r="F546" i="1" s="1"/>
  <c r="G546" i="1" s="1"/>
  <c r="E549" i="1"/>
  <c r="F549" i="1" s="1"/>
  <c r="E577" i="1"/>
  <c r="F577" i="1" s="1"/>
  <c r="G577" i="1" s="1"/>
  <c r="E751" i="1"/>
  <c r="F751" i="1" s="1"/>
  <c r="E360" i="1"/>
  <c r="F360" i="1" s="1"/>
  <c r="E560" i="1"/>
  <c r="E571" i="1"/>
  <c r="F571" i="1" s="1"/>
  <c r="G571" i="1" s="1"/>
  <c r="E609" i="1"/>
  <c r="F609" i="1" s="1"/>
  <c r="G609" i="1" s="1"/>
  <c r="E491" i="1"/>
  <c r="F491" i="1" s="1"/>
  <c r="G491" i="1" s="1"/>
  <c r="E737" i="1"/>
  <c r="F737" i="1" s="1"/>
  <c r="G737" i="1" s="1"/>
  <c r="E129" i="1"/>
  <c r="F129" i="1" s="1"/>
  <c r="G129" i="1" s="1"/>
  <c r="E158" i="1"/>
  <c r="F158" i="1" s="1"/>
  <c r="G158" i="1" s="1"/>
  <c r="R158" i="1" s="1"/>
  <c r="E260" i="1"/>
  <c r="F260" i="1" s="1"/>
  <c r="G260" i="1" s="1"/>
  <c r="E310" i="1"/>
  <c r="F310" i="1" s="1"/>
  <c r="G310" i="1" s="1"/>
  <c r="I310" i="1" s="1"/>
  <c r="E377" i="1"/>
  <c r="F377" i="1" s="1"/>
  <c r="G377" i="1" s="1"/>
  <c r="R377" i="1" s="1"/>
  <c r="E442" i="1"/>
  <c r="F442" i="1" s="1"/>
  <c r="G442" i="1" s="1"/>
  <c r="E598" i="1"/>
  <c r="F598" i="1" s="1"/>
  <c r="G598" i="1" s="1"/>
  <c r="K598" i="1" s="1"/>
  <c r="E720" i="1"/>
  <c r="F720" i="1" s="1"/>
  <c r="G720" i="1" s="1"/>
  <c r="E35" i="1"/>
  <c r="F35" i="1" s="1"/>
  <c r="G35" i="1" s="1"/>
  <c r="G52" i="1"/>
  <c r="E140" i="1"/>
  <c r="E173" i="1"/>
  <c r="E391" i="2" s="1"/>
  <c r="E196" i="1"/>
  <c r="F196" i="1" s="1"/>
  <c r="E201" i="1"/>
  <c r="F201" i="1" s="1"/>
  <c r="G201" i="1" s="1"/>
  <c r="E229" i="1"/>
  <c r="F229" i="1" s="1"/>
  <c r="G229" i="1" s="1"/>
  <c r="E238" i="1"/>
  <c r="F238" i="1" s="1"/>
  <c r="G238" i="1" s="1"/>
  <c r="E248" i="1"/>
  <c r="F248" i="1" s="1"/>
  <c r="G248" i="1" s="1"/>
  <c r="E288" i="1"/>
  <c r="F288" i="1" s="1"/>
  <c r="G288" i="1" s="1"/>
  <c r="E322" i="1"/>
  <c r="F322" i="1" s="1"/>
  <c r="G322" i="1" s="1"/>
  <c r="E330" i="1"/>
  <c r="F330" i="1" s="1"/>
  <c r="G330" i="1" s="1"/>
  <c r="E335" i="1"/>
  <c r="F335" i="1" s="1"/>
  <c r="G335" i="1" s="1"/>
  <c r="S335" i="1" s="1"/>
  <c r="E342" i="1"/>
  <c r="F342" i="1" s="1"/>
  <c r="G342" i="1" s="1"/>
  <c r="S342" i="1" s="1"/>
  <c r="E356" i="1"/>
  <c r="F356" i="1" s="1"/>
  <c r="G356" i="1" s="1"/>
  <c r="E382" i="1"/>
  <c r="F382" i="1" s="1"/>
  <c r="G382" i="1" s="1"/>
  <c r="E406" i="1"/>
  <c r="E416" i="1"/>
  <c r="F416" i="1" s="1"/>
  <c r="G416" i="1" s="1"/>
  <c r="G421" i="1"/>
  <c r="E474" i="1"/>
  <c r="F474" i="1" s="1"/>
  <c r="G474" i="1" s="1"/>
  <c r="E479" i="1"/>
  <c r="F479" i="1" s="1"/>
  <c r="G479" i="1" s="1"/>
  <c r="E487" i="1"/>
  <c r="F487" i="1" s="1"/>
  <c r="G487" i="1" s="1"/>
  <c r="E506" i="1"/>
  <c r="F506" i="1" s="1"/>
  <c r="G506" i="1" s="1"/>
  <c r="E685" i="1"/>
  <c r="F685" i="1" s="1"/>
  <c r="G685" i="1" s="1"/>
  <c r="E732" i="1"/>
  <c r="F732" i="1" s="1"/>
  <c r="G732" i="1" s="1"/>
  <c r="E614" i="1"/>
  <c r="E691" i="1"/>
  <c r="F691" i="1" s="1"/>
  <c r="G691" i="1" s="1"/>
  <c r="E716" i="1"/>
  <c r="E542" i="1"/>
  <c r="F542" i="1" s="1"/>
  <c r="G542" i="1" s="1"/>
  <c r="E514" i="1"/>
  <c r="F514" i="1" s="1"/>
  <c r="G514" i="1" s="1"/>
  <c r="E558" i="1"/>
  <c r="F558" i="1" s="1"/>
  <c r="G558" i="1" s="1"/>
  <c r="R558" i="1" s="1"/>
  <c r="E536" i="1"/>
  <c r="E621" i="1"/>
  <c r="F621" i="1" s="1"/>
  <c r="G621" i="1" s="1"/>
  <c r="E639" i="1"/>
  <c r="F639" i="1" s="1"/>
  <c r="G639" i="1" s="1"/>
  <c r="E645" i="1"/>
  <c r="F645" i="1" s="1"/>
  <c r="G645" i="1" s="1"/>
  <c r="E656" i="1"/>
  <c r="F656" i="1" s="1"/>
  <c r="G656" i="1" s="1"/>
  <c r="E655" i="1"/>
  <c r="F655" i="1" s="1"/>
  <c r="G655" i="1" s="1"/>
  <c r="E567" i="1"/>
  <c r="F567" i="1" s="1"/>
  <c r="G567" i="1" s="1"/>
  <c r="E413" i="1"/>
  <c r="F413" i="1" s="1"/>
  <c r="G413" i="1" s="1"/>
  <c r="E499" i="1"/>
  <c r="F499" i="1" s="1"/>
  <c r="G499" i="1" s="1"/>
  <c r="E574" i="1"/>
  <c r="E585" i="1"/>
  <c r="F585" i="1" s="1"/>
  <c r="G585" i="1" s="1"/>
  <c r="E557" i="1"/>
  <c r="F557" i="1" s="1"/>
  <c r="G557" i="1" s="1"/>
  <c r="E525" i="1"/>
  <c r="F525" i="1" s="1"/>
  <c r="G525" i="1" s="1"/>
  <c r="R525" i="1" s="1"/>
  <c r="G549" i="1"/>
  <c r="G751" i="1"/>
  <c r="R751" i="1" s="1"/>
  <c r="G360" i="1"/>
  <c r="E604" i="1"/>
  <c r="E724" i="1"/>
  <c r="F724" i="1" s="1"/>
  <c r="G724" i="1" s="1"/>
  <c r="E561" i="1"/>
  <c r="F561" i="1" s="1"/>
  <c r="G561" i="1" s="1"/>
  <c r="E581" i="1"/>
  <c r="F581" i="1" s="1"/>
  <c r="G581" i="1" s="1"/>
  <c r="E701" i="1"/>
  <c r="F701" i="1" s="1"/>
  <c r="G701" i="1" s="1"/>
  <c r="S701" i="1" s="1"/>
  <c r="E594" i="1"/>
  <c r="F594" i="1" s="1"/>
  <c r="G594" i="1" s="1"/>
  <c r="E253" i="2"/>
  <c r="E381" i="2"/>
  <c r="E457" i="2"/>
  <c r="E462" i="2"/>
  <c r="E533" i="2"/>
  <c r="E558" i="2"/>
  <c r="E563" i="2"/>
  <c r="E568" i="2"/>
  <c r="E624" i="2"/>
  <c r="E646" i="2"/>
  <c r="E657" i="2"/>
  <c r="E675" i="2"/>
  <c r="E682" i="2"/>
  <c r="E38" i="2"/>
  <c r="E71" i="2"/>
  <c r="E76" i="2"/>
  <c r="E87" i="2"/>
  <c r="E91" i="2"/>
  <c r="E97" i="2"/>
  <c r="E118" i="2"/>
  <c r="E146" i="2"/>
  <c r="E165" i="2"/>
  <c r="E178" i="2"/>
  <c r="E726" i="2"/>
  <c r="E313" i="2"/>
  <c r="E370" i="2"/>
  <c r="E387" i="2"/>
  <c r="E407" i="2"/>
  <c r="E430" i="2"/>
  <c r="E447" i="2"/>
  <c r="E478" i="2"/>
  <c r="E489" i="2"/>
  <c r="E493" i="2"/>
  <c r="E498" i="2"/>
  <c r="E576" i="2"/>
  <c r="E601" i="2"/>
  <c r="E612" i="2"/>
  <c r="E625" i="2"/>
  <c r="E15" i="2"/>
  <c r="E636" i="2"/>
  <c r="E22" i="2"/>
  <c r="E652" i="2"/>
  <c r="E688" i="2"/>
  <c r="E694" i="2"/>
  <c r="E51" i="2"/>
  <c r="E57" i="2"/>
  <c r="E68" i="2"/>
  <c r="E106" i="2"/>
  <c r="E130" i="2"/>
  <c r="E141" i="2"/>
  <c r="E166" i="2"/>
  <c r="E179" i="2"/>
  <c r="E708" i="2"/>
  <c r="E718" i="2"/>
  <c r="E734" i="2"/>
  <c r="E55" i="1"/>
  <c r="F55" i="1" s="1"/>
  <c r="G55" i="1" s="1"/>
  <c r="E456" i="1"/>
  <c r="E275" i="1"/>
  <c r="F275" i="1" s="1"/>
  <c r="G275" i="1" s="1"/>
  <c r="R275" i="1" s="1"/>
  <c r="E29" i="1"/>
  <c r="F29" i="1" s="1"/>
  <c r="G29" i="1" s="1"/>
  <c r="E250" i="2"/>
  <c r="E416" i="2"/>
  <c r="E435" i="2"/>
  <c r="E453" i="2"/>
  <c r="E590" i="2"/>
  <c r="E671" i="2"/>
  <c r="E681" i="2"/>
  <c r="E695" i="2"/>
  <c r="E40" i="2"/>
  <c r="E52" i="2"/>
  <c r="E58" i="2"/>
  <c r="E99" i="2"/>
  <c r="E107" i="2"/>
  <c r="E131" i="2"/>
  <c r="E142" i="2"/>
  <c r="E184" i="2"/>
  <c r="E188" i="2"/>
  <c r="E193" i="2"/>
  <c r="R347" i="1"/>
  <c r="I347" i="1"/>
  <c r="I222" i="1"/>
  <c r="R222" i="1"/>
  <c r="H177" i="1"/>
  <c r="R177" i="1"/>
  <c r="I434" i="1"/>
  <c r="R434" i="1"/>
  <c r="R257" i="1"/>
  <c r="H257" i="1"/>
  <c r="R98" i="1"/>
  <c r="H98" i="1"/>
  <c r="I466" i="1"/>
  <c r="R466" i="1"/>
  <c r="S230" i="1"/>
  <c r="I230" i="1"/>
  <c r="R372" i="1"/>
  <c r="I372" i="1"/>
  <c r="H22" i="1"/>
  <c r="R22" i="1"/>
  <c r="I209" i="1"/>
  <c r="R209" i="1"/>
  <c r="K762" i="1"/>
  <c r="S762" i="1"/>
  <c r="I453" i="1"/>
  <c r="R453" i="1"/>
  <c r="I121" i="1"/>
  <c r="S121" i="1"/>
  <c r="I361" i="1"/>
  <c r="R361" i="1"/>
  <c r="R133" i="1"/>
  <c r="H133" i="1"/>
  <c r="R92" i="1"/>
  <c r="H92" i="1"/>
  <c r="R435" i="1"/>
  <c r="I435" i="1"/>
  <c r="H464" i="1"/>
  <c r="R464" i="1"/>
  <c r="H228" i="1"/>
  <c r="S228" i="1"/>
  <c r="R141" i="1"/>
  <c r="H141" i="1"/>
  <c r="S785" i="1"/>
  <c r="K785" i="1"/>
  <c r="H186" i="1"/>
  <c r="R186" i="1"/>
  <c r="I368" i="1"/>
  <c r="R368" i="1"/>
  <c r="I455" i="1"/>
  <c r="R455" i="1"/>
  <c r="H82" i="1"/>
  <c r="R82" i="1"/>
  <c r="R184" i="1"/>
  <c r="H184" i="1"/>
  <c r="K782" i="1"/>
  <c r="S782" i="1"/>
  <c r="K761" i="1"/>
  <c r="S761" i="1"/>
  <c r="H259" i="1"/>
  <c r="R259" i="1"/>
  <c r="J708" i="1"/>
  <c r="S708" i="1"/>
  <c r="R124" i="1"/>
  <c r="H124" i="1"/>
  <c r="E310" i="2"/>
  <c r="H158" i="1"/>
  <c r="R598" i="1"/>
  <c r="H432" i="1"/>
  <c r="S668" i="1"/>
  <c r="R632" i="1"/>
  <c r="I632" i="1"/>
  <c r="R569" i="1"/>
  <c r="I569" i="1"/>
  <c r="R515" i="1"/>
  <c r="I515" i="1"/>
  <c r="F629" i="1"/>
  <c r="G629" i="1" s="1"/>
  <c r="E140" i="2"/>
  <c r="F393" i="1"/>
  <c r="G393" i="1" s="1"/>
  <c r="E610" i="2"/>
  <c r="E235" i="2"/>
  <c r="I701" i="1"/>
  <c r="H75" i="1"/>
  <c r="H87" i="1"/>
  <c r="R400" i="1"/>
  <c r="E479" i="2"/>
  <c r="I293" i="1"/>
  <c r="F326" i="1"/>
  <c r="G326" i="1" s="1"/>
  <c r="R326" i="1" s="1"/>
  <c r="E578" i="2"/>
  <c r="E294" i="2"/>
  <c r="E477" i="2"/>
  <c r="S76" i="1"/>
  <c r="H126" i="1"/>
  <c r="F54" i="1"/>
  <c r="G54" i="1" s="1"/>
  <c r="F219" i="1"/>
  <c r="G219" i="1" s="1"/>
  <c r="I219" i="1" s="1"/>
  <c r="F337" i="1"/>
  <c r="G337" i="1" s="1"/>
  <c r="F150" i="1"/>
  <c r="G150" i="1" s="1"/>
  <c r="R88" i="1"/>
  <c r="I702" i="1"/>
  <c r="I558" i="1"/>
  <c r="S359" i="1"/>
  <c r="H359" i="1"/>
  <c r="F237" i="1"/>
  <c r="G237" i="1" s="1"/>
  <c r="E455" i="2"/>
  <c r="E282" i="2"/>
  <c r="R413" i="1"/>
  <c r="H413" i="1"/>
  <c r="S64" i="1"/>
  <c r="H270" i="1"/>
  <c r="S227" i="1"/>
  <c r="R174" i="1"/>
  <c r="K738" i="1"/>
  <c r="E337" i="2"/>
  <c r="E402" i="2"/>
  <c r="E360" i="2"/>
  <c r="F142" i="1"/>
  <c r="G142" i="1" s="1"/>
  <c r="E716" i="2"/>
  <c r="I342" i="1"/>
  <c r="J525" i="1"/>
  <c r="R495" i="1"/>
  <c r="J495" i="1"/>
  <c r="R539" i="1"/>
  <c r="I539" i="1"/>
  <c r="S245" i="1"/>
  <c r="H245" i="1"/>
  <c r="S506" i="1"/>
  <c r="I506" i="1"/>
  <c r="E344" i="2"/>
  <c r="H74" i="1"/>
  <c r="H137" i="1"/>
  <c r="H185" i="1"/>
  <c r="H155" i="1"/>
  <c r="I199" i="1"/>
  <c r="E395" i="2"/>
  <c r="I354" i="1"/>
  <c r="E588" i="2"/>
  <c r="H272" i="1"/>
  <c r="K787" i="1"/>
  <c r="F364" i="1"/>
  <c r="G364" i="1" s="1"/>
  <c r="F149" i="1"/>
  <c r="G149" i="1" s="1"/>
  <c r="R149" i="1" s="1"/>
  <c r="J522" i="1"/>
  <c r="H424" i="1"/>
  <c r="S662" i="1"/>
  <c r="J662" i="1"/>
  <c r="S605" i="1"/>
  <c r="I724" i="1"/>
  <c r="S724" i="1"/>
  <c r="E296" i="2"/>
  <c r="F580" i="1"/>
  <c r="G580" i="1" s="1"/>
  <c r="E96" i="2"/>
  <c r="R468" i="1"/>
  <c r="I468" i="1"/>
  <c r="R625" i="1"/>
  <c r="I625" i="1"/>
  <c r="E632" i="2"/>
  <c r="R24" i="1"/>
  <c r="E597" i="2"/>
  <c r="E341" i="2"/>
  <c r="S48" i="1"/>
  <c r="I439" i="1"/>
  <c r="E583" i="2"/>
  <c r="E305" i="2"/>
  <c r="E372" i="2"/>
  <c r="R438" i="1"/>
  <c r="H292" i="1"/>
  <c r="H39" i="1"/>
  <c r="E722" i="2"/>
  <c r="E648" i="2"/>
  <c r="E286" i="2"/>
  <c r="I263" i="1"/>
  <c r="F99" i="1"/>
  <c r="G99" i="1" s="1"/>
  <c r="E527" i="2"/>
  <c r="E666" i="2"/>
  <c r="E740" i="2"/>
  <c r="F101" i="1"/>
  <c r="G101" i="1" s="1"/>
  <c r="F47" i="1"/>
  <c r="G47" i="1" s="1"/>
  <c r="E265" i="2"/>
  <c r="F451" i="1"/>
  <c r="G451" i="1" s="1"/>
  <c r="F452" i="1"/>
  <c r="G452" i="1" s="1"/>
  <c r="E656" i="2"/>
  <c r="F773" i="1"/>
  <c r="G773" i="1" s="1"/>
  <c r="F378" i="1"/>
  <c r="G378" i="1" s="1"/>
  <c r="R712" i="1"/>
  <c r="I683" i="1"/>
  <c r="E560" i="2"/>
  <c r="R553" i="1"/>
  <c r="J553" i="1"/>
  <c r="R611" i="1"/>
  <c r="J611" i="1"/>
  <c r="R559" i="1"/>
  <c r="I559" i="1"/>
  <c r="R697" i="1"/>
  <c r="I697" i="1"/>
  <c r="I389" i="1"/>
  <c r="S389" i="1"/>
  <c r="S243" i="1"/>
  <c r="H243" i="1"/>
  <c r="H62" i="1"/>
  <c r="S62" i="1"/>
  <c r="E320" i="2"/>
  <c r="S780" i="1"/>
  <c r="I446" i="1"/>
  <c r="H129" i="1"/>
  <c r="R129" i="1"/>
  <c r="E275" i="2"/>
  <c r="F726" i="1"/>
  <c r="G726" i="1" s="1"/>
  <c r="J726" i="1" s="1"/>
  <c r="E211" i="2"/>
  <c r="J589" i="1"/>
  <c r="S589" i="1"/>
  <c r="S603" i="1"/>
  <c r="I603" i="1"/>
  <c r="E705" i="2"/>
  <c r="I649" i="1"/>
  <c r="R717" i="1"/>
  <c r="I717" i="1"/>
  <c r="I476" i="1"/>
  <c r="S476" i="1"/>
  <c r="R401" i="1"/>
  <c r="S581" i="1"/>
  <c r="I581" i="1"/>
  <c r="K730" i="1"/>
  <c r="E715" i="2"/>
  <c r="I353" i="1"/>
  <c r="E446" i="2"/>
  <c r="I97" i="1"/>
  <c r="E359" i="2"/>
  <c r="E295" i="2"/>
  <c r="H102" i="1"/>
  <c r="F597" i="1"/>
  <c r="G597" i="1" s="1"/>
  <c r="R597" i="1" s="1"/>
  <c r="F93" i="1"/>
  <c r="G93" i="1" s="1"/>
  <c r="R93" i="1" s="1"/>
  <c r="J516" i="1"/>
  <c r="R530" i="1"/>
  <c r="J530" i="1"/>
  <c r="R587" i="1"/>
  <c r="I587" i="1"/>
  <c r="E347" i="2"/>
  <c r="E463" i="2"/>
  <c r="E606" i="2"/>
  <c r="E687" i="2"/>
  <c r="E692" i="2"/>
  <c r="E75" i="2"/>
  <c r="E86" i="2"/>
  <c r="E175" i="2"/>
  <c r="E203" i="2"/>
  <c r="E288" i="2"/>
  <c r="E494" i="2"/>
  <c r="E521" i="2"/>
  <c r="E534" i="2"/>
  <c r="E549" i="2"/>
  <c r="E145" i="2"/>
  <c r="I417" i="1"/>
  <c r="I504" i="1"/>
  <c r="E13" i="2"/>
  <c r="E33" i="2"/>
  <c r="E39" i="2"/>
  <c r="E112" i="2"/>
  <c r="E413" i="2"/>
  <c r="E242" i="2"/>
  <c r="E248" i="2"/>
  <c r="E445" i="2"/>
  <c r="E556" i="2"/>
  <c r="E598" i="2"/>
  <c r="E26" i="2"/>
  <c r="E63" i="2"/>
  <c r="E69" i="2"/>
  <c r="E136" i="2"/>
  <c r="E147" i="2"/>
  <c r="E197" i="2"/>
  <c r="E333" i="2"/>
  <c r="E59" i="2"/>
  <c r="E701" i="2"/>
  <c r="E249" i="2"/>
  <c r="E267" i="2"/>
  <c r="E346" i="2"/>
  <c r="E366" i="2"/>
  <c r="E376" i="2"/>
  <c r="E452" i="2"/>
  <c r="E510" i="2"/>
  <c r="E614" i="2"/>
  <c r="E121" i="2"/>
  <c r="K792" i="1"/>
  <c r="S792" i="1"/>
  <c r="R518" i="1"/>
  <c r="I518" i="1"/>
  <c r="S58" i="1"/>
  <c r="H58" i="1"/>
  <c r="R398" i="1"/>
  <c r="I398" i="1"/>
  <c r="R160" i="1"/>
  <c r="H160" i="1"/>
  <c r="H258" i="1"/>
  <c r="R258" i="1"/>
  <c r="E314" i="2"/>
  <c r="F96" i="1"/>
  <c r="G96" i="1" s="1"/>
  <c r="R232" i="1"/>
  <c r="I232" i="1"/>
  <c r="R320" i="1"/>
  <c r="I320" i="1"/>
  <c r="J703" i="1"/>
  <c r="R703" i="1"/>
  <c r="I304" i="1"/>
  <c r="R304" i="1"/>
  <c r="S33" i="1"/>
  <c r="H33" i="1"/>
  <c r="R375" i="1"/>
  <c r="I375" i="1"/>
  <c r="R278" i="1"/>
  <c r="I278" i="1"/>
  <c r="I379" i="1"/>
  <c r="R379" i="1"/>
  <c r="H34" i="1"/>
  <c r="S34" i="1"/>
  <c r="H159" i="1"/>
  <c r="H290" i="1"/>
  <c r="S290" i="1"/>
  <c r="H106" i="1"/>
  <c r="S106" i="1"/>
  <c r="R735" i="1"/>
  <c r="K735" i="1"/>
  <c r="I348" i="1"/>
  <c r="R348" i="1"/>
  <c r="R108" i="1"/>
  <c r="H108" i="1"/>
  <c r="I319" i="1"/>
  <c r="R319" i="1"/>
  <c r="S168" i="1"/>
  <c r="H168" i="1"/>
  <c r="R210" i="1"/>
  <c r="I210" i="1"/>
  <c r="J552" i="1"/>
  <c r="H255" i="1"/>
  <c r="R255" i="1"/>
  <c r="H366" i="1"/>
  <c r="R366" i="1"/>
  <c r="I338" i="1"/>
  <c r="R338" i="1"/>
  <c r="R768" i="1"/>
  <c r="J768" i="1"/>
  <c r="H41" i="1"/>
  <c r="S41" i="1"/>
  <c r="J720" i="1"/>
  <c r="R720" i="1"/>
  <c r="R374" i="1"/>
  <c r="I374" i="1"/>
  <c r="I282" i="1"/>
  <c r="R282" i="1"/>
  <c r="I208" i="1"/>
  <c r="R208" i="1"/>
  <c r="R307" i="1"/>
  <c r="I307" i="1"/>
  <c r="R26" i="1"/>
  <c r="H26" i="1"/>
  <c r="I705" i="1"/>
  <c r="R705" i="1"/>
  <c r="E229" i="2"/>
  <c r="F760" i="1"/>
  <c r="G760" i="1" s="1"/>
  <c r="F61" i="1"/>
  <c r="G61" i="1" s="1"/>
  <c r="E279" i="2"/>
  <c r="I709" i="1"/>
  <c r="R709" i="1"/>
  <c r="S781" i="1"/>
  <c r="K781" i="1"/>
  <c r="R449" i="1"/>
  <c r="I449" i="1"/>
  <c r="I224" i="1"/>
  <c r="R224" i="1"/>
  <c r="F202" i="1"/>
  <c r="G202" i="1" s="1"/>
  <c r="E420" i="2"/>
  <c r="F94" i="1"/>
  <c r="G94" i="1" s="1"/>
  <c r="E312" i="2"/>
  <c r="J742" i="1"/>
  <c r="S742" i="1"/>
  <c r="R221" i="1"/>
  <c r="I221" i="1"/>
  <c r="H127" i="1"/>
  <c r="S127" i="1"/>
  <c r="F591" i="1"/>
  <c r="G591" i="1" s="1"/>
  <c r="E699" i="2"/>
  <c r="R154" i="1"/>
  <c r="H154" i="1"/>
  <c r="R68" i="1"/>
  <c r="H68" i="1"/>
  <c r="F325" i="1"/>
  <c r="G325" i="1" s="1"/>
  <c r="E543" i="2"/>
  <c r="K786" i="1"/>
  <c r="S786" i="1"/>
  <c r="S739" i="1"/>
  <c r="K739" i="1"/>
  <c r="I213" i="1"/>
  <c r="S213" i="1"/>
  <c r="H151" i="1"/>
  <c r="S151" i="1"/>
  <c r="S54" i="1"/>
  <c r="H54" i="1"/>
  <c r="S772" i="1"/>
  <c r="J772" i="1"/>
  <c r="H136" i="1"/>
  <c r="R136" i="1"/>
  <c r="R73" i="1"/>
  <c r="H73" i="1"/>
  <c r="R771" i="1"/>
  <c r="K771" i="1"/>
  <c r="F223" i="1"/>
  <c r="G223" i="1" s="1"/>
  <c r="E441" i="2"/>
  <c r="I183" i="1"/>
  <c r="S183" i="1"/>
  <c r="E278" i="2"/>
  <c r="F60" i="1"/>
  <c r="G60" i="1" s="1"/>
  <c r="R219" i="1"/>
  <c r="K775" i="1"/>
  <c r="R775" i="1"/>
  <c r="F134" i="1"/>
  <c r="G134" i="1" s="1"/>
  <c r="E352" i="2"/>
  <c r="H25" i="1"/>
  <c r="R25" i="1"/>
  <c r="E641" i="2"/>
  <c r="E642" i="2"/>
  <c r="F437" i="1"/>
  <c r="G437" i="1" s="1"/>
  <c r="R362" i="1"/>
  <c r="I362" i="1"/>
  <c r="H43" i="1"/>
  <c r="R43" i="1"/>
  <c r="H365" i="1"/>
  <c r="R365" i="1"/>
  <c r="I200" i="1"/>
  <c r="S770" i="1"/>
  <c r="J770" i="1"/>
  <c r="H91" i="1"/>
  <c r="S91" i="1"/>
  <c r="I283" i="1"/>
  <c r="R283" i="1"/>
  <c r="E254" i="2"/>
  <c r="F36" i="1"/>
  <c r="G36" i="1" s="1"/>
  <c r="H364" i="1"/>
  <c r="R364" i="1"/>
  <c r="F298" i="1"/>
  <c r="G298" i="1" s="1"/>
  <c r="E516" i="2"/>
  <c r="I215" i="1"/>
  <c r="R215" i="1"/>
  <c r="I404" i="1"/>
  <c r="R404" i="1"/>
  <c r="H79" i="1"/>
  <c r="R79" i="1"/>
  <c r="H23" i="1"/>
  <c r="R23" i="1"/>
  <c r="S783" i="1"/>
  <c r="K783" i="1"/>
  <c r="J718" i="1"/>
  <c r="R718" i="1"/>
  <c r="F46" i="1"/>
  <c r="G46" i="1" s="1"/>
  <c r="J534" i="1"/>
  <c r="E733" i="2"/>
  <c r="E431" i="2"/>
  <c r="R380" i="1"/>
  <c r="S119" i="1"/>
  <c r="H119" i="1"/>
  <c r="R460" i="1"/>
  <c r="I460" i="1"/>
  <c r="E619" i="2"/>
  <c r="F402" i="1"/>
  <c r="G402" i="1" s="1"/>
  <c r="F112" i="1"/>
  <c r="G112" i="1" s="1"/>
  <c r="E330" i="2"/>
  <c r="E308" i="2"/>
  <c r="R260" i="1"/>
  <c r="H260" i="1"/>
  <c r="R145" i="1"/>
  <c r="H145" i="1"/>
  <c r="I564" i="1"/>
  <c r="S564" i="1"/>
  <c r="E481" i="2"/>
  <c r="S113" i="1"/>
  <c r="H113" i="1"/>
  <c r="H277" i="1"/>
  <c r="R277" i="1"/>
  <c r="F274" i="1"/>
  <c r="G274" i="1" s="1"/>
  <c r="E492" i="2"/>
  <c r="R70" i="1"/>
  <c r="H70" i="1"/>
  <c r="F111" i="1"/>
  <c r="G111" i="1" s="1"/>
  <c r="E329" i="2"/>
  <c r="R204" i="1"/>
  <c r="E530" i="2"/>
  <c r="E591" i="2"/>
  <c r="H77" i="1"/>
  <c r="E266" i="2"/>
  <c r="E717" i="2"/>
  <c r="E621" i="2"/>
  <c r="R459" i="1"/>
  <c r="S170" i="1"/>
  <c r="F51" i="1"/>
  <c r="G51" i="1" s="1"/>
  <c r="E269" i="2"/>
  <c r="E289" i="2"/>
  <c r="F71" i="1"/>
  <c r="G71" i="1" s="1"/>
  <c r="R352" i="1"/>
  <c r="I352" i="1"/>
  <c r="F188" i="1"/>
  <c r="G188" i="1" s="1"/>
  <c r="E406" i="2"/>
  <c r="R146" i="1"/>
  <c r="H146" i="1"/>
  <c r="I607" i="1"/>
  <c r="S607" i="1"/>
  <c r="H253" i="1"/>
  <c r="R371" i="1"/>
  <c r="I682" i="1"/>
  <c r="S56" i="1"/>
  <c r="K784" i="1"/>
  <c r="F240" i="1"/>
  <c r="G240" i="1" s="1"/>
  <c r="E458" i="2"/>
  <c r="R443" i="1"/>
  <c r="I443" i="1"/>
  <c r="R427" i="1"/>
  <c r="I427" i="1"/>
  <c r="R216" i="1"/>
  <c r="I216" i="1"/>
  <c r="E522" i="2"/>
  <c r="E369" i="2"/>
  <c r="F728" i="1"/>
  <c r="G728" i="1" s="1"/>
  <c r="E213" i="2"/>
  <c r="R711" i="1"/>
  <c r="J711" i="1"/>
  <c r="J524" i="1"/>
  <c r="S524" i="1"/>
  <c r="E377" i="2"/>
  <c r="F308" i="1"/>
  <c r="G308" i="1" s="1"/>
  <c r="E526" i="2"/>
  <c r="R109" i="1"/>
  <c r="H109" i="1"/>
  <c r="R123" i="1"/>
  <c r="S57" i="1"/>
  <c r="E243" i="2"/>
  <c r="E322" i="2"/>
  <c r="E401" i="2"/>
  <c r="H252" i="1"/>
  <c r="I285" i="1"/>
  <c r="E397" i="2"/>
  <c r="F114" i="1"/>
  <c r="G114" i="1" s="1"/>
  <c r="E332" i="2"/>
  <c r="F403" i="1"/>
  <c r="G403" i="1" s="1"/>
  <c r="E620" i="2"/>
  <c r="F273" i="1"/>
  <c r="G273" i="1" s="1"/>
  <c r="R295" i="1"/>
  <c r="I295" i="1"/>
  <c r="F132" i="1"/>
  <c r="G132" i="1" s="1"/>
  <c r="K788" i="1"/>
  <c r="S788" i="1"/>
  <c r="J746" i="1"/>
  <c r="F743" i="1"/>
  <c r="G743" i="1" s="1"/>
  <c r="E216" i="2"/>
  <c r="S726" i="1"/>
  <c r="E187" i="2"/>
  <c r="F166" i="1"/>
  <c r="G166" i="1" s="1"/>
  <c r="E384" i="2"/>
  <c r="R722" i="1"/>
  <c r="I722" i="1"/>
  <c r="S86" i="1"/>
  <c r="H86" i="1"/>
  <c r="F190" i="1"/>
  <c r="G190" i="1" s="1"/>
  <c r="E408" i="2"/>
  <c r="R276" i="1"/>
  <c r="I276" i="1"/>
  <c r="J678" i="1"/>
  <c r="R678" i="1"/>
  <c r="F576" i="1"/>
  <c r="G576" i="1" s="1"/>
  <c r="E92" i="2"/>
  <c r="J695" i="1"/>
  <c r="S695" i="1"/>
  <c r="I707" i="1"/>
  <c r="S707" i="1"/>
  <c r="F744" i="1"/>
  <c r="G744" i="1" s="1"/>
  <c r="E736" i="2"/>
  <c r="I181" i="1"/>
  <c r="R284" i="1"/>
  <c r="F147" i="1"/>
  <c r="G147" i="1" s="1"/>
  <c r="E365" i="2"/>
  <c r="F72" i="1"/>
  <c r="G72" i="1" s="1"/>
  <c r="E290" i="2"/>
  <c r="E545" i="2"/>
  <c r="F327" i="1"/>
  <c r="G327" i="1" s="1"/>
  <c r="R778" i="1"/>
  <c r="K778" i="1"/>
  <c r="E587" i="2"/>
  <c r="F370" i="1"/>
  <c r="G370" i="1" s="1"/>
  <c r="H249" i="1"/>
  <c r="R249" i="1"/>
  <c r="F28" i="1"/>
  <c r="G28" i="1" s="1"/>
  <c r="E246" i="2"/>
  <c r="E647" i="2"/>
  <c r="J588" i="1"/>
  <c r="J719" i="1"/>
  <c r="R719" i="1"/>
  <c r="I729" i="1"/>
  <c r="S729" i="1"/>
  <c r="E729" i="2"/>
  <c r="E271" i="2"/>
  <c r="S118" i="1"/>
  <c r="F193" i="1"/>
  <c r="G193" i="1" s="1"/>
  <c r="F734" i="1"/>
  <c r="G734" i="1" s="1"/>
  <c r="F125" i="1"/>
  <c r="G125" i="1" s="1"/>
  <c r="E343" i="2"/>
  <c r="E586" i="2"/>
  <c r="R110" i="1"/>
  <c r="F592" i="1"/>
  <c r="G592" i="1" s="1"/>
  <c r="F688" i="1"/>
  <c r="G688" i="1" s="1"/>
  <c r="F299" i="1"/>
  <c r="G299" i="1" s="1"/>
  <c r="F313" i="1"/>
  <c r="G313" i="1" s="1"/>
  <c r="F497" i="1"/>
  <c r="G497" i="1" s="1"/>
  <c r="E685" i="2"/>
  <c r="F220" i="1"/>
  <c r="G220" i="1" s="1"/>
  <c r="E342" i="2"/>
  <c r="R161" i="1"/>
  <c r="E404" i="2"/>
  <c r="E427" i="2"/>
  <c r="F44" i="1"/>
  <c r="G44" i="1" s="1"/>
  <c r="R339" i="1"/>
  <c r="I377" i="1"/>
  <c r="I275" i="1"/>
  <c r="E304" i="2"/>
  <c r="E386" i="2"/>
  <c r="R715" i="1"/>
  <c r="I715" i="1"/>
  <c r="S311" i="1"/>
  <c r="I311" i="1"/>
  <c r="S231" i="1"/>
  <c r="H231" i="1"/>
  <c r="I472" i="1"/>
  <c r="S472" i="1"/>
  <c r="I331" i="1"/>
  <c r="S331" i="1"/>
  <c r="S271" i="1"/>
  <c r="I271" i="1"/>
  <c r="H169" i="1"/>
  <c r="S169" i="1"/>
  <c r="S321" i="1"/>
  <c r="I321" i="1"/>
  <c r="E779" i="1"/>
  <c r="F779" i="1" s="1"/>
  <c r="G779" i="1" s="1"/>
  <c r="E791" i="1"/>
  <c r="F791" i="1" s="1"/>
  <c r="G791" i="1" s="1"/>
  <c r="E767" i="1"/>
  <c r="F767" i="1" s="1"/>
  <c r="G767" i="1" s="1"/>
  <c r="E759" i="1"/>
  <c r="F759" i="1" s="1"/>
  <c r="S789" i="1" l="1"/>
  <c r="H356" i="1"/>
  <c r="S356" i="1"/>
  <c r="I710" i="1"/>
  <c r="R710" i="1"/>
  <c r="I479" i="1"/>
  <c r="S479" i="1"/>
  <c r="S394" i="1"/>
  <c r="I394" i="1"/>
  <c r="R428" i="1"/>
  <c r="I428" i="1"/>
  <c r="R310" i="1"/>
  <c r="H165" i="1"/>
  <c r="I392" i="1"/>
  <c r="F173" i="1"/>
  <c r="G173" i="1" s="1"/>
  <c r="S55" i="1"/>
  <c r="H55" i="1"/>
  <c r="S594" i="1"/>
  <c r="I594" i="1"/>
  <c r="R549" i="1"/>
  <c r="J549" i="1"/>
  <c r="R655" i="1"/>
  <c r="I655" i="1"/>
  <c r="R542" i="1"/>
  <c r="I542" i="1"/>
  <c r="I571" i="1"/>
  <c r="S571" i="1"/>
  <c r="R545" i="1"/>
  <c r="J545" i="1"/>
  <c r="R638" i="1"/>
  <c r="I638" i="1"/>
  <c r="R651" i="1"/>
  <c r="H651" i="1"/>
  <c r="F405" i="1"/>
  <c r="G405" i="1" s="1"/>
  <c r="E622" i="2"/>
  <c r="H296" i="1"/>
  <c r="S296" i="1"/>
  <c r="F120" i="1"/>
  <c r="G120" i="1" s="1"/>
  <c r="E338" i="2"/>
  <c r="F256" i="1"/>
  <c r="G256" i="1" s="1"/>
  <c r="E474" i="2"/>
  <c r="R671" i="1"/>
  <c r="J671" i="1"/>
  <c r="R410" i="1"/>
  <c r="H410" i="1"/>
  <c r="F531" i="1"/>
  <c r="G531" i="1" s="1"/>
  <c r="E53" i="2"/>
  <c r="I470" i="1"/>
  <c r="S470" i="1"/>
  <c r="I328" i="1"/>
  <c r="S328" i="1"/>
  <c r="I198" i="1"/>
  <c r="S198" i="1"/>
  <c r="I494" i="1"/>
  <c r="R494" i="1"/>
  <c r="I665" i="1"/>
  <c r="S665" i="1"/>
  <c r="R548" i="1"/>
  <c r="J548" i="1"/>
  <c r="R681" i="1"/>
  <c r="I681" i="1"/>
  <c r="S462" i="1"/>
  <c r="I462" i="1"/>
  <c r="F317" i="1"/>
  <c r="G317" i="1" s="1"/>
  <c r="E535" i="2"/>
  <c r="S117" i="1"/>
  <c r="H117" i="1"/>
  <c r="R532" i="1"/>
  <c r="J532" i="1"/>
  <c r="S503" i="1"/>
  <c r="I503" i="1"/>
  <c r="I336" i="1"/>
  <c r="S336" i="1"/>
  <c r="S197" i="1"/>
  <c r="I197" i="1"/>
  <c r="R575" i="1"/>
  <c r="I575" i="1"/>
  <c r="R622" i="1"/>
  <c r="I622" i="1"/>
  <c r="R633" i="1"/>
  <c r="I633" i="1"/>
  <c r="I214" i="1"/>
  <c r="S214" i="1"/>
  <c r="F445" i="1"/>
  <c r="G445" i="1" s="1"/>
  <c r="E649" i="2"/>
  <c r="E36" i="2"/>
  <c r="E514" i="2"/>
  <c r="E138" i="2"/>
  <c r="E11" i="2"/>
  <c r="H153" i="1"/>
  <c r="S153" i="1"/>
  <c r="R489" i="1"/>
  <c r="J489" i="1"/>
  <c r="H191" i="1"/>
  <c r="R191" i="1"/>
  <c r="E157" i="2"/>
  <c r="R458" i="1"/>
  <c r="I458" i="1"/>
  <c r="R656" i="1"/>
  <c r="I656" i="1"/>
  <c r="E205" i="2"/>
  <c r="F716" i="1"/>
  <c r="G716" i="1" s="1"/>
  <c r="I474" i="1"/>
  <c r="S474" i="1"/>
  <c r="I330" i="1"/>
  <c r="S330" i="1"/>
  <c r="F560" i="1"/>
  <c r="G560" i="1" s="1"/>
  <c r="E77" i="2"/>
  <c r="R584" i="1"/>
  <c r="I584" i="1"/>
  <c r="R627" i="1"/>
  <c r="I627" i="1"/>
  <c r="S731" i="1"/>
  <c r="K731" i="1"/>
  <c r="S268" i="1"/>
  <c r="I268" i="1"/>
  <c r="F107" i="1"/>
  <c r="G107" i="1" s="1"/>
  <c r="E325" i="2"/>
  <c r="R554" i="1"/>
  <c r="J554" i="1"/>
  <c r="R643" i="1"/>
  <c r="I643" i="1"/>
  <c r="S318" i="1"/>
  <c r="I318" i="1"/>
  <c r="F180" i="1"/>
  <c r="G180" i="1" s="1"/>
  <c r="E398" i="2"/>
  <c r="F602" i="1"/>
  <c r="G602" i="1" s="1"/>
  <c r="E113" i="2"/>
  <c r="R519" i="1"/>
  <c r="J519" i="1"/>
  <c r="R650" i="1"/>
  <c r="I650" i="1"/>
  <c r="F637" i="1"/>
  <c r="G637" i="1" s="1"/>
  <c r="E148" i="2"/>
  <c r="I419" i="1"/>
  <c r="S419" i="1"/>
  <c r="S305" i="1"/>
  <c r="I305" i="1"/>
  <c r="S103" i="1"/>
  <c r="H103" i="1"/>
  <c r="R641" i="1"/>
  <c r="I641" i="1"/>
  <c r="I480" i="1"/>
  <c r="S480" i="1"/>
  <c r="S324" i="1"/>
  <c r="I324" i="1"/>
  <c r="I465" i="1"/>
  <c r="R465" i="1"/>
  <c r="F565" i="1"/>
  <c r="G565" i="1" s="1"/>
  <c r="E82" i="2"/>
  <c r="R486" i="1"/>
  <c r="I486" i="1"/>
  <c r="R617" i="1"/>
  <c r="I617" i="1"/>
  <c r="S733" i="1"/>
  <c r="I733" i="1"/>
  <c r="S383" i="1"/>
  <c r="I383" i="1"/>
  <c r="I196" i="1"/>
  <c r="S196" i="1"/>
  <c r="E423" i="2"/>
  <c r="E678" i="2"/>
  <c r="E542" i="2"/>
  <c r="I498" i="1"/>
  <c r="R498" i="1"/>
  <c r="I297" i="1"/>
  <c r="H100" i="1"/>
  <c r="H251" i="1"/>
  <c r="E88" i="2"/>
  <c r="E677" i="2"/>
  <c r="E335" i="2"/>
  <c r="E727" i="2"/>
  <c r="E497" i="2"/>
  <c r="R557" i="1"/>
  <c r="J557" i="1"/>
  <c r="R645" i="1"/>
  <c r="I645" i="1"/>
  <c r="R691" i="1"/>
  <c r="I691" i="1"/>
  <c r="I421" i="1"/>
  <c r="S421" i="1"/>
  <c r="S322" i="1"/>
  <c r="I322" i="1"/>
  <c r="F140" i="1"/>
  <c r="G140" i="1" s="1"/>
  <c r="E358" i="2"/>
  <c r="R573" i="1"/>
  <c r="I573" i="1"/>
  <c r="R620" i="1"/>
  <c r="I620" i="1"/>
  <c r="S676" i="1"/>
  <c r="I676" i="1"/>
  <c r="S386" i="1"/>
  <c r="H386" i="1"/>
  <c r="F246" i="1"/>
  <c r="G246" i="1" s="1"/>
  <c r="E464" i="2"/>
  <c r="F83" i="1"/>
  <c r="G83" i="1" s="1"/>
  <c r="E301" i="2"/>
  <c r="R533" i="1"/>
  <c r="J533" i="1"/>
  <c r="R653" i="1"/>
  <c r="I653" i="1"/>
  <c r="R690" i="1"/>
  <c r="I690" i="1"/>
  <c r="F396" i="1"/>
  <c r="G396" i="1" s="1"/>
  <c r="E613" i="2"/>
  <c r="H294" i="1"/>
  <c r="S294" i="1"/>
  <c r="S167" i="1"/>
  <c r="H167" i="1"/>
  <c r="I350" i="1"/>
  <c r="R350" i="1"/>
  <c r="F568" i="1"/>
  <c r="G568" i="1" s="1"/>
  <c r="E85" i="2"/>
  <c r="R634" i="1"/>
  <c r="I634" i="1"/>
  <c r="R612" i="1"/>
  <c r="I612" i="1"/>
  <c r="I395" i="1"/>
  <c r="S395" i="1"/>
  <c r="F608" i="1"/>
  <c r="G608" i="1" s="1"/>
  <c r="E119" i="2"/>
  <c r="R578" i="1"/>
  <c r="I578" i="1"/>
  <c r="R623" i="1"/>
  <c r="I623" i="1"/>
  <c r="S316" i="1"/>
  <c r="I316" i="1"/>
  <c r="H152" i="1"/>
  <c r="S152" i="1"/>
  <c r="I345" i="1"/>
  <c r="R345" i="1"/>
  <c r="R500" i="1"/>
  <c r="H500" i="1"/>
  <c r="R529" i="1"/>
  <c r="I529" i="1"/>
  <c r="I689" i="1"/>
  <c r="S689" i="1"/>
  <c r="F176" i="1"/>
  <c r="G176" i="1" s="1"/>
  <c r="E394" i="2"/>
  <c r="E720" i="2"/>
  <c r="E111" i="2"/>
  <c r="E594" i="2"/>
  <c r="E419" i="2"/>
  <c r="E209" i="2"/>
  <c r="E94" i="2"/>
  <c r="E198" i="2"/>
  <c r="E672" i="2"/>
  <c r="E486" i="2"/>
  <c r="E168" i="2"/>
  <c r="E100" i="2"/>
  <c r="E206" i="2"/>
  <c r="E383" i="2"/>
  <c r="E536" i="2"/>
  <c r="E674" i="2"/>
  <c r="E182" i="2"/>
  <c r="R187" i="1"/>
  <c r="H187" i="1"/>
  <c r="R80" i="1"/>
  <c r="H80" i="1"/>
  <c r="E277" i="2"/>
  <c r="R205" i="1"/>
  <c r="S727" i="1"/>
  <c r="R279" i="1"/>
  <c r="I433" i="1"/>
  <c r="E167" i="2"/>
  <c r="E72" i="2"/>
  <c r="E273" i="2"/>
  <c r="S561" i="1"/>
  <c r="I561" i="1"/>
  <c r="R585" i="1"/>
  <c r="I585" i="1"/>
  <c r="R639" i="1"/>
  <c r="I639" i="1"/>
  <c r="F614" i="1"/>
  <c r="G614" i="1" s="1"/>
  <c r="E124" i="2"/>
  <c r="I416" i="1"/>
  <c r="S416" i="1"/>
  <c r="I288" i="1"/>
  <c r="S288" i="1"/>
  <c r="S52" i="1"/>
  <c r="H52" i="1"/>
  <c r="R496" i="1"/>
  <c r="J496" i="1"/>
  <c r="R615" i="1"/>
  <c r="I615" i="1"/>
  <c r="S505" i="1"/>
  <c r="I505" i="1"/>
  <c r="H32" i="1"/>
  <c r="S32" i="1"/>
  <c r="H425" i="1"/>
  <c r="S425" i="1"/>
  <c r="R669" i="1"/>
  <c r="J669" i="1"/>
  <c r="R642" i="1"/>
  <c r="I642" i="1"/>
  <c r="R680" i="1"/>
  <c r="I680" i="1"/>
  <c r="F390" i="1"/>
  <c r="G390" i="1" s="1"/>
  <c r="E607" i="2"/>
  <c r="I286" i="1"/>
  <c r="S286" i="1"/>
  <c r="S162" i="1"/>
  <c r="H162" i="1"/>
  <c r="R280" i="1"/>
  <c r="H280" i="1"/>
  <c r="R579" i="1"/>
  <c r="I579" i="1"/>
  <c r="F624" i="1"/>
  <c r="G624" i="1" s="1"/>
  <c r="E135" i="2"/>
  <c r="R636" i="1"/>
  <c r="H636" i="1"/>
  <c r="R736" i="1"/>
  <c r="I736" i="1"/>
  <c r="F89" i="1"/>
  <c r="G89" i="1" s="1"/>
  <c r="E307" i="2"/>
  <c r="F590" i="1"/>
  <c r="G590" i="1" s="1"/>
  <c r="E104" i="2"/>
  <c r="F492" i="1"/>
  <c r="G492" i="1" s="1"/>
  <c r="E31" i="2"/>
  <c r="R537" i="1"/>
  <c r="I537" i="1"/>
  <c r="F418" i="1"/>
  <c r="G418" i="1" s="1"/>
  <c r="E630" i="2"/>
  <c r="I303" i="1"/>
  <c r="S303" i="1"/>
  <c r="H128" i="1"/>
  <c r="S128" i="1"/>
  <c r="R21" i="1"/>
  <c r="H21" i="1"/>
  <c r="R521" i="1"/>
  <c r="I521" i="1"/>
  <c r="I502" i="1"/>
  <c r="S502" i="1"/>
  <c r="S148" i="1"/>
  <c r="H148" i="1"/>
  <c r="I212" i="1"/>
  <c r="R212" i="1"/>
  <c r="E43" i="2"/>
  <c r="E575" i="2"/>
  <c r="E385" i="2"/>
  <c r="E80" i="2"/>
  <c r="E23" i="2"/>
  <c r="E363" i="2"/>
  <c r="E195" i="2"/>
  <c r="E664" i="2"/>
  <c r="E459" i="2"/>
  <c r="E163" i="2"/>
  <c r="R367" i="1"/>
  <c r="I367" i="1"/>
  <c r="E93" i="2"/>
  <c r="E133" i="2"/>
  <c r="E532" i="2"/>
  <c r="E24" i="2"/>
  <c r="E176" i="2"/>
  <c r="E574" i="2"/>
  <c r="E16" i="2"/>
  <c r="E95" i="2"/>
  <c r="H149" i="1"/>
  <c r="E553" i="2"/>
  <c r="J484" i="1"/>
  <c r="E162" i="2"/>
  <c r="E62" i="2"/>
  <c r="E668" i="2"/>
  <c r="E67" i="2"/>
  <c r="E611" i="2"/>
  <c r="E90" i="2"/>
  <c r="F574" i="1"/>
  <c r="G574" i="1" s="1"/>
  <c r="R621" i="1"/>
  <c r="I621" i="1"/>
  <c r="S732" i="1"/>
  <c r="I732" i="1"/>
  <c r="F406" i="1"/>
  <c r="G406" i="1" s="1"/>
  <c r="E623" i="2"/>
  <c r="S248" i="1"/>
  <c r="H248" i="1"/>
  <c r="S35" i="1"/>
  <c r="H35" i="1"/>
  <c r="R577" i="1"/>
  <c r="J577" i="1"/>
  <c r="R473" i="1"/>
  <c r="I473" i="1"/>
  <c r="R566" i="1"/>
  <c r="I566" i="1"/>
  <c r="I483" i="1"/>
  <c r="S483" i="1"/>
  <c r="S341" i="1"/>
  <c r="I341" i="1"/>
  <c r="I570" i="1"/>
  <c r="S570" i="1"/>
  <c r="R635" i="1"/>
  <c r="I635" i="1"/>
  <c r="R613" i="1"/>
  <c r="I613" i="1"/>
  <c r="I385" i="1"/>
  <c r="S385" i="1"/>
  <c r="I267" i="1"/>
  <c r="S267" i="1"/>
  <c r="F63" i="1"/>
  <c r="G63" i="1" s="1"/>
  <c r="E281" i="2"/>
  <c r="I218" i="1"/>
  <c r="R218" i="1"/>
  <c r="S610" i="1"/>
  <c r="I610" i="1"/>
  <c r="F488" i="1"/>
  <c r="G488" i="1" s="1"/>
  <c r="E29" i="2"/>
  <c r="R618" i="1"/>
  <c r="I618" i="1"/>
  <c r="I693" i="1"/>
  <c r="S693" i="1"/>
  <c r="S384" i="1"/>
  <c r="I384" i="1"/>
  <c r="F266" i="1"/>
  <c r="G266" i="1" s="1"/>
  <c r="E484" i="2"/>
  <c r="R704" i="1"/>
  <c r="I704" i="1"/>
  <c r="R511" i="1"/>
  <c r="I511" i="1"/>
  <c r="F429" i="1"/>
  <c r="G429" i="1" s="1"/>
  <c r="E19" i="2"/>
  <c r="S408" i="1"/>
  <c r="I408" i="1"/>
  <c r="S265" i="1"/>
  <c r="I265" i="1"/>
  <c r="S115" i="1"/>
  <c r="H115" i="1"/>
  <c r="R217" i="1"/>
  <c r="I217" i="1"/>
  <c r="R551" i="1"/>
  <c r="J551" i="1"/>
  <c r="R657" i="1"/>
  <c r="I657" i="1"/>
  <c r="R543" i="1"/>
  <c r="I543" i="1"/>
  <c r="F332" i="1"/>
  <c r="G332" i="1" s="1"/>
  <c r="E550" i="2"/>
  <c r="H95" i="1"/>
  <c r="S95" i="1"/>
  <c r="F171" i="1"/>
  <c r="G171" i="1" s="1"/>
  <c r="E389" i="2"/>
  <c r="E196" i="2"/>
  <c r="E32" i="2"/>
  <c r="E562" i="2"/>
  <c r="E380" i="2"/>
  <c r="E181" i="2"/>
  <c r="E70" i="2"/>
  <c r="E609" i="2"/>
  <c r="E280" i="2"/>
  <c r="E189" i="2"/>
  <c r="E84" i="2"/>
  <c r="E17" i="2"/>
  <c r="E454" i="2"/>
  <c r="E89" i="2"/>
  <c r="E577" i="2"/>
  <c r="E128" i="2"/>
  <c r="E528" i="2"/>
  <c r="E20" i="2"/>
  <c r="E170" i="2"/>
  <c r="E78" i="2"/>
  <c r="R647" i="1"/>
  <c r="I647" i="1"/>
  <c r="S600" i="1"/>
  <c r="J597" i="1"/>
  <c r="E665" i="2"/>
  <c r="E200" i="2"/>
  <c r="E152" i="2"/>
  <c r="E637" i="2"/>
  <c r="H29" i="1"/>
  <c r="R29" i="1"/>
  <c r="E600" i="2"/>
  <c r="E415" i="2"/>
  <c r="F604" i="1"/>
  <c r="G604" i="1" s="1"/>
  <c r="E115" i="2"/>
  <c r="R499" i="1"/>
  <c r="J499" i="1"/>
  <c r="E56" i="2"/>
  <c r="F536" i="1"/>
  <c r="G536" i="1" s="1"/>
  <c r="S685" i="1"/>
  <c r="I685" i="1"/>
  <c r="S382" i="1"/>
  <c r="I382" i="1"/>
  <c r="I238" i="1"/>
  <c r="S238" i="1"/>
  <c r="R737" i="1"/>
  <c r="K737" i="1"/>
  <c r="F523" i="1"/>
  <c r="G523" i="1" s="1"/>
  <c r="E45" i="2"/>
  <c r="F478" i="1"/>
  <c r="G478" i="1" s="1"/>
  <c r="E676" i="2"/>
  <c r="F329" i="1"/>
  <c r="G329" i="1" s="1"/>
  <c r="E547" i="2"/>
  <c r="E101" i="2"/>
  <c r="F586" i="1"/>
  <c r="G586" i="1" s="1"/>
  <c r="R646" i="1"/>
  <c r="H646" i="1"/>
  <c r="I358" i="1"/>
  <c r="S358" i="1"/>
  <c r="H244" i="1"/>
  <c r="S244" i="1"/>
  <c r="H49" i="1"/>
  <c r="S49" i="1"/>
  <c r="R189" i="1"/>
  <c r="H189" i="1"/>
  <c r="S593" i="1"/>
  <c r="I593" i="1"/>
  <c r="R493" i="1"/>
  <c r="J493" i="1"/>
  <c r="R538" i="1"/>
  <c r="I538" i="1"/>
  <c r="I509" i="1"/>
  <c r="S509" i="1"/>
  <c r="S344" i="1"/>
  <c r="H344" i="1"/>
  <c r="I448" i="1"/>
  <c r="R448" i="1"/>
  <c r="R583" i="1"/>
  <c r="J583" i="1"/>
  <c r="R412" i="1"/>
  <c r="H412" i="1"/>
  <c r="R544" i="1"/>
  <c r="I544" i="1"/>
  <c r="S241" i="1"/>
  <c r="I241" i="1"/>
  <c r="S59" i="1"/>
  <c r="H59" i="1"/>
  <c r="R648" i="1"/>
  <c r="I648" i="1"/>
  <c r="I461" i="1"/>
  <c r="S461" i="1"/>
  <c r="S291" i="1"/>
  <c r="H291" i="1"/>
  <c r="F144" i="1"/>
  <c r="G144" i="1" s="1"/>
  <c r="E362" i="2"/>
  <c r="E177" i="2"/>
  <c r="E28" i="2"/>
  <c r="E154" i="2"/>
  <c r="E65" i="2"/>
  <c r="E551" i="2"/>
  <c r="E256" i="2"/>
  <c r="E79" i="2"/>
  <c r="E631" i="2"/>
  <c r="E444" i="2"/>
  <c r="E49" i="2"/>
  <c r="R541" i="1"/>
  <c r="I541" i="1"/>
  <c r="E466" i="2"/>
  <c r="I343" i="1"/>
  <c r="S343" i="1"/>
  <c r="E66" i="2"/>
  <c r="E125" i="2"/>
  <c r="I376" i="1"/>
  <c r="R376" i="1"/>
  <c r="H42" i="1"/>
  <c r="R42" i="1"/>
  <c r="E35" i="2"/>
  <c r="E204" i="2"/>
  <c r="E321" i="2"/>
  <c r="I753" i="1"/>
  <c r="I326" i="1"/>
  <c r="E212" i="2"/>
  <c r="E161" i="2"/>
  <c r="E725" i="2"/>
  <c r="I335" i="1"/>
  <c r="S599" i="1"/>
  <c r="H242" i="1"/>
  <c r="E684" i="2"/>
  <c r="R360" i="1"/>
  <c r="I360" i="1"/>
  <c r="I229" i="1"/>
  <c r="S229" i="1"/>
  <c r="R546" i="1"/>
  <c r="J546" i="1"/>
  <c r="R563" i="1"/>
  <c r="I563" i="1"/>
  <c r="I666" i="1"/>
  <c r="S666" i="1"/>
  <c r="R670" i="1"/>
  <c r="J670" i="1"/>
  <c r="R619" i="1"/>
  <c r="I619" i="1"/>
  <c r="S696" i="1"/>
  <c r="I696" i="1"/>
  <c r="F346" i="1"/>
  <c r="G346" i="1" s="1"/>
  <c r="E564" i="2"/>
  <c r="S236" i="1"/>
  <c r="I236" i="1"/>
  <c r="K740" i="1"/>
  <c r="R740" i="1"/>
  <c r="F426" i="1"/>
  <c r="G426" i="1" s="1"/>
  <c r="E18" i="2"/>
  <c r="R469" i="1"/>
  <c r="I469" i="1"/>
  <c r="R527" i="1"/>
  <c r="I527" i="1"/>
  <c r="F481" i="1"/>
  <c r="G481" i="1" s="1"/>
  <c r="E679" i="2"/>
  <c r="S340" i="1"/>
  <c r="I340" i="1"/>
  <c r="F555" i="1"/>
  <c r="G555" i="1" s="1"/>
  <c r="E73" i="2"/>
  <c r="R679" i="1"/>
  <c r="I679" i="1"/>
  <c r="R630" i="1"/>
  <c r="H630" i="1"/>
  <c r="S388" i="1"/>
  <c r="I388" i="1"/>
  <c r="S235" i="1"/>
  <c r="H235" i="1"/>
  <c r="S40" i="1"/>
  <c r="H40" i="1"/>
  <c r="S423" i="1"/>
  <c r="H423" i="1"/>
  <c r="R706" i="1"/>
  <c r="I706" i="1"/>
  <c r="F640" i="1"/>
  <c r="G640" i="1" s="1"/>
  <c r="E151" i="2"/>
  <c r="R694" i="1"/>
  <c r="I694" i="1"/>
  <c r="H38" i="1"/>
  <c r="S38" i="1"/>
  <c r="F45" i="1"/>
  <c r="G45" i="1" s="1"/>
  <c r="E263" i="2"/>
  <c r="E160" i="2"/>
  <c r="E670" i="2"/>
  <c r="E506" i="2"/>
  <c r="E258" i="2"/>
  <c r="E144" i="2"/>
  <c r="E60" i="2"/>
  <c r="E546" i="2"/>
  <c r="E247" i="2"/>
  <c r="E169" i="2"/>
  <c r="E64" i="2"/>
  <c r="E627" i="2"/>
  <c r="E436" i="2"/>
  <c r="E414" i="2"/>
  <c r="E714" i="2"/>
  <c r="E461" i="2"/>
  <c r="E689" i="2"/>
  <c r="E274" i="2"/>
  <c r="E539" i="2"/>
  <c r="E731" i="2"/>
  <c r="E643" i="2"/>
  <c r="E712" i="2"/>
  <c r="I512" i="1"/>
  <c r="F456" i="1"/>
  <c r="G456" i="1" s="1"/>
  <c r="E659" i="2"/>
  <c r="E548" i="2"/>
  <c r="R567" i="1"/>
  <c r="I567" i="1"/>
  <c r="R514" i="1"/>
  <c r="I514" i="1"/>
  <c r="S487" i="1"/>
  <c r="I487" i="1"/>
  <c r="S201" i="1"/>
  <c r="I201" i="1"/>
  <c r="R442" i="1"/>
  <c r="I442" i="1"/>
  <c r="S609" i="1"/>
  <c r="I609" i="1"/>
  <c r="R692" i="1"/>
  <c r="I692" i="1"/>
  <c r="R654" i="1"/>
  <c r="I654" i="1"/>
  <c r="I415" i="1"/>
  <c r="S415" i="1"/>
  <c r="I314" i="1"/>
  <c r="S314" i="1"/>
  <c r="S163" i="1"/>
  <c r="H163" i="1"/>
  <c r="R373" i="1"/>
  <c r="I373" i="1"/>
  <c r="I601" i="1"/>
  <c r="S601" i="1"/>
  <c r="R562" i="1"/>
  <c r="I562" i="1"/>
  <c r="S333" i="1"/>
  <c r="I333" i="1"/>
  <c r="I226" i="1"/>
  <c r="S226" i="1"/>
  <c r="R674" i="1"/>
  <c r="J674" i="1"/>
  <c r="R430" i="1"/>
  <c r="H430" i="1"/>
  <c r="R540" i="1"/>
  <c r="I540" i="1"/>
  <c r="S477" i="1"/>
  <c r="I477" i="1"/>
  <c r="S135" i="1"/>
  <c r="H135" i="1"/>
  <c r="F349" i="1"/>
  <c r="G349" i="1" s="1"/>
  <c r="E567" i="2"/>
  <c r="R547" i="1"/>
  <c r="J547" i="1"/>
  <c r="R658" i="1"/>
  <c r="I658" i="1"/>
  <c r="I508" i="1"/>
  <c r="S508" i="1"/>
  <c r="S357" i="1"/>
  <c r="H357" i="1"/>
  <c r="F225" i="1"/>
  <c r="G225" i="1" s="1"/>
  <c r="E443" i="2"/>
  <c r="I664" i="1"/>
  <c r="S664" i="1"/>
  <c r="R631" i="1"/>
  <c r="I631" i="1"/>
  <c r="F677" i="1"/>
  <c r="G677" i="1" s="1"/>
  <c r="E186" i="2"/>
  <c r="I407" i="1"/>
  <c r="S407" i="1"/>
  <c r="S239" i="1"/>
  <c r="H239" i="1"/>
  <c r="J723" i="1"/>
  <c r="R723" i="1"/>
  <c r="E150" i="2"/>
  <c r="E483" i="2"/>
  <c r="E127" i="2"/>
  <c r="E42" i="2"/>
  <c r="E523" i="2"/>
  <c r="E225" i="2"/>
  <c r="E158" i="2"/>
  <c r="E47" i="2"/>
  <c r="E603" i="2"/>
  <c r="E417" i="2"/>
  <c r="E353" i="2"/>
  <c r="E710" i="2"/>
  <c r="R684" i="1"/>
  <c r="I684" i="1"/>
  <c r="E628" i="2"/>
  <c r="E149" i="2"/>
  <c r="E512" i="2"/>
  <c r="E709" i="2"/>
  <c r="H93" i="1"/>
  <c r="R580" i="1"/>
  <c r="I580" i="1"/>
  <c r="I337" i="1"/>
  <c r="R337" i="1"/>
  <c r="S173" i="1"/>
  <c r="I173" i="1"/>
  <c r="R452" i="1"/>
  <c r="I452" i="1"/>
  <c r="R99" i="1"/>
  <c r="H99" i="1"/>
  <c r="I451" i="1"/>
  <c r="R451" i="1"/>
  <c r="S420" i="1"/>
  <c r="I420" i="1"/>
  <c r="H47" i="1"/>
  <c r="S47" i="1"/>
  <c r="S237" i="1"/>
  <c r="H237" i="1"/>
  <c r="E739" i="2"/>
  <c r="H101" i="1"/>
  <c r="S101" i="1"/>
  <c r="R142" i="1"/>
  <c r="H142" i="1"/>
  <c r="I393" i="1"/>
  <c r="S393" i="1"/>
  <c r="R378" i="1"/>
  <c r="I378" i="1"/>
  <c r="S773" i="1"/>
  <c r="J773" i="1"/>
  <c r="H150" i="1"/>
  <c r="R150" i="1"/>
  <c r="R629" i="1"/>
  <c r="I629" i="1"/>
  <c r="R44" i="1"/>
  <c r="H44" i="1"/>
  <c r="S72" i="1"/>
  <c r="I72" i="1"/>
  <c r="R576" i="1"/>
  <c r="I576" i="1"/>
  <c r="S743" i="1"/>
  <c r="J743" i="1"/>
  <c r="I273" i="1"/>
  <c r="R273" i="1"/>
  <c r="R591" i="1"/>
  <c r="J591" i="1"/>
  <c r="G759" i="1"/>
  <c r="R497" i="1"/>
  <c r="I497" i="1"/>
  <c r="H125" i="1"/>
  <c r="R125" i="1"/>
  <c r="R370" i="1"/>
  <c r="I370" i="1"/>
  <c r="R111" i="1"/>
  <c r="H111" i="1"/>
  <c r="S60" i="1"/>
  <c r="H60" i="1"/>
  <c r="K790" i="1"/>
  <c r="S790" i="1"/>
  <c r="E232" i="2"/>
  <c r="R313" i="1"/>
  <c r="I313" i="1"/>
  <c r="R734" i="1"/>
  <c r="K734" i="1"/>
  <c r="I744" i="1"/>
  <c r="R744" i="1"/>
  <c r="I403" i="1"/>
  <c r="R403" i="1"/>
  <c r="I308" i="1"/>
  <c r="R308" i="1"/>
  <c r="S51" i="1"/>
  <c r="H51" i="1"/>
  <c r="R325" i="1"/>
  <c r="I325" i="1"/>
  <c r="H94" i="1"/>
  <c r="R94" i="1"/>
  <c r="K767" i="1"/>
  <c r="S767" i="1"/>
  <c r="I299" i="1"/>
  <c r="R299" i="1"/>
  <c r="H193" i="1"/>
  <c r="R193" i="1"/>
  <c r="J728" i="1"/>
  <c r="S728" i="1"/>
  <c r="R112" i="1"/>
  <c r="H112" i="1"/>
  <c r="S96" i="1"/>
  <c r="H96" i="1"/>
  <c r="K791" i="1"/>
  <c r="S791" i="1"/>
  <c r="R688" i="1"/>
  <c r="I688" i="1"/>
  <c r="S147" i="1"/>
  <c r="H147" i="1"/>
  <c r="H166" i="1"/>
  <c r="S166" i="1"/>
  <c r="H114" i="1"/>
  <c r="S114" i="1"/>
  <c r="R188" i="1"/>
  <c r="H188" i="1"/>
  <c r="R402" i="1"/>
  <c r="I402" i="1"/>
  <c r="I298" i="1"/>
  <c r="R298" i="1"/>
  <c r="H134" i="1"/>
  <c r="R134" i="1"/>
  <c r="I202" i="1"/>
  <c r="R202" i="1"/>
  <c r="S779" i="1"/>
  <c r="K779" i="1"/>
  <c r="R592" i="1"/>
  <c r="I592" i="1"/>
  <c r="I327" i="1"/>
  <c r="R327" i="1"/>
  <c r="H132" i="1"/>
  <c r="R132" i="1"/>
  <c r="I274" i="1"/>
  <c r="R274" i="1"/>
  <c r="H28" i="1"/>
  <c r="R28" i="1"/>
  <c r="R190" i="1"/>
  <c r="H190" i="1"/>
  <c r="R46" i="1"/>
  <c r="H46" i="1"/>
  <c r="R437" i="1"/>
  <c r="I437" i="1"/>
  <c r="R223" i="1"/>
  <c r="I223" i="1"/>
  <c r="H61" i="1"/>
  <c r="S61" i="1"/>
  <c r="R220" i="1"/>
  <c r="I220" i="1"/>
  <c r="S240" i="1"/>
  <c r="H240" i="1"/>
  <c r="R71" i="1"/>
  <c r="H71" i="1"/>
  <c r="S36" i="1"/>
  <c r="H36" i="1"/>
  <c r="S760" i="1"/>
  <c r="K760" i="1"/>
  <c r="D11" i="1"/>
  <c r="D12" i="1"/>
  <c r="P793" i="1" l="1"/>
  <c r="R677" i="1"/>
  <c r="I677" i="1"/>
  <c r="I349" i="1"/>
  <c r="R349" i="1"/>
  <c r="S329" i="1"/>
  <c r="I329" i="1"/>
  <c r="S140" i="1"/>
  <c r="H140" i="1"/>
  <c r="S317" i="1"/>
  <c r="I317" i="1"/>
  <c r="H256" i="1"/>
  <c r="R256" i="1"/>
  <c r="S478" i="1"/>
  <c r="I478" i="1"/>
  <c r="S604" i="1"/>
  <c r="I604" i="1"/>
  <c r="R574" i="1"/>
  <c r="I574" i="1"/>
  <c r="I602" i="1"/>
  <c r="S602" i="1"/>
  <c r="R640" i="1"/>
  <c r="I640" i="1"/>
  <c r="S555" i="1"/>
  <c r="I555" i="1"/>
  <c r="I346" i="1"/>
  <c r="S346" i="1"/>
  <c r="H171" i="1"/>
  <c r="R171" i="1"/>
  <c r="H63" i="1"/>
  <c r="S63" i="1"/>
  <c r="S19" i="1" s="1"/>
  <c r="E19" i="1" s="1"/>
  <c r="R492" i="1"/>
  <c r="J492" i="1"/>
  <c r="H176" i="1"/>
  <c r="S176" i="1"/>
  <c r="R716" i="1"/>
  <c r="I716" i="1"/>
  <c r="R531" i="1"/>
  <c r="I531" i="1"/>
  <c r="H120" i="1"/>
  <c r="S120" i="1"/>
  <c r="R523" i="1"/>
  <c r="I523" i="1"/>
  <c r="S565" i="1"/>
  <c r="I565" i="1"/>
  <c r="R637" i="1"/>
  <c r="I637" i="1"/>
  <c r="H180" i="1"/>
  <c r="S180" i="1"/>
  <c r="H107" i="1"/>
  <c r="S107" i="1"/>
  <c r="I456" i="1"/>
  <c r="R456" i="1"/>
  <c r="R45" i="1"/>
  <c r="H45" i="1"/>
  <c r="R426" i="1"/>
  <c r="R19" i="1" s="1"/>
  <c r="E18" i="1" s="1"/>
  <c r="I426" i="1"/>
  <c r="S586" i="1"/>
  <c r="I586" i="1"/>
  <c r="R536" i="1"/>
  <c r="I536" i="1"/>
  <c r="S266" i="1"/>
  <c r="I266" i="1"/>
  <c r="R488" i="1"/>
  <c r="I488" i="1"/>
  <c r="I406" i="1"/>
  <c r="S406" i="1"/>
  <c r="H590" i="1"/>
  <c r="S590" i="1"/>
  <c r="R624" i="1"/>
  <c r="I624" i="1"/>
  <c r="I608" i="1"/>
  <c r="S608" i="1"/>
  <c r="S568" i="1"/>
  <c r="I568" i="1"/>
  <c r="S396" i="1"/>
  <c r="I396" i="1"/>
  <c r="H83" i="1"/>
  <c r="S83" i="1"/>
  <c r="R445" i="1"/>
  <c r="I445" i="1"/>
  <c r="S225" i="1"/>
  <c r="I225" i="1"/>
  <c r="H144" i="1"/>
  <c r="R144" i="1"/>
  <c r="I560" i="1"/>
  <c r="S560" i="1"/>
  <c r="I481" i="1"/>
  <c r="S481" i="1"/>
  <c r="I332" i="1"/>
  <c r="S332" i="1"/>
  <c r="R429" i="1"/>
  <c r="H429" i="1"/>
  <c r="I418" i="1"/>
  <c r="S418" i="1"/>
  <c r="H89" i="1"/>
  <c r="R89" i="1"/>
  <c r="S390" i="1"/>
  <c r="I390" i="1"/>
  <c r="R614" i="1"/>
  <c r="I614" i="1"/>
  <c r="H246" i="1"/>
  <c r="S246" i="1"/>
  <c r="I405" i="1"/>
  <c r="S405" i="1"/>
  <c r="P789" i="1"/>
  <c r="P792" i="1"/>
  <c r="D16" i="1"/>
  <c r="D19" i="1" s="1"/>
  <c r="P785" i="1"/>
  <c r="P718" i="1"/>
  <c r="P781" i="1"/>
  <c r="P790" i="1"/>
  <c r="P791" i="1"/>
  <c r="P780" i="1"/>
  <c r="P765" i="1"/>
  <c r="P774" i="1"/>
  <c r="P753" i="1"/>
  <c r="P779" i="1"/>
  <c r="P786" i="1"/>
  <c r="P726" i="1"/>
  <c r="P715" i="1"/>
  <c r="P711" i="1"/>
  <c r="P763" i="1"/>
  <c r="P751" i="1"/>
  <c r="P773" i="1"/>
  <c r="P729" i="1"/>
  <c r="P770" i="1"/>
  <c r="P748" i="1"/>
  <c r="P764" i="1"/>
  <c r="P752" i="1"/>
  <c r="P725" i="1"/>
  <c r="P756" i="1"/>
  <c r="P728" i="1"/>
  <c r="P754" i="1"/>
  <c r="P760" i="1"/>
  <c r="P716" i="1"/>
  <c r="P713" i="1"/>
  <c r="D15" i="1"/>
  <c r="C19" i="1" s="1"/>
  <c r="P776" i="1"/>
  <c r="P727" i="1"/>
  <c r="P746" i="1"/>
  <c r="P717" i="1"/>
  <c r="P782" i="1"/>
  <c r="P750" i="1"/>
  <c r="P777" i="1"/>
  <c r="P772" i="1"/>
  <c r="P783" i="1"/>
  <c r="P755" i="1"/>
  <c r="P747" i="1"/>
  <c r="P758" i="1"/>
  <c r="P768" i="1"/>
  <c r="P767" i="1"/>
  <c r="P771" i="1"/>
  <c r="P719" i="1"/>
  <c r="P775" i="1"/>
  <c r="P761" i="1"/>
  <c r="P769" i="1"/>
  <c r="P784" i="1"/>
  <c r="P778" i="1"/>
  <c r="P749" i="1"/>
  <c r="P788" i="1"/>
  <c r="P724" i="1"/>
  <c r="P714" i="1"/>
  <c r="P757" i="1"/>
  <c r="P762" i="1"/>
  <c r="P759" i="1"/>
  <c r="P745" i="1"/>
  <c r="P766" i="1"/>
  <c r="P787" i="1"/>
  <c r="R759" i="1"/>
  <c r="I759" i="1"/>
  <c r="C12" i="1"/>
  <c r="C11" i="1"/>
  <c r="O793" i="1" l="1"/>
  <c r="O789" i="1"/>
  <c r="O792" i="1"/>
  <c r="C16" i="1"/>
  <c r="D18" i="1" s="1"/>
  <c r="O778" i="1"/>
  <c r="O756" i="1"/>
  <c r="O718" i="1"/>
  <c r="C15" i="1"/>
  <c r="O781" i="1"/>
  <c r="O747" i="1"/>
  <c r="O772" i="1"/>
  <c r="O753" i="1"/>
  <c r="O761" i="1"/>
  <c r="O785" i="1"/>
  <c r="O755" i="1"/>
  <c r="O790" i="1"/>
  <c r="O788" i="1"/>
  <c r="O750" i="1"/>
  <c r="O764" i="1"/>
  <c r="O763" i="1"/>
  <c r="O749" i="1"/>
  <c r="O786" i="1"/>
  <c r="O711" i="1"/>
  <c r="O777" i="1"/>
  <c r="O724" i="1"/>
  <c r="O713" i="1"/>
  <c r="O769" i="1"/>
  <c r="O770" i="1"/>
  <c r="O782" i="1"/>
  <c r="O787" i="1"/>
  <c r="O776" i="1"/>
  <c r="O714" i="1"/>
  <c r="O771" i="1"/>
  <c r="O745" i="1"/>
  <c r="O752" i="1"/>
  <c r="O715" i="1"/>
  <c r="O746" i="1"/>
  <c r="O719" i="1"/>
  <c r="O760" i="1"/>
  <c r="O767" i="1"/>
  <c r="O751" i="1"/>
  <c r="O766" i="1"/>
  <c r="O725" i="1"/>
  <c r="O729" i="1"/>
  <c r="O728" i="1"/>
  <c r="O727" i="1"/>
  <c r="O780" i="1"/>
  <c r="O754" i="1"/>
  <c r="O773" i="1"/>
  <c r="O768" i="1"/>
  <c r="O783" i="1"/>
  <c r="O716" i="1"/>
  <c r="O717" i="1"/>
  <c r="O758" i="1"/>
  <c r="O748" i="1"/>
  <c r="O757" i="1"/>
  <c r="O762" i="1"/>
  <c r="O779" i="1"/>
  <c r="O759" i="1"/>
  <c r="O784" i="1"/>
  <c r="O775" i="1"/>
  <c r="O774" i="1"/>
  <c r="O765" i="1"/>
  <c r="O726" i="1"/>
  <c r="O791" i="1"/>
  <c r="C18" i="1" l="1"/>
  <c r="F14" i="1"/>
  <c r="F15" i="1" s="1"/>
</calcChain>
</file>

<file path=xl/sharedStrings.xml><?xml version="1.0" encoding="utf-8"?>
<sst xmlns="http://schemas.openxmlformats.org/spreadsheetml/2006/main" count="7823" uniqueCount="2473">
  <si>
    <t> 19.04.1896 21:51 </t>
  </si>
  <si>
    <t> 0.152 </t>
  </si>
  <si>
    <t> Bohlin </t>
  </si>
  <si>
    <t>2413675.392 </t>
  </si>
  <si>
    <t> 25.04.1896 21:24 </t>
  </si>
  <si>
    <t>2413681.368 </t>
  </si>
  <si>
    <t> 01.05.1896 20:49 </t>
  </si>
  <si>
    <t> 0.123 </t>
  </si>
  <si>
    <t>2413778.468 </t>
  </si>
  <si>
    <t> 06.08.1896 23:13 </t>
  </si>
  <si>
    <t> -0.158 </t>
  </si>
  <si>
    <t> Bergstrand </t>
  </si>
  <si>
    <t>2413778.470 </t>
  </si>
  <si>
    <t> 06.08.1896 23:16 </t>
  </si>
  <si>
    <t> -0.156 </t>
  </si>
  <si>
    <t>2413784.465 </t>
  </si>
  <si>
    <t> 12.08.1896 23:09 </t>
  </si>
  <si>
    <t>2413793.465 </t>
  </si>
  <si>
    <t> 21.08.1896 23:09 </t>
  </si>
  <si>
    <t>2413799.462 </t>
  </si>
  <si>
    <t> 27.08.1896 23:05 </t>
  </si>
  <si>
    <t> -0.138 </t>
  </si>
  <si>
    <t>2413802.455 </t>
  </si>
  <si>
    <t> 30.08.1896 22:55 </t>
  </si>
  <si>
    <t> -0.141 </t>
  </si>
  <si>
    <t>2413820.432 </t>
  </si>
  <si>
    <t> 17.09.1896 22:22 </t>
  </si>
  <si>
    <t>2413823.437 </t>
  </si>
  <si>
    <t> 20.09.1896 22:29 </t>
  </si>
  <si>
    <t>2413832.403 </t>
  </si>
  <si>
    <t> 29.09.1896 21:40 </t>
  </si>
  <si>
    <t> -0.157 </t>
  </si>
  <si>
    <t>2414406.503 </t>
  </si>
  <si>
    <t> 27.04.1898 00:04 </t>
  </si>
  <si>
    <t> AN 152.142 </t>
  </si>
  <si>
    <t>2414409.484 </t>
  </si>
  <si>
    <t> 29.04.1898 23:36 </t>
  </si>
  <si>
    <t>2414470.635 </t>
  </si>
  <si>
    <t> 30.06.1898 03:14 </t>
  </si>
  <si>
    <t> -0.143 </t>
  </si>
  <si>
    <t> O.C.Wendell </t>
  </si>
  <si>
    <t> HA 69.91 </t>
  </si>
  <si>
    <t>2414526.359 </t>
  </si>
  <si>
    <t> 24.08.1898 20:36 </t>
  </si>
  <si>
    <t> 0.148 </t>
  </si>
  <si>
    <t>2414536.566 </t>
  </si>
  <si>
    <t> 04.09.1898 01:35 </t>
  </si>
  <si>
    <t> -0.132 </t>
  </si>
  <si>
    <t>2414587.518 </t>
  </si>
  <si>
    <t> 25.10.1898 00:25 </t>
  </si>
  <si>
    <t> -0.117 </t>
  </si>
  <si>
    <t>2414598.240 </t>
  </si>
  <si>
    <t> 04.11.1898 17:45 </t>
  </si>
  <si>
    <t>2414598.255 </t>
  </si>
  <si>
    <t> 04.11.1898 18:07 </t>
  </si>
  <si>
    <t> 0.132 </t>
  </si>
  <si>
    <t>2414604.252 </t>
  </si>
  <si>
    <t> 10.11.1898 18:02 </t>
  </si>
  <si>
    <t> 0.137 </t>
  </si>
  <si>
    <t>2414605.498 </t>
  </si>
  <si>
    <t> 11.11.1898 23:57 </t>
  </si>
  <si>
    <t> -0.115 </t>
  </si>
  <si>
    <t>2415129.835 </t>
  </si>
  <si>
    <t> 20.04.1900 08:02 </t>
  </si>
  <si>
    <t> -0.137 </t>
  </si>
  <si>
    <t>2415210.745 </t>
  </si>
  <si>
    <t> 10.07.1900 05:52 </t>
  </si>
  <si>
    <t> -0.128 </t>
  </si>
  <si>
    <t>2415267.621 </t>
  </si>
  <si>
    <t> 05.09.1900 02:54 </t>
  </si>
  <si>
    <t> -0.182 </t>
  </si>
  <si>
    <t>2415278.401 </t>
  </si>
  <si>
    <t> 15.09.1900 21:37 </t>
  </si>
  <si>
    <t> AN 155.376 </t>
  </si>
  <si>
    <t>2415299.383 </t>
  </si>
  <si>
    <t> 06.10.1900 21:11 </t>
  </si>
  <si>
    <t> 0.119 </t>
  </si>
  <si>
    <t>2415332.335 </t>
  </si>
  <si>
    <t> 08.11.1900 20:02 </t>
  </si>
  <si>
    <t>2415344.326 </t>
  </si>
  <si>
    <t> 20.11.1900 19:49 </t>
  </si>
  <si>
    <t>2415347.353 </t>
  </si>
  <si>
    <t> 23.11.1900 20:28 </t>
  </si>
  <si>
    <t> 0.147 </t>
  </si>
  <si>
    <t> AN 156.353 </t>
  </si>
  <si>
    <t>2415359.308 </t>
  </si>
  <si>
    <t> 05.12.1900 19:23 </t>
  </si>
  <si>
    <t>2415368.298 </t>
  </si>
  <si>
    <t> 14.12.1900 19:09 </t>
  </si>
  <si>
    <t>2415377.276 </t>
  </si>
  <si>
    <t> 23.12.1900 18:37 </t>
  </si>
  <si>
    <t> 0.107 </t>
  </si>
  <si>
    <t>2415392.265 </t>
  </si>
  <si>
    <t> 07.01.1901 18:21 </t>
  </si>
  <si>
    <t> 0.114 </t>
  </si>
  <si>
    <t>2415395.272 </t>
  </si>
  <si>
    <t> 10.01.1901 18:31 </t>
  </si>
  <si>
    <t> 0.125 </t>
  </si>
  <si>
    <t>2415398.289 </t>
  </si>
  <si>
    <t> 13.01.1901 18:56 </t>
  </si>
  <si>
    <t>2415401.279 </t>
  </si>
  <si>
    <t> 16.01.1901 18:41 </t>
  </si>
  <si>
    <t> 0.139 </t>
  </si>
  <si>
    <t>2415480.441 </t>
  </si>
  <si>
    <t> 05.04.1901 22:35 </t>
  </si>
  <si>
    <t> -0.102 </t>
  </si>
  <si>
    <t> APJ 14.149 </t>
  </si>
  <si>
    <t>2415486.446 </t>
  </si>
  <si>
    <t> 11.04.1901 22:42 </t>
  </si>
  <si>
    <t> -0.089 </t>
  </si>
  <si>
    <t>2415498.419 </t>
  </si>
  <si>
    <t> 23.04.1901 22:03 </t>
  </si>
  <si>
    <t>2415501.424 </t>
  </si>
  <si>
    <t> 26.04.1901 22:10 </t>
  </si>
  <si>
    <t>2415504.413 </t>
  </si>
  <si>
    <t> 29.04.1901 21:54 </t>
  </si>
  <si>
    <t> -0.100 </t>
  </si>
  <si>
    <t>2415941.781 </t>
  </si>
  <si>
    <t> 11.07.1902 06:44 </t>
  </si>
  <si>
    <t> -0.197 </t>
  </si>
  <si>
    <t>2415976.563 </t>
  </si>
  <si>
    <t> 15.08.1902 01:30 </t>
  </si>
  <si>
    <t> 0.127 </t>
  </si>
  <si>
    <t> CPRI 12.16 </t>
  </si>
  <si>
    <t>2416045.572 </t>
  </si>
  <si>
    <t> 23.10.1902 01:43 </t>
  </si>
  <si>
    <t> 0.221 </t>
  </si>
  <si>
    <t>2416617.795 </t>
  </si>
  <si>
    <t> 17.05.1904 07:04 </t>
  </si>
  <si>
    <t> 0.144 </t>
  </si>
  <si>
    <t>2416647.722 </t>
  </si>
  <si>
    <t> 16.06.1904 05:19 </t>
  </si>
  <si>
    <t>2416659.731 </t>
  </si>
  <si>
    <t> 28.06.1904 05:32 </t>
  </si>
  <si>
    <t>2416680.710 </t>
  </si>
  <si>
    <t> 19.07.1904 05:02 </t>
  </si>
  <si>
    <t>2416719.636 </t>
  </si>
  <si>
    <t> 27.08.1904 03:15 </t>
  </si>
  <si>
    <t> 0.110 </t>
  </si>
  <si>
    <t>2416734.623 </t>
  </si>
  <si>
    <t> 11.09.1904 02:57 </t>
  </si>
  <si>
    <t>2416752.616 </t>
  </si>
  <si>
    <t> 29.09.1904 02:47 </t>
  </si>
  <si>
    <t>2416782.596 </t>
  </si>
  <si>
    <t> 29.10.1904 02:18 </t>
  </si>
  <si>
    <t>2416794.541 </t>
  </si>
  <si>
    <t> 10.11.1904 00:59 </t>
  </si>
  <si>
    <t> 0.106 </t>
  </si>
  <si>
    <t>2417035.597 </t>
  </si>
  <si>
    <t> 09.07.1905 02:19 </t>
  </si>
  <si>
    <t> HA 69.134 </t>
  </si>
  <si>
    <t>2417146.477 </t>
  </si>
  <si>
    <t> 27.10.1905 23:26 </t>
  </si>
  <si>
    <t> -0.027 </t>
  </si>
  <si>
    <t>2417405.675 </t>
  </si>
  <si>
    <t> 14.07.1906 04:12 </t>
  </si>
  <si>
    <t> -0.011 </t>
  </si>
  <si>
    <t>2417438.733 </t>
  </si>
  <si>
    <t> 16.08.1906 05:35 </t>
  </si>
  <si>
    <t>2417447.586 </t>
  </si>
  <si>
    <t> 25.08.1906 02:03 </t>
  </si>
  <si>
    <t>2417447.651 </t>
  </si>
  <si>
    <t> 25.08.1906 03:37 </t>
  </si>
  <si>
    <t> 0.016 </t>
  </si>
  <si>
    <t>2417459.666 </t>
  </si>
  <si>
    <t> 06.09.1906 03:59 </t>
  </si>
  <si>
    <t> 0.046 </t>
  </si>
  <si>
    <t>2417480.637 </t>
  </si>
  <si>
    <t> 27.09.1906 03:17 </t>
  </si>
  <si>
    <t> 0.042 </t>
  </si>
  <si>
    <t> A.A.Nijland </t>
  </si>
  <si>
    <t>2417498.607 </t>
  </si>
  <si>
    <t> 15.10.1906 02:34 </t>
  </si>
  <si>
    <t> 0.034 </t>
  </si>
  <si>
    <t>2417522.613 </t>
  </si>
  <si>
    <t> 08.11.1906 02:42 </t>
  </si>
  <si>
    <t> 0.070 </t>
  </si>
  <si>
    <t>2417540.545 </t>
  </si>
  <si>
    <t> 26.11.1906 01:04 </t>
  </si>
  <si>
    <t>2417564.477 </t>
  </si>
  <si>
    <t> 19.12.1906 23:26 </t>
  </si>
  <si>
    <t> -0.015 </t>
  </si>
  <si>
    <t>2417709.794 </t>
  </si>
  <si>
    <t> 14.05.1907 07:03 </t>
  </si>
  <si>
    <t> -0.020 </t>
  </si>
  <si>
    <t>2417739.755 </t>
  </si>
  <si>
    <t> 13.06.1907 06:07 </t>
  </si>
  <si>
    <t> -0.023 </t>
  </si>
  <si>
    <t>2417739.817 </t>
  </si>
  <si>
    <t> 13.06.1907 07:36 </t>
  </si>
  <si>
    <t> 0.039 </t>
  </si>
  <si>
    <t>2417859.626 </t>
  </si>
  <si>
    <t> 11.10.1907 03:01 </t>
  </si>
  <si>
    <t> -0.005 </t>
  </si>
  <si>
    <t> AN 244.230 </t>
  </si>
  <si>
    <t>2417871.575 </t>
  </si>
  <si>
    <t> 23.10.1907 01:48 </t>
  </si>
  <si>
    <t> -0.041 </t>
  </si>
  <si>
    <t>2417907.506 </t>
  </si>
  <si>
    <t> 28.11.1907 00:08 </t>
  </si>
  <si>
    <t> -0.066 </t>
  </si>
  <si>
    <t>2418075.353 </t>
  </si>
  <si>
    <t> 13.05.1908 20:28 </t>
  </si>
  <si>
    <t> -0.014 </t>
  </si>
  <si>
    <t>2418100.806 </t>
  </si>
  <si>
    <t> 08.06.1908 07:20 </t>
  </si>
  <si>
    <t> -0.030 </t>
  </si>
  <si>
    <t> CPRI 12.17 </t>
  </si>
  <si>
    <t>2418103.798 </t>
  </si>
  <si>
    <t> 11.06.1908 07:09 </t>
  </si>
  <si>
    <t> -0.034 </t>
  </si>
  <si>
    <t>2418238.628 </t>
  </si>
  <si>
    <t> 24.10.1908 03:04 </t>
  </si>
  <si>
    <t> -0.039 </t>
  </si>
  <si>
    <t>2418791.536 </t>
  </si>
  <si>
    <t> 30.04.1910 00:51 </t>
  </si>
  <si>
    <t>2418815.497 </t>
  </si>
  <si>
    <t> 23.05.1910 23:55 </t>
  </si>
  <si>
    <t> 0.036 </t>
  </si>
  <si>
    <t> F.de Roy </t>
  </si>
  <si>
    <t> JBAA 35.65 </t>
  </si>
  <si>
    <t>2418815.501 </t>
  </si>
  <si>
    <t> 24.05.1910 00:01 </t>
  </si>
  <si>
    <t> 0.040 </t>
  </si>
  <si>
    <t>2418842.497 </t>
  </si>
  <si>
    <t> 19.06.1910 23:55 </t>
  </si>
  <si>
    <t> 0.069 </t>
  </si>
  <si>
    <t>2418863.449 </t>
  </si>
  <si>
    <t> 10.07.1910 22:46 </t>
  </si>
  <si>
    <t> 0.047 </t>
  </si>
  <si>
    <t>2418893.412 </t>
  </si>
  <si>
    <t> 09.08.1910 21:53 </t>
  </si>
  <si>
    <t>2418968.308 </t>
  </si>
  <si>
    <t> 23.10.1910 19:23 </t>
  </si>
  <si>
    <t>2418971.319 </t>
  </si>
  <si>
    <t> 26.10.1910 19:39 </t>
  </si>
  <si>
    <t> 0.049 </t>
  </si>
  <si>
    <t>2419597.564 </t>
  </si>
  <si>
    <t> 14.07.1912 01:32 </t>
  </si>
  <si>
    <t> 0.060 </t>
  </si>
  <si>
    <t> R.Lehnert </t>
  </si>
  <si>
    <t> AN 194.166 </t>
  </si>
  <si>
    <t>2419600.567 </t>
  </si>
  <si>
    <t> 17.07.1912 01:36 </t>
  </si>
  <si>
    <t> 0.067 </t>
  </si>
  <si>
    <t>2419666.483 </t>
  </si>
  <si>
    <t> 20.09.1912 23:35 </t>
  </si>
  <si>
    <t> 0.063 </t>
  </si>
  <si>
    <t>2419675.478 </t>
  </si>
  <si>
    <t> 29.09.1912 23:28 </t>
  </si>
  <si>
    <t>2419684.462 </t>
  </si>
  <si>
    <t> 08.10.1912 23:05 </t>
  </si>
  <si>
    <t> 0.064 </t>
  </si>
  <si>
    <t>2419684.490 </t>
  </si>
  <si>
    <t> 08.10.1912 23:45 </t>
  </si>
  <si>
    <t> 0.092 </t>
  </si>
  <si>
    <t>2420003.447 </t>
  </si>
  <si>
    <t> 23.08.1913 22:43 </t>
  </si>
  <si>
    <t> -0.060 </t>
  </si>
  <si>
    <t> AN 200.164 </t>
  </si>
  <si>
    <t>2420006.429 </t>
  </si>
  <si>
    <t> 26.08.1913 22:17 </t>
  </si>
  <si>
    <t> -0.074 </t>
  </si>
  <si>
    <t>2420018.410 </t>
  </si>
  <si>
    <t> 07.09.1913 21:50 </t>
  </si>
  <si>
    <t> -0.079 </t>
  </si>
  <si>
    <t>2420027.382 </t>
  </si>
  <si>
    <t> 16.09.1913 21:10 </t>
  </si>
  <si>
    <t> -0.096 </t>
  </si>
  <si>
    <t> G.Deutschland </t>
  </si>
  <si>
    <t> AN 198.396 </t>
  </si>
  <si>
    <t>2420030.375 </t>
  </si>
  <si>
    <t> 19.09.1913 21:00 </t>
  </si>
  <si>
    <t> -0.099 </t>
  </si>
  <si>
    <t>2420036.390 </t>
  </si>
  <si>
    <t> 25.09.1913 21:21 </t>
  </si>
  <si>
    <t> -0.077 </t>
  </si>
  <si>
    <t>2420039.375 </t>
  </si>
  <si>
    <t> 28.09.1913 21:00 </t>
  </si>
  <si>
    <t> -0.088 </t>
  </si>
  <si>
    <t>2420039.386 </t>
  </si>
  <si>
    <t> 28.09.1913 21:15 </t>
  </si>
  <si>
    <t> AN 244.229 </t>
  </si>
  <si>
    <t>2420039.392 </t>
  </si>
  <si>
    <t> 28.09.1913 21:24 </t>
  </si>
  <si>
    <t> -0.071 </t>
  </si>
  <si>
    <t>2420042.367 </t>
  </si>
  <si>
    <t> 01.10.1913 20:48 </t>
  </si>
  <si>
    <t> -0.092 </t>
  </si>
  <si>
    <t>2420048.363 </t>
  </si>
  <si>
    <t> 07.10.1913 20:42 </t>
  </si>
  <si>
    <t>2420051.365 </t>
  </si>
  <si>
    <t> 10.10.1913 20:45 </t>
  </si>
  <si>
    <t> -0.083 </t>
  </si>
  <si>
    <t>2420054.347 </t>
  </si>
  <si>
    <t> 13.10.1913 20:19 </t>
  </si>
  <si>
    <t> -0.098 </t>
  </si>
  <si>
    <t>2420120.264 </t>
  </si>
  <si>
    <t> 18.12.1913 18:20 </t>
  </si>
  <si>
    <t>2420268.828 </t>
  </si>
  <si>
    <t> 16.05.1914 07:52 </t>
  </si>
  <si>
    <t>2420271.828 </t>
  </si>
  <si>
    <t> 19.05.1914 07:52 </t>
  </si>
  <si>
    <t> 0.149 </t>
  </si>
  <si>
    <t>2420322.747 </t>
  </si>
  <si>
    <t> 09.07.1914 05:55 </t>
  </si>
  <si>
    <t>2420334.738 </t>
  </si>
  <si>
    <t> 21.07.1914 05:42 </t>
  </si>
  <si>
    <t>2420376.662 </t>
  </si>
  <si>
    <t> 01.09.1914 03:53 </t>
  </si>
  <si>
    <t>2420385.597 </t>
  </si>
  <si>
    <t> 10.09.1914 02:19 </t>
  </si>
  <si>
    <t> 0.058 </t>
  </si>
  <si>
    <t>2420391.629 </t>
  </si>
  <si>
    <t> 16.09.1914 03:05 </t>
  </si>
  <si>
    <t>2420391.636 </t>
  </si>
  <si>
    <t> 16.09.1914 03:15 </t>
  </si>
  <si>
    <t>2420427.485 </t>
  </si>
  <si>
    <t> 21.10.1914 23:38 </t>
  </si>
  <si>
    <t>2420641.599 </t>
  </si>
  <si>
    <t> 24.05.1915 02:22 </t>
  </si>
  <si>
    <t> -0.127 </t>
  </si>
  <si>
    <t>2420707.548 </t>
  </si>
  <si>
    <t> 29.07.1915 01:09 </t>
  </si>
  <si>
    <t>2420722.543 </t>
  </si>
  <si>
    <t> 13.08.1915 01:01 </t>
  </si>
  <si>
    <t> -0.084 </t>
  </si>
  <si>
    <t>2420746.472 </t>
  </si>
  <si>
    <t> 05.09.1915 23:19 </t>
  </si>
  <si>
    <t> -0.126 </t>
  </si>
  <si>
    <t>2420749.464 </t>
  </si>
  <si>
    <t> 08.09.1915 23:08 </t>
  </si>
  <si>
    <t>2420749.472 </t>
  </si>
  <si>
    <t> 08.09.1915 23:19 </t>
  </si>
  <si>
    <t>2420752.447 </t>
  </si>
  <si>
    <t> 11.09.1915 22:43 </t>
  </si>
  <si>
    <t>2420755.479 </t>
  </si>
  <si>
    <t> 14.09.1915 23:29 </t>
  </si>
  <si>
    <t> J.van der Bilt </t>
  </si>
  <si>
    <t> JO 13.58 </t>
  </si>
  <si>
    <t>2420779.438 </t>
  </si>
  <si>
    <t> 08.10.1915 22:30 </t>
  </si>
  <si>
    <t>2420785.435 </t>
  </si>
  <si>
    <t> 14.10.1915 22:26 </t>
  </si>
  <si>
    <t>2420824.414 </t>
  </si>
  <si>
    <t> 22.11.1915 21:56 </t>
  </si>
  <si>
    <t> R.S.Dugan </t>
  </si>
  <si>
    <t>2420857.349 </t>
  </si>
  <si>
    <t> 25.12.1915 20:22 </t>
  </si>
  <si>
    <t> -0.113 </t>
  </si>
  <si>
    <t>2420899.307 </t>
  </si>
  <si>
    <t> 05.02.1916 19:22 </t>
  </si>
  <si>
    <t> -0.103 </t>
  </si>
  <si>
    <t>2421044.765 </t>
  </si>
  <si>
    <t> 30.06.1916 06:21 </t>
  </si>
  <si>
    <t> 0.032 </t>
  </si>
  <si>
    <t>2421050.779 </t>
  </si>
  <si>
    <t> 06.07.1916 06:41 </t>
  </si>
  <si>
    <t> 0.054 </t>
  </si>
  <si>
    <t>2421140.660 </t>
  </si>
  <si>
    <t> 04.10.1916 03:50 </t>
  </si>
  <si>
    <t> 0.045 </t>
  </si>
  <si>
    <t>2421176.700 </t>
  </si>
  <si>
    <t> 09.11.1916 04:48 </t>
  </si>
  <si>
    <t> CPRI 12.20 </t>
  </si>
  <si>
    <t>2421212.654 </t>
  </si>
  <si>
    <t> 15.12.1916 03:41 </t>
  </si>
  <si>
    <t>2421452.41 </t>
  </si>
  <si>
    <t> 11.08.1917 21:50 </t>
  </si>
  <si>
    <t> 0.18 </t>
  </si>
  <si>
    <t> E.Zinner </t>
  </si>
  <si>
    <t> AN 208.49 </t>
  </si>
  <si>
    <t>2421455.40 </t>
  </si>
  <si>
    <t> 14.08.1917 21:36 </t>
  </si>
  <si>
    <t> 0.17 </t>
  </si>
  <si>
    <t>2421458.40 </t>
  </si>
  <si>
    <t> 17.08.1917 21:36 </t>
  </si>
  <si>
    <t>2421495.570 </t>
  </si>
  <si>
    <t> 24.09.1917 01:40 </t>
  </si>
  <si>
    <t>2421497.35 </t>
  </si>
  <si>
    <t> 25.09.1917 20:24 </t>
  </si>
  <si>
    <t>2421504.545 </t>
  </si>
  <si>
    <t> 03.10.1917 01:04 </t>
  </si>
  <si>
    <t> -0.125 </t>
  </si>
  <si>
    <t>2421506.30 </t>
  </si>
  <si>
    <t> 04.10.1917 19:12 </t>
  </si>
  <si>
    <t> 0.13 </t>
  </si>
  <si>
    <t>2421516.504 </t>
  </si>
  <si>
    <t> 15.10.1917 00:05 </t>
  </si>
  <si>
    <t> -0.151 </t>
  </si>
  <si>
    <t>2421543.540 </t>
  </si>
  <si>
    <t> 11.11.1917 00:57 </t>
  </si>
  <si>
    <t>2422070.826 </t>
  </si>
  <si>
    <t> 22.04.1919 07:49 </t>
  </si>
  <si>
    <t>2422121.764 </t>
  </si>
  <si>
    <t> 12.06.1919 06:20 </t>
  </si>
  <si>
    <t> -0.150 </t>
  </si>
  <si>
    <t>2422139.744 </t>
  </si>
  <si>
    <t> 30.06.1919 05:51 </t>
  </si>
  <si>
    <t> -0.148 </t>
  </si>
  <si>
    <t>2422156.503 </t>
  </si>
  <si>
    <t> 17.07.1919 00:04 </t>
  </si>
  <si>
    <t> E.Leiner </t>
  </si>
  <si>
    <t>2422162.496 </t>
  </si>
  <si>
    <t> 22.07.1919 23:54 </t>
  </si>
  <si>
    <t>2422175.679 </t>
  </si>
  <si>
    <t> 05.08.1919 04:17 </t>
  </si>
  <si>
    <t> -0.169 </t>
  </si>
  <si>
    <t>2422213.428 </t>
  </si>
  <si>
    <t> 11.09.1919 22:16 </t>
  </si>
  <si>
    <t> 0.126 </t>
  </si>
  <si>
    <t>2422220.627 </t>
  </si>
  <si>
    <t> 19.09.1919 03:02 </t>
  </si>
  <si>
    <t> -0.166 </t>
  </si>
  <si>
    <t>2422244.659 </t>
  </si>
  <si>
    <t> 13.10.1919 03:48 </t>
  </si>
  <si>
    <t> -0.105 </t>
  </si>
  <si>
    <t>2422819.829 </t>
  </si>
  <si>
    <t> 10.05.1921 07:53 </t>
  </si>
  <si>
    <t> -0.231 </t>
  </si>
  <si>
    <t>2422831.872 </t>
  </si>
  <si>
    <t> 22.05.1921 08:55 </t>
  </si>
  <si>
    <t> -0.173 </t>
  </si>
  <si>
    <t> S.Gaposchkin </t>
  </si>
  <si>
    <t> HA 113.73 </t>
  </si>
  <si>
    <t>2422846.783 </t>
  </si>
  <si>
    <t> 06.06.1921 06:47 </t>
  </si>
  <si>
    <t> -0.244 </t>
  </si>
  <si>
    <t>2422860.748 </t>
  </si>
  <si>
    <t> 20.06.1921 05:57 </t>
  </si>
  <si>
    <t> 0.238 </t>
  </si>
  <si>
    <t>2422894.789 </t>
  </si>
  <si>
    <t> 24.07.1921 06:56 </t>
  </si>
  <si>
    <t> -0.179 </t>
  </si>
  <si>
    <t>2422924.772 </t>
  </si>
  <si>
    <t> 23.08.1921 06:31 </t>
  </si>
  <si>
    <t> -0.159 </t>
  </si>
  <si>
    <t>2422962.51 </t>
  </si>
  <si>
    <t> 30.09.1921 00:14 </t>
  </si>
  <si>
    <t> 0.12 </t>
  </si>
  <si>
    <t> B.Hacar </t>
  </si>
  <si>
    <t> BZ 4.12 </t>
  </si>
  <si>
    <t>2422965.538 </t>
  </si>
  <si>
    <t> 03.10.1921 00:54 </t>
  </si>
  <si>
    <t>2422968.49 </t>
  </si>
  <si>
    <t> 05.10.1921 23:45 </t>
  </si>
  <si>
    <t> 0.11 </t>
  </si>
  <si>
    <t> J.Hellerich </t>
  </si>
  <si>
    <t> BZ 4.15 </t>
  </si>
  <si>
    <t>2422971.514 </t>
  </si>
  <si>
    <t> 09.10.1921 00:20 </t>
  </si>
  <si>
    <t>2422977.623 </t>
  </si>
  <si>
    <t> 15.10.1921 02:57 </t>
  </si>
  <si>
    <t> 0.256 </t>
  </si>
  <si>
    <t>2422984.643 </t>
  </si>
  <si>
    <t> 22.10.1921 03:25 </t>
  </si>
  <si>
    <t> -0.215 </t>
  </si>
  <si>
    <t>2422984.728 </t>
  </si>
  <si>
    <t> 22.10.1921 05:28 </t>
  </si>
  <si>
    <t>2422989.496 </t>
  </si>
  <si>
    <t> 26.10.1921 23:54 </t>
  </si>
  <si>
    <t> 0.143 </t>
  </si>
  <si>
    <t>2422992.484 </t>
  </si>
  <si>
    <t> 29.10.1921 23:36 </t>
  </si>
  <si>
    <t> 0.135 </t>
  </si>
  <si>
    <t>2423016.455 </t>
  </si>
  <si>
    <t> 22.11.1921 22:55 </t>
  </si>
  <si>
    <t>2423019.454 </t>
  </si>
  <si>
    <t> 25.11.1921 22:53 </t>
  </si>
  <si>
    <t> 0.138 </t>
  </si>
  <si>
    <t>2423035.691 </t>
  </si>
  <si>
    <t> 12.12.1921 04:35 </t>
  </si>
  <si>
    <t>2423317.34 </t>
  </si>
  <si>
    <t> 19.09.1922 20:09 </t>
  </si>
  <si>
    <t> -0.11 </t>
  </si>
  <si>
    <t> BZ 5.45 </t>
  </si>
  <si>
    <t>2423410.226 </t>
  </si>
  <si>
    <t> 21.12.1922 17:25 </t>
  </si>
  <si>
    <t> CPRI 12.26 </t>
  </si>
  <si>
    <t>2423591.748 </t>
  </si>
  <si>
    <t> 21.06.1923 05:57 </t>
  </si>
  <si>
    <t>2423648.636 </t>
  </si>
  <si>
    <t> 17.08.1923 03:15 </t>
  </si>
  <si>
    <t> 0.090 </t>
  </si>
  <si>
    <t>2423654.666 </t>
  </si>
  <si>
    <t> 23.08.1923 03:59 </t>
  </si>
  <si>
    <t>2423663.618 </t>
  </si>
  <si>
    <t> 01.09.1923 02:49 </t>
  </si>
  <si>
    <t>2423726.575 </t>
  </si>
  <si>
    <t> 03.11.1923 01:48 </t>
  </si>
  <si>
    <t>2423738.518 </t>
  </si>
  <si>
    <t> 15.11.1923 00:25 </t>
  </si>
  <si>
    <t>2423738.557 </t>
  </si>
  <si>
    <t> 15.11.1923 01:22 </t>
  </si>
  <si>
    <t>2423744.556 </t>
  </si>
  <si>
    <t> 21.11.1923 01:20 </t>
  </si>
  <si>
    <t>2423765.531 </t>
  </si>
  <si>
    <t> 12.12.1923 00:44 </t>
  </si>
  <si>
    <t>2424048.453 </t>
  </si>
  <si>
    <t> 19.09.1924 22:52 </t>
  </si>
  <si>
    <t> J.Gadomski </t>
  </si>
  <si>
    <t> SAC 3.47 </t>
  </si>
  <si>
    <t>2424084.419 </t>
  </si>
  <si>
    <t> 25.10.1924 22:03 </t>
  </si>
  <si>
    <t> BZ 7.14 </t>
  </si>
  <si>
    <t>2424102.384 </t>
  </si>
  <si>
    <t> 12.11.1924 21:12 </t>
  </si>
  <si>
    <t>2424307.781 </t>
  </si>
  <si>
    <t> 06.06.1925 06:44 </t>
  </si>
  <si>
    <t>JAVSO..47..263</t>
  </si>
  <si>
    <t>JAVSO..48…87</t>
  </si>
  <si>
    <t>OEJV 0205</t>
  </si>
  <si>
    <t>VSB-063</t>
  </si>
  <si>
    <t>y</t>
  </si>
  <si>
    <t>2424313.814 </t>
  </si>
  <si>
    <t> 12.06.1925 07:32 </t>
  </si>
  <si>
    <t>2424361.739 </t>
  </si>
  <si>
    <t> 30.07.1925 05:44 </t>
  </si>
  <si>
    <t>2424364.738 </t>
  </si>
  <si>
    <t> 02.08.1925 05:42 </t>
  </si>
  <si>
    <t>2424397.67 </t>
  </si>
  <si>
    <t> 04.09.1925 04:04 </t>
  </si>
  <si>
    <t> AAC 1.12 </t>
  </si>
  <si>
    <t>2424674.738 </t>
  </si>
  <si>
    <t> 08.06.1926 05:42 </t>
  </si>
  <si>
    <t> -0.052 </t>
  </si>
  <si>
    <t>2424706.378 </t>
  </si>
  <si>
    <t> 09.07.1926 21:04 </t>
  </si>
  <si>
    <t>2424800.553 </t>
  </si>
  <si>
    <t> 12.10.1926 01:16 </t>
  </si>
  <si>
    <t>2424803.535 </t>
  </si>
  <si>
    <t> 15.10.1926 00:50 </t>
  </si>
  <si>
    <t>2424806.548 </t>
  </si>
  <si>
    <t> 18.10.1926 01:09 </t>
  </si>
  <si>
    <t>2424812.547 </t>
  </si>
  <si>
    <t> 24.10.1926 01:07 </t>
  </si>
  <si>
    <t>2424815.536 </t>
  </si>
  <si>
    <t> 27.10.1926 00:51 </t>
  </si>
  <si>
    <t> -0.081 </t>
  </si>
  <si>
    <t>2424821.525 </t>
  </si>
  <si>
    <t> 02.11.1926 00:36 </t>
  </si>
  <si>
    <t> -0.085 </t>
  </si>
  <si>
    <t>2424842.502 </t>
  </si>
  <si>
    <t> 23.11.1926 00:02 </t>
  </si>
  <si>
    <t>2424860.476 </t>
  </si>
  <si>
    <t> 10.12.1926 23:25 </t>
  </si>
  <si>
    <t> -0.086 </t>
  </si>
  <si>
    <t>2425185.754 </t>
  </si>
  <si>
    <t> 01.11.1927 06:05 </t>
  </si>
  <si>
    <t>2425497.380 </t>
  </si>
  <si>
    <t> 07.09.1928 21:07 </t>
  </si>
  <si>
    <t> AAC 1.30 </t>
  </si>
  <si>
    <t>2425500.376 </t>
  </si>
  <si>
    <t> 10.09.1928 21:01 </t>
  </si>
  <si>
    <t>2425506.350 </t>
  </si>
  <si>
    <t> 16.09.1928 20:24 </t>
  </si>
  <si>
    <t> 0.078 </t>
  </si>
  <si>
    <t>2425506.364 </t>
  </si>
  <si>
    <t> 16.09.1928 20:44 </t>
  </si>
  <si>
    <t>2425540.673 </t>
  </si>
  <si>
    <t> 21.10.1928 04:09 </t>
  </si>
  <si>
    <t>2425549.655 </t>
  </si>
  <si>
    <t> 30.10.1928 03:43 </t>
  </si>
  <si>
    <t> -0.064 </t>
  </si>
  <si>
    <t>2425564.640 </t>
  </si>
  <si>
    <t> 14.11.1928 03:21 </t>
  </si>
  <si>
    <t>2425741.468 </t>
  </si>
  <si>
    <t> 09.05.1929 23:13 </t>
  </si>
  <si>
    <t> -0.016 </t>
  </si>
  <si>
    <t> AAC 1.97 </t>
  </si>
  <si>
    <t>2425759.461 </t>
  </si>
  <si>
    <t> 27.05.1929 23:03 </t>
  </si>
  <si>
    <t> -0.001 </t>
  </si>
  <si>
    <t>2425762.438 </t>
  </si>
  <si>
    <t> 30.05.1929 22:30 </t>
  </si>
  <si>
    <t>2425801.361 </t>
  </si>
  <si>
    <t> 08.07.1929 20:39 </t>
  </si>
  <si>
    <t> Parenago (Kämper) </t>
  </si>
  <si>
    <t> PSMO 12.I </t>
  </si>
  <si>
    <t>2425822.353 </t>
  </si>
  <si>
    <t> 29.07.1929 20:28 </t>
  </si>
  <si>
    <t> -0.032 </t>
  </si>
  <si>
    <t>2425825.368 </t>
  </si>
  <si>
    <t> 01.08.1929 20:49 </t>
  </si>
  <si>
    <t>2425837.323 </t>
  </si>
  <si>
    <t> 13.08.1929 19:45 </t>
  </si>
  <si>
    <t> -0.044 </t>
  </si>
  <si>
    <t>2425849.336 </t>
  </si>
  <si>
    <t> 25.08.1929 20:03 </t>
  </si>
  <si>
    <t>2426415.600 </t>
  </si>
  <si>
    <t> 15.03.1931 02:24 </t>
  </si>
  <si>
    <t> Strohmeier &amp; Ott </t>
  </si>
  <si>
    <t> VB 5.12 </t>
  </si>
  <si>
    <t>2426508.517 </t>
  </si>
  <si>
    <t> 16.06.1931 00:24 </t>
  </si>
  <si>
    <t>2426562.465 </t>
  </si>
  <si>
    <t> 08.08.1931 23:09 </t>
  </si>
  <si>
    <t>2426562.536 </t>
  </si>
  <si>
    <t> 09.08.1931 00:51 </t>
  </si>
  <si>
    <t> 0.057 </t>
  </si>
  <si>
    <t>2426592.383 </t>
  </si>
  <si>
    <t> 07.09.1931 21:11 </t>
  </si>
  <si>
    <t>2426592.470 </t>
  </si>
  <si>
    <t> 07.09.1931 23:16 </t>
  </si>
  <si>
    <t> 0.027 </t>
  </si>
  <si>
    <t>2426601.462 </t>
  </si>
  <si>
    <t> 16.09.1931 23:05 </t>
  </si>
  <si>
    <t> 0.030 </t>
  </si>
  <si>
    <t>2426619.429 </t>
  </si>
  <si>
    <t> 04.10.1931 22:17 </t>
  </si>
  <si>
    <t> 0.019 </t>
  </si>
  <si>
    <t>2426622.420 </t>
  </si>
  <si>
    <t> 07.10.1931 22:04 </t>
  </si>
  <si>
    <t> 0.014 </t>
  </si>
  <si>
    <t> K.Himpel </t>
  </si>
  <si>
    <t> AN 261.255 </t>
  </si>
  <si>
    <t>2426676.338 </t>
  </si>
  <si>
    <t> 30.11.1931 20:06 </t>
  </si>
  <si>
    <t> -0.002 </t>
  </si>
  <si>
    <t> BZ 14.35 </t>
  </si>
  <si>
    <t>2426842.560 </t>
  </si>
  <si>
    <t> 15.05.1932 01:26 </t>
  </si>
  <si>
    <t>2426869.465 </t>
  </si>
  <si>
    <t> 10.06.1932 23:09 </t>
  </si>
  <si>
    <t> -0.139 </t>
  </si>
  <si>
    <t>2426869.526 </t>
  </si>
  <si>
    <t> 11.06.1932 00:37 </t>
  </si>
  <si>
    <t>2426869.537 </t>
  </si>
  <si>
    <t> 11.06.1932 00:53 </t>
  </si>
  <si>
    <t> -0.067 </t>
  </si>
  <si>
    <t>2426875.548 </t>
  </si>
  <si>
    <t> 17.06.1932 01:09 </t>
  </si>
  <si>
    <t> -0.048 </t>
  </si>
  <si>
    <t>2426929.503 </t>
  </si>
  <si>
    <t> 10.08.1932 00:04 </t>
  </si>
  <si>
    <t>2426932.451 </t>
  </si>
  <si>
    <t> 12.08.1932 22:49 </t>
  </si>
  <si>
    <t> -0.076 </t>
  </si>
  <si>
    <t> P.Skoberla </t>
  </si>
  <si>
    <t> ZFA 11.11 </t>
  </si>
  <si>
    <t>2426944.486 </t>
  </si>
  <si>
    <t> 24.08.1932 23:39 </t>
  </si>
  <si>
    <t> -0.026 </t>
  </si>
  <si>
    <t>2426944.528 </t>
  </si>
  <si>
    <t> 25.08.1932 00:40 </t>
  </si>
  <si>
    <t>2426944.569 </t>
  </si>
  <si>
    <t> 25.08.1932 01:39 </t>
  </si>
  <si>
    <t>2426947.449 </t>
  </si>
  <si>
    <t> 27.08.1932 22:46 </t>
  </si>
  <si>
    <t>2426950.447 </t>
  </si>
  <si>
    <t> 30.08.1932 22:43 </t>
  </si>
  <si>
    <t>2426986.369 </t>
  </si>
  <si>
    <t> 05.10.1932 20:51 </t>
  </si>
  <si>
    <t>2427016.397 </t>
  </si>
  <si>
    <t> 04.11.1932 21:31 </t>
  </si>
  <si>
    <t> BZ 14.76 </t>
  </si>
  <si>
    <t>2427061.232 </t>
  </si>
  <si>
    <t> 19.12.1932 17:34 </t>
  </si>
  <si>
    <t>2427100.258 </t>
  </si>
  <si>
    <t> 27.01.1933 18:11 </t>
  </si>
  <si>
    <t>2427314.478 </t>
  </si>
  <si>
    <t> 29.08.1933 23:28 </t>
  </si>
  <si>
    <t>2429103.465 </t>
  </si>
  <si>
    <t> 23.07.1938 23:09 </t>
  </si>
  <si>
    <t> 0.095 </t>
  </si>
  <si>
    <t>2429196.311 </t>
  </si>
  <si>
    <t> 24.10.1938 19:27 </t>
  </si>
  <si>
    <t> 0.055 </t>
  </si>
  <si>
    <t>2429223.313 </t>
  </si>
  <si>
    <t> 20.11.1938 19:30 </t>
  </si>
  <si>
    <t>2429244.233 </t>
  </si>
  <si>
    <t> 11.12.1938 17:35 </t>
  </si>
  <si>
    <t>2429250.236 </t>
  </si>
  <si>
    <t> 17.12.1938 17:39 </t>
  </si>
  <si>
    <t>2429250.279 </t>
  </si>
  <si>
    <t> 17.12.1938 18:41 </t>
  </si>
  <si>
    <t>2429485.426 </t>
  </si>
  <si>
    <t> 09.08.1939 22:13 </t>
  </si>
  <si>
    <t>2429491.423 </t>
  </si>
  <si>
    <t> 15.08.1939 22:09 </t>
  </si>
  <si>
    <t> 0.028 </t>
  </si>
  <si>
    <t>2429494.414 </t>
  </si>
  <si>
    <t> 18.08.1939 21:56 </t>
  </si>
  <si>
    <t>2429569.274 </t>
  </si>
  <si>
    <t> 01.11.1939 18:34 </t>
  </si>
  <si>
    <t> -0.025 </t>
  </si>
  <si>
    <t>2429575.372 </t>
  </si>
  <si>
    <t> 07.11.1939 20:55 </t>
  </si>
  <si>
    <t>2433184.500 </t>
  </si>
  <si>
    <t> 25.09.1949 00:00 </t>
  </si>
  <si>
    <t> K.Kordylewski </t>
  </si>
  <si>
    <t> SAC 28.108 </t>
  </si>
  <si>
    <t>2433187.472 </t>
  </si>
  <si>
    <t> 27.09.1949 23:19 </t>
  </si>
  <si>
    <t> 0.101 </t>
  </si>
  <si>
    <t> E.Pohl </t>
  </si>
  <si>
    <t>BAVM 4 </t>
  </si>
  <si>
    <t>2435635.373 </t>
  </si>
  <si>
    <t> 10.06.1956 20:57 </t>
  </si>
  <si>
    <t>E </t>
  </si>
  <si>
    <t> Magalasvili et al. </t>
  </si>
  <si>
    <t> AAOB 24.13 </t>
  </si>
  <si>
    <t>2435647.359 </t>
  </si>
  <si>
    <t> 22.06.1956 20:36 </t>
  </si>
  <si>
    <t>2436757.502 </t>
  </si>
  <si>
    <t> 08.07.1959 00:02 </t>
  </si>
  <si>
    <t> 0.000 </t>
  </si>
  <si>
    <t>2436760.494 </t>
  </si>
  <si>
    <t> 10.07.1959 23:51 </t>
  </si>
  <si>
    <t> -0.004 </t>
  </si>
  <si>
    <t>2436760.539 </t>
  </si>
  <si>
    <t> 11.07.1959 00:56 </t>
  </si>
  <si>
    <t> 0.041 </t>
  </si>
  <si>
    <t>2436787.429 </t>
  </si>
  <si>
    <t> 06.08.1959 22:17 </t>
  </si>
  <si>
    <t>2436787.474 </t>
  </si>
  <si>
    <t> 06.08.1959 23:22 </t>
  </si>
  <si>
    <t> 0.009 </t>
  </si>
  <si>
    <t>2436790.414 </t>
  </si>
  <si>
    <t> 09.08.1959 21:56 </t>
  </si>
  <si>
    <t>2436790.460 </t>
  </si>
  <si>
    <t> 09.08.1959 23:02 </t>
  </si>
  <si>
    <t>2436808.393 </t>
  </si>
  <si>
    <t> 27.08.1959 21:25 </t>
  </si>
  <si>
    <t> -0.046 </t>
  </si>
  <si>
    <t>2436808.4985 </t>
  </si>
  <si>
    <t> 27.08.1959 23:57 </t>
  </si>
  <si>
    <t> 0.0590 </t>
  </si>
  <si>
    <t> T.Herczeg </t>
  </si>
  <si>
    <t> AAP 20.201 </t>
  </si>
  <si>
    <t>2436817.4872 </t>
  </si>
  <si>
    <t> 05.09.1959 23:41 </t>
  </si>
  <si>
    <t> 0.0587 </t>
  </si>
  <si>
    <t>2436829.4732 </t>
  </si>
  <si>
    <t> 17.09.1959 23:21 </t>
  </si>
  <si>
    <t> 0.0594 </t>
  </si>
  <si>
    <t>2437172.407 </t>
  </si>
  <si>
    <t> 25.08.1960 21:46 </t>
  </si>
  <si>
    <t> -0.087 </t>
  </si>
  <si>
    <t> M.Plavec </t>
  </si>
  <si>
    <t> BAC 13.1 </t>
  </si>
  <si>
    <t>2437175.387 </t>
  </si>
  <si>
    <t> 28.08.1960 21:17 </t>
  </si>
  <si>
    <t> V.A.Chupilko </t>
  </si>
  <si>
    <t> PZ 14.503 </t>
  </si>
  <si>
    <t>2437181.382 </t>
  </si>
  <si>
    <t> 03.09.1960 21:10 </t>
  </si>
  <si>
    <t> -0.101 </t>
  </si>
  <si>
    <t>2437190.390 </t>
  </si>
  <si>
    <t> 12.09.1960 21:21 </t>
  </si>
  <si>
    <t> A.Marks </t>
  </si>
  <si>
    <t> AA 12.138 </t>
  </si>
  <si>
    <t>2437202.366 </t>
  </si>
  <si>
    <t> 24.09.1960 20:47 </t>
  </si>
  <si>
    <t> -0.091 </t>
  </si>
  <si>
    <t>2437208.360 </t>
  </si>
  <si>
    <t> 30.09.1960 20:38 </t>
  </si>
  <si>
    <t> -0.090 </t>
  </si>
  <si>
    <t>2437235.330 </t>
  </si>
  <si>
    <t> 27.10.1960 19:55 </t>
  </si>
  <si>
    <t>2437879.490 </t>
  </si>
  <si>
    <t> 02.08.1962 23:45 </t>
  </si>
  <si>
    <t> M.Neckarova </t>
  </si>
  <si>
    <t> BRNO 6 </t>
  </si>
  <si>
    <t>2437879.491 </t>
  </si>
  <si>
    <t> 02.08.1962 23:47 </t>
  </si>
  <si>
    <t> J.Boldis </t>
  </si>
  <si>
    <t>2437879.498 </t>
  </si>
  <si>
    <t> 02.08.1962 23:57 </t>
  </si>
  <si>
    <t> L.Turkova </t>
  </si>
  <si>
    <t>2437879.501 </t>
  </si>
  <si>
    <t> 03.08.1962 00:01 </t>
  </si>
  <si>
    <t> J.Gross </t>
  </si>
  <si>
    <t>2437879.510 </t>
  </si>
  <si>
    <t> 03.08.1962 00:14 </t>
  </si>
  <si>
    <t> -0.118 </t>
  </si>
  <si>
    <t> M.Kopecna </t>
  </si>
  <si>
    <t> K.Rausal </t>
  </si>
  <si>
    <t>2437885.505 </t>
  </si>
  <si>
    <t> 09.08.1962 00:07 </t>
  </si>
  <si>
    <t> M.Fernandes </t>
  </si>
  <si>
    <t>BAVM 15 </t>
  </si>
  <si>
    <t>2437888.502 </t>
  </si>
  <si>
    <t> 12.08.1962 00:02 </t>
  </si>
  <si>
    <t>2437888.507 </t>
  </si>
  <si>
    <t> 12.08.1962 00:10 </t>
  </si>
  <si>
    <t> -0.110 </t>
  </si>
  <si>
    <t> P.B.Lehmann </t>
  </si>
  <si>
    <t>2437897.485 </t>
  </si>
  <si>
    <t> 20.08.1962 23:38 </t>
  </si>
  <si>
    <t> -0.121 </t>
  </si>
  <si>
    <t> P.Ahnert </t>
  </si>
  <si>
    <t> MVS 723 </t>
  </si>
  <si>
    <t>2437903.473 </t>
  </si>
  <si>
    <t> 26.08.1962 23:21 </t>
  </si>
  <si>
    <t> P.Vrany </t>
  </si>
  <si>
    <t>2437903.479 </t>
  </si>
  <si>
    <t> 26.08.1962 23:29 </t>
  </si>
  <si>
    <t> E.Betak </t>
  </si>
  <si>
    <t>2437903.484 </t>
  </si>
  <si>
    <t> 26.08.1962 23:36 </t>
  </si>
  <si>
    <t> J.Drizek </t>
  </si>
  <si>
    <t>2437903.486 </t>
  </si>
  <si>
    <t> 26.08.1962 23:39 </t>
  </si>
  <si>
    <t>2437906.480 </t>
  </si>
  <si>
    <t> 29.08.1962 23:31 </t>
  </si>
  <si>
    <t>2437909.468 </t>
  </si>
  <si>
    <t> 01.09.1962 23:13 </t>
  </si>
  <si>
    <t>2437909.470 </t>
  </si>
  <si>
    <t> 01.09.1962 23:16 </t>
  </si>
  <si>
    <t> J.Düball </t>
  </si>
  <si>
    <t> P.Hoffmann </t>
  </si>
  <si>
    <t>2437909.477 </t>
  </si>
  <si>
    <t> 01.09.1962 23:26 </t>
  </si>
  <si>
    <t>2437909.480 </t>
  </si>
  <si>
    <t> 01.09.1962 23:31 </t>
  </si>
  <si>
    <t> -0.112 </t>
  </si>
  <si>
    <t>2437927.455 </t>
  </si>
  <si>
    <t> 19.09.1962 22:55 </t>
  </si>
  <si>
    <t>2437933.447 </t>
  </si>
  <si>
    <t> 25.09.1962 22:43 </t>
  </si>
  <si>
    <t>2437933.450 </t>
  </si>
  <si>
    <t> 25.09.1962 22:48 </t>
  </si>
  <si>
    <t>2437936.444 </t>
  </si>
  <si>
    <t> 28.09.1962 22:39 </t>
  </si>
  <si>
    <t>2437939.435 </t>
  </si>
  <si>
    <t> 01.10.1962 22:26 </t>
  </si>
  <si>
    <t>2437942.419 </t>
  </si>
  <si>
    <t> 04.10.1962 22:03 </t>
  </si>
  <si>
    <t>2437957.394 </t>
  </si>
  <si>
    <t> 19.10.1962 21:27 </t>
  </si>
  <si>
    <t> J.Vesely </t>
  </si>
  <si>
    <t>2438552.412 </t>
  </si>
  <si>
    <t> 05.06.1964 21:53 </t>
  </si>
  <si>
    <t> F.Zdarsky </t>
  </si>
  <si>
    <t>2438612.391 </t>
  </si>
  <si>
    <t> 04.08.1964 21:23 </t>
  </si>
  <si>
    <t> K.Brat </t>
  </si>
  <si>
    <t>2438652.552 </t>
  </si>
  <si>
    <t> 14.09.1964 01:14 </t>
  </si>
  <si>
    <t> MVS 2.170 </t>
  </si>
  <si>
    <t>2438664.546 </t>
  </si>
  <si>
    <t> 26.09.1964 01:06 </t>
  </si>
  <si>
    <t> Kowalski &amp; Held </t>
  </si>
  <si>
    <t> AN 289.192 </t>
  </si>
  <si>
    <t>2438670.532 </t>
  </si>
  <si>
    <t> 02.10.1964 00:46 </t>
  </si>
  <si>
    <t>2438694.485 </t>
  </si>
  <si>
    <t> 25.10.1964 23:38 </t>
  </si>
  <si>
    <t>2439293.768 </t>
  </si>
  <si>
    <t> 17.06.1966 06:25 </t>
  </si>
  <si>
    <t> M.Baldwin </t>
  </si>
  <si>
    <t>IBVS 180 </t>
  </si>
  <si>
    <t>2439299.762 </t>
  </si>
  <si>
    <t> 23.06.1966 06:17 </t>
  </si>
  <si>
    <t> D.Friedman </t>
  </si>
  <si>
    <t>IBVS 154 </t>
  </si>
  <si>
    <t>2439331.495 </t>
  </si>
  <si>
    <t> 24.07.1966 23:52 </t>
  </si>
  <si>
    <t> MVS 4.137 </t>
  </si>
  <si>
    <t>2439341.702 </t>
  </si>
  <si>
    <t> 04.08.1966 04:50 </t>
  </si>
  <si>
    <t> R.Monske </t>
  </si>
  <si>
    <t>2439349.469 </t>
  </si>
  <si>
    <t> 11.08.1966 23:15 </t>
  </si>
  <si>
    <t>2439350.690 </t>
  </si>
  <si>
    <t> 13.08.1966 04:33 </t>
  </si>
  <si>
    <t>2439352.462 </t>
  </si>
  <si>
    <t> 14.08.1966 23:05 </t>
  </si>
  <si>
    <t>2439385.419 </t>
  </si>
  <si>
    <t> 16.09.1966 22:03 </t>
  </si>
  <si>
    <t> 0.133 </t>
  </si>
  <si>
    <t>2439388.405 </t>
  </si>
  <si>
    <t> 19.09.1966 21:43 </t>
  </si>
  <si>
    <t>2439388.436 </t>
  </si>
  <si>
    <t> 19.09.1966 22:27 </t>
  </si>
  <si>
    <t> H.Busch </t>
  </si>
  <si>
    <t> MVS 8.28 </t>
  </si>
  <si>
    <t>2439391.414 </t>
  </si>
  <si>
    <t> 22.09.1966 21:56 </t>
  </si>
  <si>
    <t>2439403.403 </t>
  </si>
  <si>
    <t> 04.10.1966 21:40 </t>
  </si>
  <si>
    <t> H.Marx </t>
  </si>
  <si>
    <t>BAVM 23 </t>
  </si>
  <si>
    <t>2439406.383 </t>
  </si>
  <si>
    <t> 07.10.1966 21:11 </t>
  </si>
  <si>
    <t> W.Braune </t>
  </si>
  <si>
    <t>2439406.398 </t>
  </si>
  <si>
    <t> 07.10.1966 21:33 </t>
  </si>
  <si>
    <t> J.Hübscher </t>
  </si>
  <si>
    <t>2439434.588 </t>
  </si>
  <si>
    <t> 05.11.1966 02:06 </t>
  </si>
  <si>
    <t>2439469.348 </t>
  </si>
  <si>
    <t> 09.12.1966 20:21 </t>
  </si>
  <si>
    <t> 0.165 </t>
  </si>
  <si>
    <t>2440093.767 </t>
  </si>
  <si>
    <t> 25.08.1968 06:24 </t>
  </si>
  <si>
    <t>IBVS 795 </t>
  </si>
  <si>
    <t>2440129.703 </t>
  </si>
  <si>
    <t> 30.09.1968 04:52 </t>
  </si>
  <si>
    <t> -0.171 </t>
  </si>
  <si>
    <t>2440140.512 </t>
  </si>
  <si>
    <t> 11.10.1968 00:17 </t>
  </si>
  <si>
    <t> 0.150 </t>
  </si>
  <si>
    <t> W.Sedzielowski </t>
  </si>
  <si>
    <t> AA 19.174 </t>
  </si>
  <si>
    <t>2440150.696 </t>
  </si>
  <si>
    <t> 21.10.1968 04:42 </t>
  </si>
  <si>
    <t> T.Cragg </t>
  </si>
  <si>
    <t>2440156.693 </t>
  </si>
  <si>
    <t> 27.10.1968 04:37 </t>
  </si>
  <si>
    <t>2440345.4774 </t>
  </si>
  <si>
    <t> 03.05.1969 23:27 </t>
  </si>
  <si>
    <t> -0.1330 </t>
  </si>
  <si>
    <t> N.Güdür </t>
  </si>
  <si>
    <t>IBVS 456 </t>
  </si>
  <si>
    <t>2440381.424 </t>
  </si>
  <si>
    <t> 08.06.1969 22:10 </t>
  </si>
  <si>
    <t>2440384.428 </t>
  </si>
  <si>
    <t> 11.06.1969 22:16 </t>
  </si>
  <si>
    <t> A.Kizilirmak </t>
  </si>
  <si>
    <t>2440396.397 </t>
  </si>
  <si>
    <t> 23.06.1969 21:31 </t>
  </si>
  <si>
    <t> J.Kodytek </t>
  </si>
  <si>
    <t> BRNO 9 </t>
  </si>
  <si>
    <t>2440423.379 </t>
  </si>
  <si>
    <t> 20.07.1969 21:05 </t>
  </si>
  <si>
    <t>2440483.323 </t>
  </si>
  <si>
    <t> 18.09.1969 19:45 </t>
  </si>
  <si>
    <t>BAVM 26 </t>
  </si>
  <si>
    <t>2440489.325 </t>
  </si>
  <si>
    <t> 24.09.1969 19:48 </t>
  </si>
  <si>
    <t> -0.109 </t>
  </si>
  <si>
    <t>2440504.2845 </t>
  </si>
  <si>
    <t> 09.10.1969 18:49 </t>
  </si>
  <si>
    <t> -0.1315 </t>
  </si>
  <si>
    <t> A.Dumitrescu </t>
  </si>
  <si>
    <t>IBVS 419 </t>
  </si>
  <si>
    <t>2440528.2577 </t>
  </si>
  <si>
    <t> 02.11.1969 18:11 </t>
  </si>
  <si>
    <t> -0.1290 </t>
  </si>
  <si>
    <t> D.O'Connell </t>
  </si>
  <si>
    <t>IBVS 542 </t>
  </si>
  <si>
    <t>2440769.728 </t>
  </si>
  <si>
    <t> 02.07.1970 05:28 </t>
  </si>
  <si>
    <t> M.Daw </t>
  </si>
  <si>
    <t> AVSJ 4.89 </t>
  </si>
  <si>
    <t>2440772.743 </t>
  </si>
  <si>
    <t> 05.07.1970 05:49 </t>
  </si>
  <si>
    <t> 0.155 </t>
  </si>
  <si>
    <t> D.Ortwein </t>
  </si>
  <si>
    <t>2440775.734 </t>
  </si>
  <si>
    <t> 08.07.1970 05:36 </t>
  </si>
  <si>
    <t>2440778.757 </t>
  </si>
  <si>
    <t> 11.07.1970 06:10 </t>
  </si>
  <si>
    <t> 0.177 </t>
  </si>
  <si>
    <t>2440781.727 </t>
  </si>
  <si>
    <t> 14.07.1970 05:26 </t>
  </si>
  <si>
    <t> S.Cook </t>
  </si>
  <si>
    <t>2440784.729 </t>
  </si>
  <si>
    <t> 17.07.1970 05:29 </t>
  </si>
  <si>
    <t>2440793.736 </t>
  </si>
  <si>
    <t> 26.07.1970 05:39 </t>
  </si>
  <si>
    <t> 0.174 </t>
  </si>
  <si>
    <t> R.Simpkins </t>
  </si>
  <si>
    <t>2440814.646 </t>
  </si>
  <si>
    <t> 16.08.1970 03:30 </t>
  </si>
  <si>
    <t> B.Conner </t>
  </si>
  <si>
    <t>2440844.628 </t>
  </si>
  <si>
    <t> 15.09.1970 03:04 </t>
  </si>
  <si>
    <t>2441130.5302 </t>
  </si>
  <si>
    <t> 28.06.1971 00:43 </t>
  </si>
  <si>
    <t> -0.1194 </t>
  </si>
  <si>
    <t> Zaitseva (Lichtk.) </t>
  </si>
  <si>
    <t> AC 662.2 </t>
  </si>
  <si>
    <t>2441136.495 </t>
  </si>
  <si>
    <t> 03.07.1971 23:52 </t>
  </si>
  <si>
    <t> -0.147 </t>
  </si>
  <si>
    <t> R.Diethelm </t>
  </si>
  <si>
    <t> ORI 126 </t>
  </si>
  <si>
    <t>2441139.488 </t>
  </si>
  <si>
    <t> 06.07.1971 23:42 </t>
  </si>
  <si>
    <t>2441142.579 </t>
  </si>
  <si>
    <t> 10.07.1971 01:53 </t>
  </si>
  <si>
    <t> -0.056 </t>
  </si>
  <si>
    <t> K.Locher </t>
  </si>
  <si>
    <t>2441148.543 </t>
  </si>
  <si>
    <t> 16.07.1971 01:01 </t>
  </si>
  <si>
    <t>2441160.4962 </t>
  </si>
  <si>
    <t> 27.07.1971 23:54 </t>
  </si>
  <si>
    <t> -0.1167 </t>
  </si>
  <si>
    <t> W.Huck </t>
  </si>
  <si>
    <t>IBVS 647 </t>
  </si>
  <si>
    <t>2441169.4850 </t>
  </si>
  <si>
    <t> 05.08.1971 23:38 </t>
  </si>
  <si>
    <t> -0.1169 </t>
  </si>
  <si>
    <t>2441172.4780 </t>
  </si>
  <si>
    <t> 08.08.1971 23:28 </t>
  </si>
  <si>
    <t> -0.1202 </t>
  </si>
  <si>
    <t> AC 662.3 </t>
  </si>
  <si>
    <t>2441172.4800 </t>
  </si>
  <si>
    <t> 08.08.1971 23:31 </t>
  </si>
  <si>
    <t> -0.1182 </t>
  </si>
  <si>
    <t> K.Walter </t>
  </si>
  <si>
    <t> RIA 8.550 </t>
  </si>
  <si>
    <t>2441181.455 </t>
  </si>
  <si>
    <t> 17.08.1971 22:55 </t>
  </si>
  <si>
    <t>2441192.2044 </t>
  </si>
  <si>
    <t> 28.08.1971 16:54 </t>
  </si>
  <si>
    <t> 0.1300 </t>
  </si>
  <si>
    <t> T.Hayasaka </t>
  </si>
  <si>
    <t>IBVS 746 </t>
  </si>
  <si>
    <t>2441202.444 </t>
  </si>
  <si>
    <t> 07.09.1971 22:39 </t>
  </si>
  <si>
    <t> J.Isles </t>
  </si>
  <si>
    <t> ORI 129 </t>
  </si>
  <si>
    <t>OEJV 0191</t>
  </si>
  <si>
    <t>2441210.1848 </t>
  </si>
  <si>
    <t> 15.09.1971 16:26 </t>
  </si>
  <si>
    <t> 0.1324 </t>
  </si>
  <si>
    <t>2441217.4269 </t>
  </si>
  <si>
    <t> 22.09.1971 22:14 </t>
  </si>
  <si>
    <t> -0.1163 </t>
  </si>
  <si>
    <t> Baldinelli et al. </t>
  </si>
  <si>
    <t>2441226.417 </t>
  </si>
  <si>
    <t> 01.10.1971 22:00 </t>
  </si>
  <si>
    <t>2441229.410 </t>
  </si>
  <si>
    <t> 04.10.1971 21:50 </t>
  </si>
  <si>
    <t> ORI 127 </t>
  </si>
  <si>
    <t>2441232.410 </t>
  </si>
  <si>
    <t> 07.10.1971 21:50 </t>
  </si>
  <si>
    <t>2441244.385 </t>
  </si>
  <si>
    <t> 19.10.1971 21:14 </t>
  </si>
  <si>
    <t> A.Brown </t>
  </si>
  <si>
    <t>2441244.3944 </t>
  </si>
  <si>
    <t> 19.10.1971 21:27 </t>
  </si>
  <si>
    <t> -0.1158 </t>
  </si>
  <si>
    <t>2441247.367 </t>
  </si>
  <si>
    <t> 22.10.1971 20:48 </t>
  </si>
  <si>
    <t> -0.140 </t>
  </si>
  <si>
    <t>2441253.388 </t>
  </si>
  <si>
    <t> 28.10.1971 21:18 </t>
  </si>
  <si>
    <t> D.Hölzl </t>
  </si>
  <si>
    <t>2441259.392 </t>
  </si>
  <si>
    <t> 03.11.1971 21:24 </t>
  </si>
  <si>
    <t>2441271.349 </t>
  </si>
  <si>
    <t> 15.11.1971 20:22 </t>
  </si>
  <si>
    <t> T.Gough </t>
  </si>
  <si>
    <t> BBS 2 </t>
  </si>
  <si>
    <t>2441271.361 </t>
  </si>
  <si>
    <t> 15.11.1971 20:39 </t>
  </si>
  <si>
    <t> D.Pickup </t>
  </si>
  <si>
    <t>2441274.343 </t>
  </si>
  <si>
    <t> 18.11.1971 20:13 </t>
  </si>
  <si>
    <t> -0.131 </t>
  </si>
  <si>
    <t>2441274.354 </t>
  </si>
  <si>
    <t> 18.11.1971 20:29 </t>
  </si>
  <si>
    <t>2441298.324 </t>
  </si>
  <si>
    <t> 12.12.1971 19:46 </t>
  </si>
  <si>
    <t> BBS 1 </t>
  </si>
  <si>
    <t>2441316.307 </t>
  </si>
  <si>
    <t> 30.12.1971 19:22 </t>
  </si>
  <si>
    <t>2441319.298 </t>
  </si>
  <si>
    <t> 02.01.1972 19:09 </t>
  </si>
  <si>
    <t>2441334.288 </t>
  </si>
  <si>
    <t> 17.01.1972 18:54 </t>
  </si>
  <si>
    <t>2441352.266 </t>
  </si>
  <si>
    <t> 04.02.1972 18:23 </t>
  </si>
  <si>
    <t>2441517.0692 </t>
  </si>
  <si>
    <t> 18.07.1972 13:39 </t>
  </si>
  <si>
    <t> -0.1073 </t>
  </si>
  <si>
    <t> H.Ogata </t>
  </si>
  <si>
    <t>2441523.0605 </t>
  </si>
  <si>
    <t> 24.07.1972 13:27 </t>
  </si>
  <si>
    <t> -0.1087 </t>
  </si>
  <si>
    <t>2441538.0430 </t>
  </si>
  <si>
    <t> 08.08.1972 13:01 </t>
  </si>
  <si>
    <t> -0.1078 </t>
  </si>
  <si>
    <t>2441544.0353 </t>
  </si>
  <si>
    <t> 14.08.1972 12:50 </t>
  </si>
  <si>
    <t> -0.1082 </t>
  </si>
  <si>
    <t>2441565.0145 </t>
  </si>
  <si>
    <t> 04.09.1972 12:20 </t>
  </si>
  <si>
    <t> -0.1033 </t>
  </si>
  <si>
    <t>2441571.007 </t>
  </si>
  <si>
    <t> 10.09.1972 12:10 </t>
  </si>
  <si>
    <t>2441594.9784 </t>
  </si>
  <si>
    <t> 04.10.1972 11:28 </t>
  </si>
  <si>
    <t> -0.1027 </t>
  </si>
  <si>
    <t> M.Koga </t>
  </si>
  <si>
    <t>2441603.9644 </t>
  </si>
  <si>
    <t> 13.10.1972 11:08 </t>
  </si>
  <si>
    <t> -0.1057 </t>
  </si>
  <si>
    <t>2441606.9599 </t>
  </si>
  <si>
    <t> 16.10.1972 11:02 </t>
  </si>
  <si>
    <t> -0.1066 </t>
  </si>
  <si>
    <t>2441650.632 </t>
  </si>
  <si>
    <t> 29.11.1972 03:10 </t>
  </si>
  <si>
    <t> AVSJ 5.34 </t>
  </si>
  <si>
    <t>2441830.400 </t>
  </si>
  <si>
    <t> 27.05.1973 21:36 </t>
  </si>
  <si>
    <t>BAVM 28 </t>
  </si>
  <si>
    <t>2441894.612 </t>
  </si>
  <si>
    <t> 31.07.1973 02:41 </t>
  </si>
  <si>
    <t> BBS 10 </t>
  </si>
  <si>
    <t>2441903.603 </t>
  </si>
  <si>
    <t> 09.08.1973 02:28 </t>
  </si>
  <si>
    <t> BBS 11 </t>
  </si>
  <si>
    <t>2441926.302 </t>
  </si>
  <si>
    <t> 31.08.1973 19:14 </t>
  </si>
  <si>
    <t>2441932.311 </t>
  </si>
  <si>
    <t> 06.09.1973 19:27 </t>
  </si>
  <si>
    <t> 0.142 </t>
  </si>
  <si>
    <t>2441933.560 </t>
  </si>
  <si>
    <t> 08.09.1973 01:26 </t>
  </si>
  <si>
    <t>2441936.538 </t>
  </si>
  <si>
    <t> 11.09.1973 00:54 </t>
  </si>
  <si>
    <t> J.Hudec </t>
  </si>
  <si>
    <t> BRNO 17 </t>
  </si>
  <si>
    <t>2441938.301 </t>
  </si>
  <si>
    <t> 12.09.1973 19:13 </t>
  </si>
  <si>
    <t>2441938.308 </t>
  </si>
  <si>
    <t> 12.09.1973 19:23 </t>
  </si>
  <si>
    <t>2441954.529 </t>
  </si>
  <si>
    <t> 29.09.1973 00:41 </t>
  </si>
  <si>
    <t>2441960.530 </t>
  </si>
  <si>
    <t> 05.10.1973 00:43 </t>
  </si>
  <si>
    <t> -0.104 </t>
  </si>
  <si>
    <t>2441965.271 </t>
  </si>
  <si>
    <t> 09.10.1973 18:30 </t>
  </si>
  <si>
    <t> BBS 12 </t>
  </si>
  <si>
    <t>2441981.516 </t>
  </si>
  <si>
    <t> 26.10.1973 00:23 </t>
  </si>
  <si>
    <t>2441983.237 </t>
  </si>
  <si>
    <t> 27.10.1973 17:41 </t>
  </si>
  <si>
    <t>2441989.230 </t>
  </si>
  <si>
    <t> 02.11.1973 17:31 </t>
  </si>
  <si>
    <t>2442565.764 </t>
  </si>
  <si>
    <t> 02.06.1975 06:20 </t>
  </si>
  <si>
    <t> -0.129 </t>
  </si>
  <si>
    <t> G.Wedemayer </t>
  </si>
  <si>
    <t> AVSJ 7.33 </t>
  </si>
  <si>
    <t>2442565.788 </t>
  </si>
  <si>
    <t> 02.06.1975 06:54 </t>
  </si>
  <si>
    <t> G.Samolyk </t>
  </si>
  <si>
    <t>2442571.803 </t>
  </si>
  <si>
    <t> 08.06.1975 07:16 </t>
  </si>
  <si>
    <t>2442574.719 </t>
  </si>
  <si>
    <t> 11.06.1975 05:15 </t>
  </si>
  <si>
    <t> -0.163 </t>
  </si>
  <si>
    <t> C.P.Stephan </t>
  </si>
  <si>
    <t>IBVS 1350 </t>
  </si>
  <si>
    <t>2442577.8058 </t>
  </si>
  <si>
    <t> 14.06.1975 07:20 </t>
  </si>
  <si>
    <t> -0.0725 </t>
  </si>
  <si>
    <t> C.D.Scarfe </t>
  </si>
  <si>
    <t> RIA 8.551 </t>
  </si>
  <si>
    <t>2442583.719 </t>
  </si>
  <si>
    <t> 20.06.1975 05:15 </t>
  </si>
  <si>
    <t> -0.152 </t>
  </si>
  <si>
    <t>2442598.749 </t>
  </si>
  <si>
    <t> 05.07.1975 05:58 </t>
  </si>
  <si>
    <t>2442604.755 </t>
  </si>
  <si>
    <t> 11.07.1975 06:07 </t>
  </si>
  <si>
    <t>2442606.397 </t>
  </si>
  <si>
    <t> 12.07.1975 21:31 </t>
  </si>
  <si>
    <t> BBS 23 </t>
  </si>
  <si>
    <t>2442607.788 </t>
  </si>
  <si>
    <t> 14.07.1975 06:54 </t>
  </si>
  <si>
    <t> -0.054 </t>
  </si>
  <si>
    <t>2442625.745 </t>
  </si>
  <si>
    <t> 01.08.1975 05:52 </t>
  </si>
  <si>
    <t>2442631.758 </t>
  </si>
  <si>
    <t> 07.08.1975 06:11 </t>
  </si>
  <si>
    <t>2442633.378 </t>
  </si>
  <si>
    <t> 08.08.1975 21:04 </t>
  </si>
  <si>
    <t>2442637.738 </t>
  </si>
  <si>
    <t> 13.08.1975 05:42 </t>
  </si>
  <si>
    <t>2442666.3514 </t>
  </si>
  <si>
    <t> 10.09.1975 20:26 </t>
  </si>
  <si>
    <t> 0.0813 </t>
  </si>
  <si>
    <t> M.Kreiner </t>
  </si>
  <si>
    <t>IBVS 1119 </t>
  </si>
  <si>
    <t>2442672.335 </t>
  </si>
  <si>
    <t> 16.09.1975 20:02 </t>
  </si>
  <si>
    <t>BAVM 29 </t>
  </si>
  <si>
    <t>2442688.6798 </t>
  </si>
  <si>
    <t> 03.10.1975 04:18 </t>
  </si>
  <si>
    <t> -0.0628 </t>
  </si>
  <si>
    <t> Renner </t>
  </si>
  <si>
    <t> AVSJ 7.25 </t>
  </si>
  <si>
    <t>2442712.570 </t>
  </si>
  <si>
    <t> 27.10.1975 01:40 </t>
  </si>
  <si>
    <t>2443331.522 </t>
  </si>
  <si>
    <t> 07.07.1977 00:31 </t>
  </si>
  <si>
    <t> T.Brelstaff </t>
  </si>
  <si>
    <t> VSSC 58.16 </t>
  </si>
  <si>
    <t>2443340.627 </t>
  </si>
  <si>
    <t> 16.07.1977 03:02 </t>
  </si>
  <si>
    <t> 0.182 </t>
  </si>
  <si>
    <t>IBVS 1502 </t>
  </si>
  <si>
    <t>2443352.615 </t>
  </si>
  <si>
    <t> 28.07.1977 02:45 </t>
  </si>
  <si>
    <t> 0.185 </t>
  </si>
  <si>
    <t>2443361.477 </t>
  </si>
  <si>
    <t> 05.08.1977 23:26 </t>
  </si>
  <si>
    <t> P.Ralincourt </t>
  </si>
  <si>
    <t> BBS 35 </t>
  </si>
  <si>
    <t>2443362.8787 </t>
  </si>
  <si>
    <t> 07.08.1977 09:05 </t>
  </si>
  <si>
    <t> -0.0388 </t>
  </si>
  <si>
    <t> Tucker </t>
  </si>
  <si>
    <t>2443362.8795 </t>
  </si>
  <si>
    <t> 07.08.1977 09:06 </t>
  </si>
  <si>
    <t> -0.0380 </t>
  </si>
  <si>
    <t> R.Tucker </t>
  </si>
  <si>
    <t> AOEB 7 </t>
  </si>
  <si>
    <t>2443364.481 </t>
  </si>
  <si>
    <t> 08.08.1977 23:32 </t>
  </si>
  <si>
    <t> 0.065 </t>
  </si>
  <si>
    <t>2443367.458 </t>
  </si>
  <si>
    <t> 11.08.1977 22:59 </t>
  </si>
  <si>
    <t>2443394.413 </t>
  </si>
  <si>
    <t> 07.09.1977 21:54 </t>
  </si>
  <si>
    <t>2443406.428 </t>
  </si>
  <si>
    <t> 19.09.1977 22:16 </t>
  </si>
  <si>
    <t> BBS 36 </t>
  </si>
  <si>
    <t>2443415.392 </t>
  </si>
  <si>
    <t> 28.09.1977 21:24 </t>
  </si>
  <si>
    <t> A.J.Hollis </t>
  </si>
  <si>
    <t>2443418.411 </t>
  </si>
  <si>
    <t> 01.10.1977 21:51 </t>
  </si>
  <si>
    <t> 0.061 </t>
  </si>
  <si>
    <t>2443424.363 </t>
  </si>
  <si>
    <t> 07.10.1977 20:42 </t>
  </si>
  <si>
    <t> 0.021 </t>
  </si>
  <si>
    <t>2443427.391 </t>
  </si>
  <si>
    <t>See also Hoffmeister et al. 1985, Variable Stars (Springer)</t>
  </si>
  <si>
    <t> 10.10.1977 21:23 </t>
  </si>
  <si>
    <t> 0.052 </t>
  </si>
  <si>
    <t>2443433.363 </t>
  </si>
  <si>
    <t> 16.10.1977 20:42 </t>
  </si>
  <si>
    <t>2443436.353 </t>
  </si>
  <si>
    <t> 19.10.1977 20:28 </t>
  </si>
  <si>
    <t> 0.025 </t>
  </si>
  <si>
    <t>2443445.363 </t>
  </si>
  <si>
    <t> 28.10.1977 20:42 </t>
  </si>
  <si>
    <t>2443460.320 </t>
  </si>
  <si>
    <t> 12.11.1977 19:40 </t>
  </si>
  <si>
    <t> 0.022 </t>
  </si>
  <si>
    <t>2443701.492 </t>
  </si>
  <si>
    <t> 11.07.1978 23:48 </t>
  </si>
  <si>
    <t> R.H.McNaught </t>
  </si>
  <si>
    <t>2443704.495 </t>
  </si>
  <si>
    <t> 14.07.1978 23:52 </t>
  </si>
  <si>
    <t>2443710.478 </t>
  </si>
  <si>
    <t> 20.07.1978 23:28 </t>
  </si>
  <si>
    <t>2443719.446 </t>
  </si>
  <si>
    <t> 29.07.1978 22:42 </t>
  </si>
  <si>
    <t> -0.035 </t>
  </si>
  <si>
    <t> A.Royer </t>
  </si>
  <si>
    <t> BBS 39 </t>
  </si>
  <si>
    <t>2443719.474 </t>
  </si>
  <si>
    <t> 29.07.1978 23:22 </t>
  </si>
  <si>
    <t> -0.007 </t>
  </si>
  <si>
    <t>2443722.448 </t>
  </si>
  <si>
    <t> 01.08.1978 22:45 </t>
  </si>
  <si>
    <t> -0.029 </t>
  </si>
  <si>
    <t>2443722.464 </t>
  </si>
  <si>
    <t> 01.08.1978 23:08 </t>
  </si>
  <si>
    <t> -0.013 </t>
  </si>
  <si>
    <t>2443722.480 </t>
  </si>
  <si>
    <t> 01.08.1978 23:31 </t>
  </si>
  <si>
    <t> 0.003 </t>
  </si>
  <si>
    <t> M.Penna </t>
  </si>
  <si>
    <t>2443722.488 </t>
  </si>
  <si>
    <t> 01.08.1978 23:42 </t>
  </si>
  <si>
    <t> 0.011 </t>
  </si>
  <si>
    <t> E.Poretti </t>
  </si>
  <si>
    <t>2443725.445 </t>
  </si>
  <si>
    <t> 04.08.1978 22:40 </t>
  </si>
  <si>
    <t> C.Pampaloni </t>
  </si>
  <si>
    <t>2443725.458 </t>
  </si>
  <si>
    <t> 04.08.1978 22:59 </t>
  </si>
  <si>
    <t>2443725.469 </t>
  </si>
  <si>
    <t> 04.08.1978 23:15 </t>
  </si>
  <si>
    <t>2443725.480 </t>
  </si>
  <si>
    <t> 04.08.1978 23:31 </t>
  </si>
  <si>
    <t>2443731.445 </t>
  </si>
  <si>
    <t> 10.08.1978 22:40 </t>
  </si>
  <si>
    <t>2443731.459 </t>
  </si>
  <si>
    <t> 10.08.1978 23:00 </t>
  </si>
  <si>
    <t>2443731.461 </t>
  </si>
  <si>
    <t> 10.08.1978 23:03 </t>
  </si>
  <si>
    <t>2443731.470 </t>
  </si>
  <si>
    <t> 10.08.1978 23:16 </t>
  </si>
  <si>
    <t> 0.004 </t>
  </si>
  <si>
    <t>2443737.435 </t>
  </si>
  <si>
    <t> 16.08.1978 22:26 </t>
  </si>
  <si>
    <t>2443740.419 </t>
  </si>
  <si>
    <t> 19.08.1978 22:03 </t>
  </si>
  <si>
    <t> D.Lichtenknecker </t>
  </si>
  <si>
    <t>BAVM 31 </t>
  </si>
  <si>
    <t>2443740.436 </t>
  </si>
  <si>
    <t> 19.08.1978 22:27 </t>
  </si>
  <si>
    <t> -0.019 </t>
  </si>
  <si>
    <t>2443740.438 </t>
  </si>
  <si>
    <t> 19.08.1978 22:30 </t>
  </si>
  <si>
    <t> P.Enskonatus </t>
  </si>
  <si>
    <t> MVS 8.136 </t>
  </si>
  <si>
    <t>2443743.438 </t>
  </si>
  <si>
    <t> 22.08.1978 22:30 </t>
  </si>
  <si>
    <t>2443746.426 </t>
  </si>
  <si>
    <t> 25.08.1978 22:13 </t>
  </si>
  <si>
    <t>2443746.444 </t>
  </si>
  <si>
    <t> 25.08.1978 22:39 </t>
  </si>
  <si>
    <t>2443749.415 </t>
  </si>
  <si>
    <t> 28.08.1978 21:57 </t>
  </si>
  <si>
    <t>2443752.431 </t>
  </si>
  <si>
    <t> 31.08.1978 22:20 </t>
  </si>
  <si>
    <t> -0.010 </t>
  </si>
  <si>
    <t>2443764.413 </t>
  </si>
  <si>
    <t> 12.09.1978 21:54 </t>
  </si>
  <si>
    <t> G.Troispoux </t>
  </si>
  <si>
    <t>2443764.418 </t>
  </si>
  <si>
    <t> 12.09.1978 22:01 </t>
  </si>
  <si>
    <t> -0.008 </t>
  </si>
  <si>
    <t> H.Peter </t>
  </si>
  <si>
    <t>2443767.412 </t>
  </si>
  <si>
    <t> 15.09.1978 21:53 </t>
  </si>
  <si>
    <t>2443767.414 </t>
  </si>
  <si>
    <t> 15.09.1978 21:56 </t>
  </si>
  <si>
    <t>2443770.408 </t>
  </si>
  <si>
    <t> 18.09.1978 21:47 </t>
  </si>
  <si>
    <t>2443770.413 </t>
  </si>
  <si>
    <t> 18.09.1978 21:54 </t>
  </si>
  <si>
    <t> -0.006 </t>
  </si>
  <si>
    <t> BBS 41 </t>
  </si>
  <si>
    <t>2443773.400 </t>
  </si>
  <si>
    <t> 21.09.1978 21:36 </t>
  </si>
  <si>
    <t>2443773.419 </t>
  </si>
  <si>
    <t> 21.09.1978 22:03 </t>
  </si>
  <si>
    <t>2443776.356 </t>
  </si>
  <si>
    <t> 24.09.1978 20:32 </t>
  </si>
  <si>
    <t>2443776.400 </t>
  </si>
  <si>
    <t> 24.09.1978 21:36 </t>
  </si>
  <si>
    <t>2443782.394 </t>
  </si>
  <si>
    <t> 30.09.1978 21:27 </t>
  </si>
  <si>
    <t>2443788.397 </t>
  </si>
  <si>
    <t> 06.10.1978 21:31 </t>
  </si>
  <si>
    <t>2443791.387 </t>
  </si>
  <si>
    <t> 09.10.1978 21:17 </t>
  </si>
  <si>
    <t>2443794.342 </t>
  </si>
  <si>
    <t> 12.10.1978 20:12 </t>
  </si>
  <si>
    <t> -0.047 </t>
  </si>
  <si>
    <t>2443794.355 </t>
  </si>
  <si>
    <t> 12.10.1978 20:31 </t>
  </si>
  <si>
    <t>2443794.384 </t>
  </si>
  <si>
    <t> 12.10.1978 21:12 </t>
  </si>
  <si>
    <t>2443812.366 </t>
  </si>
  <si>
    <t> 30.10.1978 20:47 </t>
  </si>
  <si>
    <t> BBS 40 </t>
  </si>
  <si>
    <t>2443824.347 </t>
  </si>
  <si>
    <t> 11.11.1978 20:19 </t>
  </si>
  <si>
    <t> BBS 44 </t>
  </si>
  <si>
    <t>2443833.325 </t>
  </si>
  <si>
    <t> 20.11.1978 19:48 </t>
  </si>
  <si>
    <t>2443836.329 </t>
  </si>
  <si>
    <t> 23.11.1978 19:53 </t>
  </si>
  <si>
    <t> -0.009 </t>
  </si>
  <si>
    <t>2443836.338 </t>
  </si>
  <si>
    <t> 23.11.1978 20:06 </t>
  </si>
  <si>
    <t> -0.000 </t>
  </si>
  <si>
    <t>2443842.325 </t>
  </si>
  <si>
    <t> 29.11.1978 19:48 </t>
  </si>
  <si>
    <t>2443845.313 </t>
  </si>
  <si>
    <t> 02.12.1978 19:30 </t>
  </si>
  <si>
    <t>2443869.289 </t>
  </si>
  <si>
    <t> 26.12.1978 18:56 </t>
  </si>
  <si>
    <t>2444083.5431 </t>
  </si>
  <si>
    <t> 29.07.1979 01:02 </t>
  </si>
  <si>
    <t> 0.0076 </t>
  </si>
  <si>
    <t> Gimenez &amp; Costa </t>
  </si>
  <si>
    <t> PASP 92.782 </t>
  </si>
  <si>
    <t>2444083.548 </t>
  </si>
  <si>
    <t> 29.07.1979 01:09 </t>
  </si>
  <si>
    <t> 0.012 </t>
  </si>
  <si>
    <t>2444110.532 </t>
  </si>
  <si>
    <t> 25.08.1979 00:46 </t>
  </si>
  <si>
    <t> 0.029 </t>
  </si>
  <si>
    <t> BBS 45 </t>
  </si>
  <si>
    <t>2444134.443 </t>
  </si>
  <si>
    <t> 17.09.1979 22:37 </t>
  </si>
  <si>
    <t> BBS 46 </t>
  </si>
  <si>
    <t>2444140.495 </t>
  </si>
  <si>
    <t> 23.09.1979 23:52 </t>
  </si>
  <si>
    <t> VSSC 59.17 </t>
  </si>
  <si>
    <t>2444146.469 </t>
  </si>
  <si>
    <t> 29.09.1979 23:15 </t>
  </si>
  <si>
    <t> 0.010 </t>
  </si>
  <si>
    <t>2444164.432 </t>
  </si>
  <si>
    <t> 17.10.1979 22:22 </t>
  </si>
  <si>
    <t>2444897.0687 </t>
  </si>
  <si>
    <t> 19.10.1981 13:38 </t>
  </si>
  <si>
    <t> 0.0288 </t>
  </si>
  <si>
    <t> Chun-Hwey Kim </t>
  </si>
  <si>
    <t> MN 224.545 </t>
  </si>
  <si>
    <t>2445148.7695 </t>
  </si>
  <si>
    <t> 28.06.1982 06:28 </t>
  </si>
  <si>
    <t> 0.0377 </t>
  </si>
  <si>
    <t> D.Skillman </t>
  </si>
  <si>
    <t> AVSJ 11.60 </t>
  </si>
  <si>
    <t>2445166.749 </t>
  </si>
  <si>
    <t> 16.07.1982 05:58 </t>
  </si>
  <si>
    <t> E.Halbach </t>
  </si>
  <si>
    <t>2445267.0304 </t>
  </si>
  <si>
    <t> 24.10.1982 12:43 </t>
  </si>
  <si>
    <t> -0.0566 </t>
  </si>
  <si>
    <t>2445903.8777 </t>
  </si>
  <si>
    <t> 22.07.1984 09:03 </t>
  </si>
  <si>
    <t> 0.0700 </t>
  </si>
  <si>
    <t> D.Holmgren et al. </t>
  </si>
  <si>
    <t> OBS 115.188 </t>
  </si>
  <si>
    <t>2446240.7997 </t>
  </si>
  <si>
    <t> 24.06.1985 07:11 </t>
  </si>
  <si>
    <t> -0.0955 </t>
  </si>
  <si>
    <t>2446258.749 </t>
  </si>
  <si>
    <t> 12.07.1985 05:58 </t>
  </si>
  <si>
    <t>2446260.455 </t>
  </si>
  <si>
    <t> 13.07.1985 22:55 </t>
  </si>
  <si>
    <t> W.Renz </t>
  </si>
  <si>
    <t>BAVM 43 </t>
  </si>
  <si>
    <t>2446287.4210 </t>
  </si>
  <si>
    <t> 09.08.1985 22:06 </t>
  </si>
  <si>
    <t> 0.0827 </t>
  </si>
  <si>
    <t> G.Lichtschlag </t>
  </si>
  <si>
    <t>IBVS 3078 </t>
  </si>
  <si>
    <t>2446293.422 </t>
  </si>
  <si>
    <t> 15.08.1985 22:07 </t>
  </si>
  <si>
    <t> 0.091 </t>
  </si>
  <si>
    <t> BBS 78 </t>
  </si>
  <si>
    <t>2446305.401 </t>
  </si>
  <si>
    <t> 27.08.1985 21:37 </t>
  </si>
  <si>
    <t> M.Ott </t>
  </si>
  <si>
    <t>2446305.411 </t>
  </si>
  <si>
    <t> 27.08.1985 21:51 </t>
  </si>
  <si>
    <t>2446320.375 </t>
  </si>
  <si>
    <t> 11.09.1985 21:00 </t>
  </si>
  <si>
    <t> I.Middlemist </t>
  </si>
  <si>
    <t> VSSC 64.22 </t>
  </si>
  <si>
    <t>2446329.378 </t>
  </si>
  <si>
    <t> 20.09.1985 21:04 </t>
  </si>
  <si>
    <t> J.Busquets </t>
  </si>
  <si>
    <t> BBS 79 </t>
  </si>
  <si>
    <t>2446342.611 </t>
  </si>
  <si>
    <t> 04.10.1985 02:39 </t>
  </si>
  <si>
    <t>2446344.366 </t>
  </si>
  <si>
    <t> 05.10.1985 20:47 </t>
  </si>
  <si>
    <t>2446345.628 </t>
  </si>
  <si>
    <t> 07.10.1985 03:04 </t>
  </si>
  <si>
    <t>2446347.344 </t>
  </si>
  <si>
    <t> 08.10.1985 20:15 </t>
  </si>
  <si>
    <t> 0.079 </t>
  </si>
  <si>
    <t> E.Wunder </t>
  </si>
  <si>
    <t>2446354.618 </t>
  </si>
  <si>
    <t> 16.10.1985 02:49 </t>
  </si>
  <si>
    <t>2446362.343 </t>
  </si>
  <si>
    <t> 23.10.1985 20:13 </t>
  </si>
  <si>
    <t> J.Schmidt </t>
  </si>
  <si>
    <t>BAVM 52 </t>
  </si>
  <si>
    <t>2446374.314 </t>
  </si>
  <si>
    <t> 04.11.1985 19:32 </t>
  </si>
  <si>
    <t>2446422.274 </t>
  </si>
  <si>
    <t> 22.12.1985 18:34 </t>
  </si>
  <si>
    <t> R.Hinzpeter </t>
  </si>
  <si>
    <t> MVS 11.19 </t>
  </si>
  <si>
    <t>2447004.787 </t>
  </si>
  <si>
    <t> 28.07.1987 06:53 </t>
  </si>
  <si>
    <t> P.Atwood </t>
  </si>
  <si>
    <t>2447024.531 </t>
  </si>
  <si>
    <t> 17.08.1987 00:44 </t>
  </si>
  <si>
    <t>BAVM 50 </t>
  </si>
  <si>
    <t>2447028.8030 </t>
  </si>
  <si>
    <t> 21.08.1987 07:16 </t>
  </si>
  <si>
    <t> -0.1277 </t>
  </si>
  <si>
    <t>2447058.753 </t>
  </si>
  <si>
    <t> 20.09.1987 06:04 </t>
  </si>
  <si>
    <t>2447078.484 </t>
  </si>
  <si>
    <t> 09.10.1987 23:36 </t>
  </si>
  <si>
    <t>2447085.721 </t>
  </si>
  <si>
    <t> 17.10.1987 05:18 </t>
  </si>
  <si>
    <t>2447153.280 </t>
  </si>
  <si>
    <t> 23.12.1987 18:43 </t>
  </si>
  <si>
    <t> 0.002 </t>
  </si>
  <si>
    <t> J.Pirita </t>
  </si>
  <si>
    <t> ALBO 1988 3 </t>
  </si>
  <si>
    <t>2447304.4480 </t>
  </si>
  <si>
    <t> 22.05.1988 22:45 </t>
  </si>
  <si>
    <t> -0.1453 </t>
  </si>
  <si>
    <t> BBS 88 </t>
  </si>
  <si>
    <t>2447364.382 </t>
  </si>
  <si>
    <t> 21.07.1988 21:10 </t>
  </si>
  <si>
    <t> G.Mavrofridis </t>
  </si>
  <si>
    <t> BBS 89 </t>
  </si>
  <si>
    <t>2447385.351 </t>
  </si>
  <si>
    <t> 11.08.1988 20:25 </t>
  </si>
  <si>
    <t>2447767.657 </t>
  </si>
  <si>
    <t> 29.08.1989 03:46 </t>
  </si>
  <si>
    <t> L.Mossakovskaya </t>
  </si>
  <si>
    <t>IBVS 5393 </t>
  </si>
  <si>
    <t>JAVSO..43..238</t>
  </si>
  <si>
    <t>JAVSO..45..215</t>
  </si>
  <si>
    <t>JAVSO..46…79 (2018)</t>
  </si>
  <si>
    <t>2447776.623 </t>
  </si>
  <si>
    <t> 07.09.1989 02:57 </t>
  </si>
  <si>
    <t> B.Lux </t>
  </si>
  <si>
    <t>2447791.587 </t>
  </si>
  <si>
    <t> 22.09.1989 02:05 </t>
  </si>
  <si>
    <t>2448179.3802 </t>
  </si>
  <si>
    <t> 14.10.1990 21:07 </t>
  </si>
  <si>
    <t> -0.1423 </t>
  </si>
  <si>
    <t>2448480.829 </t>
  </si>
  <si>
    <t> 12.08.1991 07:53 </t>
  </si>
  <si>
    <t> 0.175 </t>
  </si>
  <si>
    <t>2448501.792 </t>
  </si>
  <si>
    <t> 02.09.1991 07:00 </t>
  </si>
  <si>
    <t>2448528.7316 </t>
  </si>
  <si>
    <t> 29.09.1991 05:33 </t>
  </si>
  <si>
    <t> 0.1364 </t>
  </si>
  <si>
    <t> Caton &amp; Burns </t>
  </si>
  <si>
    <t>IBVS 3900 </t>
  </si>
  <si>
    <t>2449469.5750 </t>
  </si>
  <si>
    <t> 27.04.1994 01:48 </t>
  </si>
  <si>
    <t> 0.1313 </t>
  </si>
  <si>
    <t> E.Blättler </t>
  </si>
  <si>
    <t> BBS 106 </t>
  </si>
  <si>
    <t>2449547.486 </t>
  </si>
  <si>
    <t> 13.07.1994 23:39 </t>
  </si>
  <si>
    <t> K.Seifert </t>
  </si>
  <si>
    <t>BAVM 79 </t>
  </si>
  <si>
    <t>2449565.460 </t>
  </si>
  <si>
    <t> 31.07.1994 23:02 </t>
  </si>
  <si>
    <t> 0.134 </t>
  </si>
  <si>
    <t> M.Dahm </t>
  </si>
  <si>
    <t>2449571.418 </t>
  </si>
  <si>
    <t> 06.08.1994 22:01 </t>
  </si>
  <si>
    <t>2449574.428 </t>
  </si>
  <si>
    <t> 09.08.1994 22:16 </t>
  </si>
  <si>
    <t> 0.113 </t>
  </si>
  <si>
    <t>2449574.4478 </t>
  </si>
  <si>
    <t> 09.08.1994 22:44 </t>
  </si>
  <si>
    <t> F.Agerer </t>
  </si>
  <si>
    <t>BAVM 80 </t>
  </si>
  <si>
    <t>2449574.4482 </t>
  </si>
  <si>
    <t> 09.08.1994 22:45 </t>
  </si>
  <si>
    <t> 0.1328 </t>
  </si>
  <si>
    <t>2450287.5227 </t>
  </si>
  <si>
    <t> 23.07.1996 00:32 </t>
  </si>
  <si>
    <t> 0.0801 </t>
  </si>
  <si>
    <t> M.Vetrovcova </t>
  </si>
  <si>
    <t> BRNO 32 </t>
  </si>
  <si>
    <t>2450290.631 </t>
  </si>
  <si>
    <t> 26.07.1996 03:08 </t>
  </si>
  <si>
    <t>2450299.601 </t>
  </si>
  <si>
    <t> 04.08.1996 02:25 </t>
  </si>
  <si>
    <t> 0.173 </t>
  </si>
  <si>
    <t>C </t>
  </si>
  <si>
    <t>2450314.5176 </t>
  </si>
  <si>
    <t> 19.08.1996 00:25 </t>
  </si>
  <si>
    <t> 0.1080 </t>
  </si>
  <si>
    <t>2450666.398 </t>
  </si>
  <si>
    <t> 05.08.1997 21:33 </t>
  </si>
  <si>
    <t> G.Maintz </t>
  </si>
  <si>
    <t>BAVM 113 </t>
  </si>
  <si>
    <t>2450669.408 </t>
  </si>
  <si>
    <t> 08.08.1997 21:47 </t>
  </si>
  <si>
    <t>2450672.3717 </t>
  </si>
  <si>
    <t> 11.08.1997 20:55 </t>
  </si>
  <si>
    <t> -0.0997 </t>
  </si>
  <si>
    <t>BAVM 111 </t>
  </si>
  <si>
    <t>2450672.387 </t>
  </si>
  <si>
    <t> 11.08.1997 21:17 </t>
  </si>
  <si>
    <t>2450702.3365 </t>
  </si>
  <si>
    <t> 10.09.1997 20:04 </t>
  </si>
  <si>
    <t> -0.0982 </t>
  </si>
  <si>
    <t>2450705.351 </t>
  </si>
  <si>
    <t> 13.09.1997 20:25 </t>
  </si>
  <si>
    <t>2451839.5994 </t>
  </si>
  <si>
    <t> 22.10.2000 02:23 </t>
  </si>
  <si>
    <t> 0.0564 </t>
  </si>
  <si>
    <t>2452098.6835 </t>
  </si>
  <si>
    <t> 08.07.2001 04:24 </t>
  </si>
  <si>
    <t> -0.0423 </t>
  </si>
  <si>
    <t>2452125.6520 </t>
  </si>
  <si>
    <t> 04.08.2001 03:38 </t>
  </si>
  <si>
    <t> -0.0408 </t>
  </si>
  <si>
    <t>2452230.516 </t>
  </si>
  <si>
    <t> 17.11.2001 00:23 </t>
  </si>
  <si>
    <t>2452426.814 </t>
  </si>
  <si>
    <t> 01.06.2002 07:32 </t>
  </si>
  <si>
    <t> B.Manske </t>
  </si>
  <si>
    <t> AOEB 12 </t>
  </si>
  <si>
    <t>2452441.8308 </t>
  </si>
  <si>
    <t> 16.06.2002 07:56 </t>
  </si>
  <si>
    <t> 0.0249 </t>
  </si>
  <si>
    <t>2452468.7970 </t>
  </si>
  <si>
    <t> 13.07.2002 07:07 </t>
  </si>
  <si>
    <t> 0.0241 </t>
  </si>
  <si>
    <t>2452489.774 </t>
  </si>
  <si>
    <t> 03.08.2002 06:34 </t>
  </si>
  <si>
    <t>2452931.7023 </t>
  </si>
  <si>
    <t> 19.10.2003 04:51 </t>
  </si>
  <si>
    <t> -0.0040 </t>
  </si>
  <si>
    <t>2452952.6711 </t>
  </si>
  <si>
    <t> 09.11.2003 04:06 </t>
  </si>
  <si>
    <t> -0.0095 </t>
  </si>
  <si>
    <t>2453232.8192 </t>
  </si>
  <si>
    <t> 15.08.2004 07:39 </t>
  </si>
  <si>
    <t> -0.0185 </t>
  </si>
  <si>
    <t> H.Gerner </t>
  </si>
  <si>
    <t>2453274.7650 </t>
  </si>
  <si>
    <t> 26.09.2004 06:21 </t>
  </si>
  <si>
    <t> -0.0214 </t>
  </si>
  <si>
    <t>2453297.2686 </t>
  </si>
  <si>
    <t> 18.10.2004 18:26 </t>
  </si>
  <si>
    <t> 0.0097 </t>
  </si>
  <si>
    <t> U.Schmidt </t>
  </si>
  <si>
    <t>BAVM 173 </t>
  </si>
  <si>
    <t>2453300.2640 </t>
  </si>
  <si>
    <t> 21.10.2004 18:20 </t>
  </si>
  <si>
    <t> 0.0088 </t>
  </si>
  <si>
    <t> H.Jungbluth </t>
  </si>
  <si>
    <t>2453613.352 </t>
  </si>
  <si>
    <t> 30.08.2005 20:26 </t>
  </si>
  <si>
    <t> K.Rätz </t>
  </si>
  <si>
    <t>BAVM 179 </t>
  </si>
  <si>
    <t>2454004.43377 </t>
  </si>
  <si>
    <t> 25.09.2006 22:24 </t>
  </si>
  <si>
    <t> 0.04033 </t>
  </si>
  <si>
    <t> P.Svoboda </t>
  </si>
  <si>
    <t>OEJV 0074 </t>
  </si>
  <si>
    <t>2454025.4082 </t>
  </si>
  <si>
    <t> 16.10.2006 21:47 </t>
  </si>
  <si>
    <t> 0.0404 </t>
  </si>
  <si>
    <t>BAVM 183 </t>
  </si>
  <si>
    <t>2454025.40855 </t>
  </si>
  <si>
    <t> 16.10.2006 21:48 </t>
  </si>
  <si>
    <t> 0.04078 </t>
  </si>
  <si>
    <t>2454025.40924 </t>
  </si>
  <si>
    <t> 16.10.2006 21:49 </t>
  </si>
  <si>
    <t> 0.04147 </t>
  </si>
  <si>
    <t>2454028.40562 </t>
  </si>
  <si>
    <t> 19.10.2006 21:44 </t>
  </si>
  <si>
    <t> 0.04152 </t>
  </si>
  <si>
    <t>2454275.48133 </t>
  </si>
  <si>
    <t> 23.06.2007 23:33 </t>
  </si>
  <si>
    <t> -0.08023 </t>
  </si>
  <si>
    <t> L.Brát </t>
  </si>
  <si>
    <t>2454296.4600 </t>
  </si>
  <si>
    <t> 14.07.2007 23:02 </t>
  </si>
  <si>
    <t> -0.0759 </t>
  </si>
  <si>
    <t> W.Quester </t>
  </si>
  <si>
    <t>BAVM 186 </t>
  </si>
  <si>
    <t>2454314.4350 </t>
  </si>
  <si>
    <t> 01.08.2007 22:26 </t>
  </si>
  <si>
    <t> -0.0789 </t>
  </si>
  <si>
    <t> F.Walter </t>
  </si>
  <si>
    <t>BAVM 193 </t>
  </si>
  <si>
    <t>2454314.4370 </t>
  </si>
  <si>
    <t> 01.08.2007 22:29 </t>
  </si>
  <si>
    <t> -0.0769 </t>
  </si>
  <si>
    <t> P.Frank </t>
  </si>
  <si>
    <t>2454335.41005 </t>
  </si>
  <si>
    <t> 22.08.2007 21:50 </t>
  </si>
  <si>
    <t> -0.07816 </t>
  </si>
  <si>
    <t>2454338.40585 </t>
  </si>
  <si>
    <t> 25.08.2007 21:44 </t>
  </si>
  <si>
    <t> -0.07869 </t>
  </si>
  <si>
    <t>2454338.40655 </t>
  </si>
  <si>
    <t> 25.08.2007 21:45 </t>
  </si>
  <si>
    <t> -0.07799 </t>
  </si>
  <si>
    <t>2454410.320 </t>
  </si>
  <si>
    <t> 05.11.2007 19:40 </t>
  </si>
  <si>
    <t>2454648.6687 </t>
  </si>
  <si>
    <t> 01.07.2008 04:02 </t>
  </si>
  <si>
    <t> 0.0637 </t>
  </si>
  <si>
    <t>JAAVSO 36(2);186 </t>
  </si>
  <si>
    <t>2454651.6665 </t>
  </si>
  <si>
    <t> 04.07.2008 03:59 </t>
  </si>
  <si>
    <t> 0.0652 </t>
  </si>
  <si>
    <t>2454705.6035 </t>
  </si>
  <si>
    <t> 27.08.2008 02:29 </t>
  </si>
  <si>
    <t> 0.0682 </t>
  </si>
  <si>
    <t>BAVM 209 </t>
  </si>
  <si>
    <t>2455093.4491 </t>
  </si>
  <si>
    <t> 18.09.2009 22:46 </t>
  </si>
  <si>
    <t> -0.1113 </t>
  </si>
  <si>
    <t> H.Kucáková </t>
  </si>
  <si>
    <t>OEJV 0137 </t>
  </si>
  <si>
    <t>2455093.4496 </t>
  </si>
  <si>
    <t> 18.09.2009 22:47 </t>
  </si>
  <si>
    <t> -0.1108 </t>
  </si>
  <si>
    <t>2455093.4509 </t>
  </si>
  <si>
    <t> 18.09.2009 22:49 </t>
  </si>
  <si>
    <t> -0.1095 </t>
  </si>
  <si>
    <t>2455379.8023 </t>
  </si>
  <si>
    <t> 02.07.2010 07:15 </t>
  </si>
  <si>
    <t> 0.0921 </t>
  </si>
  <si>
    <t> JAAVSO 39;94 </t>
  </si>
  <si>
    <t>2455424.7483 </t>
  </si>
  <si>
    <t> 16.08.2010 05:57 </t>
  </si>
  <si>
    <t> 0.0931 </t>
  </si>
  <si>
    <t> N.Simmons </t>
  </si>
  <si>
    <t>2455833.5244 </t>
  </si>
  <si>
    <t> 29.09.2011 00:35 </t>
  </si>
  <si>
    <t> -0.1302 </t>
  </si>
  <si>
    <t>BAVM 228 </t>
  </si>
  <si>
    <t>2456488.480 </t>
  </si>
  <si>
    <t> 14.07.2013 23:31 </t>
  </si>
  <si>
    <t>IBVS 6093 </t>
  </si>
  <si>
    <t>2456491.4714 </t>
  </si>
  <si>
    <t> 17.07.2013 23:18 </t>
  </si>
  <si>
    <t> 0.1217 </t>
  </si>
  <si>
    <t>BAVM 232 </t>
  </si>
  <si>
    <t>2456498.6980 </t>
  </si>
  <si>
    <t> 25.07.2013 04:45 </t>
  </si>
  <si>
    <t> -0.1425 </t>
  </si>
  <si>
    <t> JAAVSO 41;328 </t>
  </si>
  <si>
    <t>2456560.3897 </t>
  </si>
  <si>
    <t> 24.09.2013 21:21 </t>
  </si>
  <si>
    <t> 0.1244 </t>
  </si>
  <si>
    <t>BAVM 234 </t>
  </si>
  <si>
    <t>2456584.3581 </t>
  </si>
  <si>
    <t> 18.10.2013 20:35 </t>
  </si>
  <si>
    <t> 0.1221 </t>
  </si>
  <si>
    <t>2456590.3538 </t>
  </si>
  <si>
    <t> 24.10.2013 20:29 </t>
  </si>
  <si>
    <t> 0.1252 </t>
  </si>
  <si>
    <t>My time zone &gt;&gt;&gt;&gt;&gt;</t>
  </si>
  <si>
    <t>(PST=8, PDT=MDT=7, MDT=CST=6, etc.)</t>
  </si>
  <si>
    <t>Add cycle</t>
  </si>
  <si>
    <t>JD today</t>
  </si>
  <si>
    <t>Old Cycle</t>
  </si>
  <si>
    <t>New Cycle</t>
  </si>
  <si>
    <t>Next ToM</t>
  </si>
  <si>
    <t>Local time</t>
  </si>
  <si>
    <t>BAD?</t>
  </si>
  <si>
    <t>IBVS 0746</t>
  </si>
  <si>
    <t>s5</t>
  </si>
  <si>
    <t>s6</t>
  </si>
  <si>
    <t>s7</t>
  </si>
  <si>
    <t>GCVS 4 Eph.</t>
  </si>
  <si>
    <t>--- Working ----</t>
  </si>
  <si>
    <t>Epoch =</t>
  </si>
  <si>
    <t>Period =</t>
  </si>
  <si>
    <t>New Period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</si>
  <si>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</si>
  <si>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</si>
  <si>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</si>
  <si>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</si>
  <si>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</si>
  <si>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</si>
  <si>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</si>
  <si>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</si>
  <si>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</si>
  <si>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</si>
  <si>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</si>
  <si>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</si>
  <si>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</si>
  <si>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System Type:</t>
  </si>
  <si>
    <t>EA</t>
  </si>
  <si>
    <t>Sp:  B0 IV + B0 IV</t>
  </si>
  <si>
    <t>IBVS 4606</t>
  </si>
  <si>
    <t>IBVS 4222</t>
  </si>
  <si>
    <t>IBVS 3900</t>
  </si>
  <si>
    <t>IBVS 3078</t>
  </si>
  <si>
    <t xml:space="preserve">Apsidal motion - see Rafert, 1982PASP...94..485R </t>
  </si>
  <si>
    <t>Skillman 1982</t>
  </si>
  <si>
    <t>1982JAVSO..11...57S</t>
  </si>
  <si>
    <t>Mallama 1980</t>
  </si>
  <si>
    <t>1980ApJS...44..241M</t>
  </si>
  <si>
    <t>Gininez 1980</t>
  </si>
  <si>
    <t>1980PASP...92..782G</t>
  </si>
  <si>
    <t>IBVS 1502</t>
  </si>
  <si>
    <t>IBVS 1530</t>
  </si>
  <si>
    <t>IBVS 1119</t>
  </si>
  <si>
    <t>Herczeg 1972</t>
  </si>
  <si>
    <t>1972A&amp;A....20..201H</t>
  </si>
  <si>
    <t>Wood 1963</t>
  </si>
  <si>
    <t>1963AJ.....68..257W</t>
  </si>
  <si>
    <t>Plavec 1962</t>
  </si>
  <si>
    <t>1962BAICz..13..128P</t>
  </si>
  <si>
    <t>HUGE variations - you need the sinusoidal ephemeris</t>
  </si>
  <si>
    <t>v</t>
  </si>
  <si>
    <t>ORION 126</t>
  </si>
  <si>
    <t>K</t>
  </si>
  <si>
    <t>Diethelm R</t>
  </si>
  <si>
    <t>BBSAG Bull...31</t>
  </si>
  <si>
    <t>B</t>
  </si>
  <si>
    <t>Locher K</t>
  </si>
  <si>
    <t>phe</t>
  </si>
  <si>
    <t>OBSERV. 1127,188</t>
  </si>
  <si>
    <t>Isles J</t>
  </si>
  <si>
    <t>BBSAG Bull...33</t>
  </si>
  <si>
    <t>BBSAG Bull...32</t>
  </si>
  <si>
    <t>Bryner A</t>
  </si>
  <si>
    <t>Gough T</t>
  </si>
  <si>
    <t>BBSAG Bull.2</t>
  </si>
  <si>
    <t>Pickup D</t>
  </si>
  <si>
    <t>BBSAG Bull.</t>
  </si>
  <si>
    <t>JAAVSO 5,29</t>
  </si>
  <si>
    <t>AN 298,122</t>
  </si>
  <si>
    <t>BBSAG Bull.10</t>
  </si>
  <si>
    <t>BBSAG Bull.11</t>
  </si>
  <si>
    <t>BRNO 17</t>
  </si>
  <si>
    <t>BBSAG Bull.12</t>
  </si>
  <si>
    <t>JAAVSO 7,28</t>
  </si>
  <si>
    <t>BBSAG Bull.23</t>
  </si>
  <si>
    <t>BBSAG 23</t>
  </si>
  <si>
    <t>phe  B</t>
  </si>
  <si>
    <t>AN 300,166</t>
  </si>
  <si>
    <t>BAAVSS 58,11</t>
  </si>
  <si>
    <t>Ralincourt P</t>
  </si>
  <si>
    <t>BBSAG Bull.35</t>
  </si>
  <si>
    <t>BBSAG Bull.36</t>
  </si>
  <si>
    <t>Royer A</t>
  </si>
  <si>
    <t>BBSAG Bull.39</t>
  </si>
  <si>
    <t>Penna M</t>
  </si>
  <si>
    <t>Poretti E</t>
  </si>
  <si>
    <t>Pampaloni C</t>
  </si>
  <si>
    <t>AN 302,54</t>
  </si>
  <si>
    <t>MVS 8,136</t>
  </si>
  <si>
    <t>Troispoux G</t>
  </si>
  <si>
    <t>Peter H</t>
  </si>
  <si>
    <t>BBSAG Bull.41</t>
  </si>
  <si>
    <t>BBSAG Bull.40</t>
  </si>
  <si>
    <t>BBSAG Bull.44</t>
  </si>
  <si>
    <t>BBSAG Bull.45</t>
  </si>
  <si>
    <t>BBSAG Bull.46</t>
  </si>
  <si>
    <t>BAAVSS 59,16</t>
  </si>
  <si>
    <t>MNRAS 224,543</t>
  </si>
  <si>
    <t>phe  Y</t>
  </si>
  <si>
    <t>JAAVSO 11,57</t>
  </si>
  <si>
    <t>BAV-M 46</t>
  </si>
  <si>
    <t>BBSAG Bull.78</t>
  </si>
  <si>
    <t>BAAVSS 64,21</t>
  </si>
  <si>
    <t>Busquets J</t>
  </si>
  <si>
    <t>BBSAG Bull.79</t>
  </si>
  <si>
    <t>BAV-M 52</t>
  </si>
  <si>
    <t>MVS 11,19</t>
  </si>
  <si>
    <t>BAV-M 50</t>
  </si>
  <si>
    <t>BBSAG Bull.88</t>
  </si>
  <si>
    <t>Mavrofridis G</t>
  </si>
  <si>
    <t>BBSAG Bull.89</t>
  </si>
  <si>
    <t>OBSERV. 1109,150</t>
  </si>
  <si>
    <t>Blaettler E</t>
  </si>
  <si>
    <t>BBSAG Bull.106</t>
  </si>
  <si>
    <t>BAV-M 79</t>
  </si>
  <si>
    <t>BAV-M 113</t>
  </si>
  <si>
    <t>Primary</t>
  </si>
  <si>
    <t>Secondary</t>
  </si>
  <si>
    <t>II</t>
  </si>
  <si>
    <t>I</t>
  </si>
  <si>
    <t>Prim Fit</t>
  </si>
  <si>
    <t>Sec Fit</t>
  </si>
  <si>
    <t>IBVS 5393</t>
  </si>
  <si>
    <t>IBVS 0180</t>
  </si>
  <si>
    <t>IBVS 0154</t>
  </si>
  <si>
    <t>IBVS 0795</t>
  </si>
  <si>
    <t>IBVS 0456</t>
  </si>
  <si>
    <t>IBVS 0419</t>
  </si>
  <si>
    <t>IBVS 0647</t>
  </si>
  <si>
    <t>Y Cyg / GSC 2696-3486</t>
  </si>
  <si>
    <t>IBVS 5657</t>
  </si>
  <si>
    <t>IBVS 5761</t>
  </si>
  <si>
    <t>IBVS 5802</t>
  </si>
  <si>
    <t>Start of Lin fit (row)</t>
  </si>
  <si>
    <t>Start cell (x)</t>
  </si>
  <si>
    <t>Start cell (y)</t>
  </si>
  <si>
    <t># of data points =</t>
  </si>
  <si>
    <t>Prim. Ephem. =</t>
  </si>
  <si>
    <t>Sec. Ephem. =</t>
  </si>
  <si>
    <t>OEJV 0074</t>
  </si>
  <si>
    <t>OEJV 0137</t>
  </si>
  <si>
    <t>JAVSO..39...94</t>
  </si>
  <si>
    <t>JAVSO..36..186</t>
  </si>
  <si>
    <t>Note: Not a typo, being</t>
  </si>
  <si>
    <t>IBVS 6048</t>
  </si>
  <si>
    <t>IBVS 6084</t>
  </si>
  <si>
    <t>JAVSO..41..328</t>
  </si>
  <si>
    <t>IBVS 6093</t>
  </si>
  <si>
    <t>IBVS 6118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</si>
  <si>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</si>
  <si>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</si>
  <si>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</si>
  <si>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</si>
  <si>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</si>
  <si>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</si>
  <si>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</si>
  <si>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</si>
  <si>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</si>
  <si>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</si>
  <si>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</si>
  <si>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 -0.003 </t>
  </si>
  <si>
    <t>F </t>
  </si>
  <si>
    <t>2410250.46 </t>
  </si>
  <si>
    <t> 09.12.1886 23:02 </t>
  </si>
  <si>
    <t> 0.02 </t>
  </si>
  <si>
    <t>V </t>
  </si>
  <si>
    <t> S.C.Chandler </t>
  </si>
  <si>
    <t> AJ 7.40 </t>
  </si>
  <si>
    <t>2410262.44 </t>
  </si>
  <si>
    <t> 21.12.1886 22:33 </t>
  </si>
  <si>
    <t> 0.01 </t>
  </si>
  <si>
    <t> E.F.Sawyer </t>
  </si>
  <si>
    <t> AJ 7.116 </t>
  </si>
  <si>
    <t>2410262.45 </t>
  </si>
  <si>
    <t> 21.12.1886 22:48 </t>
  </si>
  <si>
    <t>2410268.435 </t>
  </si>
  <si>
    <t> 27.12.1886 22:26 </t>
  </si>
  <si>
    <t> 0.013 </t>
  </si>
  <si>
    <t>2410268.445 </t>
  </si>
  <si>
    <t> 27.12.1886 22:40 </t>
  </si>
  <si>
    <t> 0.023 </t>
  </si>
  <si>
    <t>2410274.420 </t>
  </si>
  <si>
    <t> 02.01.1887 22:04 </t>
  </si>
  <si>
    <t> 0.006 </t>
  </si>
  <si>
    <t> AJ 7.47 </t>
  </si>
  <si>
    <t>2410274.45 </t>
  </si>
  <si>
    <t> 02.01.1887 22:48 </t>
  </si>
  <si>
    <t> 0.04 </t>
  </si>
  <si>
    <t>2410283.427 </t>
  </si>
  <si>
    <t> 11.01.1887 22:14 </t>
  </si>
  <si>
    <t> 0.024 </t>
  </si>
  <si>
    <t>2410283.45 </t>
  </si>
  <si>
    <t> 11.01.1887 22:48 </t>
  </si>
  <si>
    <t> 0.05 </t>
  </si>
  <si>
    <t>2410497.57 </t>
  </si>
  <si>
    <t> 14.08.1887 01:40 </t>
  </si>
  <si>
    <t> -0.07 </t>
  </si>
  <si>
    <t> AJ 7.133 </t>
  </si>
  <si>
    <t>2410500.59 </t>
  </si>
  <si>
    <t> 17.08.1887 02:09 </t>
  </si>
  <si>
    <t> -0.05 </t>
  </si>
  <si>
    <t>2410503.58 </t>
  </si>
  <si>
    <t> 20.08.1887 01:55 </t>
  </si>
  <si>
    <t>2410509.55 </t>
  </si>
  <si>
    <t> 26.08.1887 01:12 </t>
  </si>
  <si>
    <t> -0.08 </t>
  </si>
  <si>
    <t>2410524.56 </t>
  </si>
  <si>
    <t> 10.09.1887 01:26 </t>
  </si>
  <si>
    <t>2410533.559 </t>
  </si>
  <si>
    <t> 19.09.1887 01:24 </t>
  </si>
  <si>
    <t> -0.038 </t>
  </si>
  <si>
    <t> AJ 8.130 </t>
  </si>
  <si>
    <t>2410557.509 </t>
  </si>
  <si>
    <t> 13.10.1887 00:12 </t>
  </si>
  <si>
    <t> -0.059 </t>
  </si>
  <si>
    <t>2410560.509 </t>
  </si>
  <si>
    <t> 16.10.1887 00:12 </t>
  </si>
  <si>
    <t> -0.055 </t>
  </si>
  <si>
    <t>2410563.504 </t>
  </si>
  <si>
    <t> 19.10.1887 00:05 </t>
  </si>
  <si>
    <t> -0.057 </t>
  </si>
  <si>
    <t>2410575.483 </t>
  </si>
  <si>
    <t> 30.10.1887 23:35 </t>
  </si>
  <si>
    <t> -0.063 </t>
  </si>
  <si>
    <t>2410581.479 </t>
  </si>
  <si>
    <t> 05.11.1887 23:29 </t>
  </si>
  <si>
    <t>2410834.801 </t>
  </si>
  <si>
    <t> 16.07.1888 07:13 </t>
  </si>
  <si>
    <t> 0.072 </t>
  </si>
  <si>
    <t>2410876.743 </t>
  </si>
  <si>
    <t> 27.08.1888 05:49 </t>
  </si>
  <si>
    <t> 0.066 </t>
  </si>
  <si>
    <t>2410891.739 </t>
  </si>
  <si>
    <t> 11.09.1888 05:44 </t>
  </si>
  <si>
    <t> 0.080 </t>
  </si>
  <si>
    <t> P.S.Yendell </t>
  </si>
  <si>
    <t> AJ 9.22 </t>
  </si>
  <si>
    <t>2410909.741 </t>
  </si>
  <si>
    <t> 29.09.1888 05:47 </t>
  </si>
  <si>
    <t> 0.104 </t>
  </si>
  <si>
    <t>2410921.752 </t>
  </si>
  <si>
    <t> 11.10.1888 06:02 </t>
  </si>
  <si>
    <t> 0.130 </t>
  </si>
  <si>
    <t>2411240.682 </t>
  </si>
  <si>
    <t> 26.08.1889 04:22 </t>
  </si>
  <si>
    <t> -0.050 </t>
  </si>
  <si>
    <t> AJ 9.92 </t>
  </si>
  <si>
    <t>2411270.638 </t>
  </si>
  <si>
    <t> 25.09.1889 03:18 </t>
  </si>
  <si>
    <t> AJ 9.166 </t>
  </si>
  <si>
    <t>2411273.68 </t>
  </si>
  <si>
    <t> 28.09.1889 04:19 </t>
  </si>
  <si>
    <t> -0.01 </t>
  </si>
  <si>
    <t>2411279.660 </t>
  </si>
  <si>
    <t> 04.10.1889 03:50 </t>
  </si>
  <si>
    <t> -0.024 </t>
  </si>
  <si>
    <t>2411291.601 </t>
  </si>
  <si>
    <t> 16.10.1889 02:25 </t>
  </si>
  <si>
    <t> -0.068 </t>
  </si>
  <si>
    <t>2411291.647 </t>
  </si>
  <si>
    <t> 16.10.1889 03:31 </t>
  </si>
  <si>
    <t> -0.022 </t>
  </si>
  <si>
    <t>2411294.588 </t>
  </si>
  <si>
    <t> 19.10.1889 02:06 </t>
  </si>
  <si>
    <t> -0.078 </t>
  </si>
  <si>
    <t>2411294.624 </t>
  </si>
  <si>
    <t> 19.10.1889 02:58 </t>
  </si>
  <si>
    <t> -0.042 </t>
  </si>
  <si>
    <t>2411300.597 </t>
  </si>
  <si>
    <t> 25.10.1889 02:19 </t>
  </si>
  <si>
    <t> -0.061 </t>
  </si>
  <si>
    <t>2411312.551 </t>
  </si>
  <si>
    <t> 06.11.1889 01:13 </t>
  </si>
  <si>
    <t> -0.093 </t>
  </si>
  <si>
    <t> Chandler (Yendell) </t>
  </si>
  <si>
    <t> AJ 10.132 </t>
  </si>
  <si>
    <t>2411312.562 </t>
  </si>
  <si>
    <t> 06.11.1889 01:29 </t>
  </si>
  <si>
    <t> -0.082 </t>
  </si>
  <si>
    <t>2411321.558 </t>
  </si>
  <si>
    <t> 15.11.1889 01:23 </t>
  </si>
  <si>
    <t> -0.075 </t>
  </si>
  <si>
    <t>2411324.547 </t>
  </si>
  <si>
    <t> 18.11.1889 01:07 </t>
  </si>
  <si>
    <t>2411324.561 </t>
  </si>
  <si>
    <t> 18.11.1889 01:27 </t>
  </si>
  <si>
    <t>2411336.534 </t>
  </si>
  <si>
    <t> 30.11.1889 00:48 </t>
  </si>
  <si>
    <t> -0.080 </t>
  </si>
  <si>
    <t>2411336.565 </t>
  </si>
  <si>
    <t> 30.11.1889 01:33 </t>
  </si>
  <si>
    <t> -0.049 </t>
  </si>
  <si>
    <t>2411339.52 </t>
  </si>
  <si>
    <t> 03.12.1889 00:28 </t>
  </si>
  <si>
    <t> -0.09 </t>
  </si>
  <si>
    <t>2411348.52 </t>
  </si>
  <si>
    <t> 12.12.1889 00:28 </t>
  </si>
  <si>
    <t>2411360.452 </t>
  </si>
  <si>
    <t> 23.12.1889 22:50 </t>
  </si>
  <si>
    <t> -0.133 </t>
  </si>
  <si>
    <t>2411652.706 </t>
  </si>
  <si>
    <t> 12.10.1890 04:56 </t>
  </si>
  <si>
    <t>IBVS 6196</t>
  </si>
  <si>
    <t>0.0057</t>
  </si>
  <si>
    <t> -0.021 </t>
  </si>
  <si>
    <t>2411676.713 </t>
  </si>
  <si>
    <t> 05.11.1890 05:06 </t>
  </si>
  <si>
    <t> 0.015 </t>
  </si>
  <si>
    <t>2411685.670 </t>
  </si>
  <si>
    <t> 14.11.1890 04:04 </t>
  </si>
  <si>
    <t> -0.017 </t>
  </si>
  <si>
    <t>2411691.644 </t>
  </si>
  <si>
    <t> 20.11.1890 03:27 </t>
  </si>
  <si>
    <t> -0.036 </t>
  </si>
  <si>
    <t>2411835.589 </t>
  </si>
  <si>
    <t> 13.04.1891 02:08 </t>
  </si>
  <si>
    <t> 0.085 </t>
  </si>
  <si>
    <t> N.C.Duner </t>
  </si>
  <si>
    <t> AN 129.313 </t>
  </si>
  <si>
    <t>2411847.576 </t>
  </si>
  <si>
    <t> 25.04.1891 01:49 </t>
  </si>
  <si>
    <t> 0.087 </t>
  </si>
  <si>
    <t>2411935.714 </t>
  </si>
  <si>
    <t> 22.07.1891 05:08 </t>
  </si>
  <si>
    <t> -0.167 </t>
  </si>
  <si>
    <t>P </t>
  </si>
  <si>
    <t> Harvard phot. </t>
  </si>
  <si>
    <t> CPRI 12.21 </t>
  </si>
  <si>
    <t>2411949.441 </t>
  </si>
  <si>
    <t> 04.08.1891 22:35 </t>
  </si>
  <si>
    <t> 0.077 </t>
  </si>
  <si>
    <t>2411952.442 </t>
  </si>
  <si>
    <t> 07.08.1891 22:36 </t>
  </si>
  <si>
    <t> 0.081 </t>
  </si>
  <si>
    <t>2411964.429 </t>
  </si>
  <si>
    <t> 19.08.1891 22:17 </t>
  </si>
  <si>
    <t> 0.083 </t>
  </si>
  <si>
    <t>2411965.816 </t>
  </si>
  <si>
    <t> 21.08.1891 07:35 </t>
  </si>
  <si>
    <t> -0.028 </t>
  </si>
  <si>
    <t> AJ 11.166 </t>
  </si>
  <si>
    <t>2411973.421 </t>
  </si>
  <si>
    <t> 28.08.1891 22:06 </t>
  </si>
  <si>
    <t> 0.086 </t>
  </si>
  <si>
    <t>2411976.415 </t>
  </si>
  <si>
    <t> 31.08.1891 21:57 </t>
  </si>
  <si>
    <t> 0.084 </t>
  </si>
  <si>
    <t>2411979.415 </t>
  </si>
  <si>
    <t> 03.09.1891 21:57 </t>
  </si>
  <si>
    <t>2411985.403 </t>
  </si>
  <si>
    <t> 09.09.1891 21:40 </t>
  </si>
  <si>
    <t>2411988.406 </t>
  </si>
  <si>
    <t> 12.09.1891 21:44 </t>
  </si>
  <si>
    <t> 0.089 </t>
  </si>
  <si>
    <t>2411991.417 </t>
  </si>
  <si>
    <t> 15.09.1891 22:00 </t>
  </si>
  <si>
    <t>2411992.753 </t>
  </si>
  <si>
    <t> 17.09.1891 06:04 </t>
  </si>
  <si>
    <t> -0.058 </t>
  </si>
  <si>
    <t>2411995.733 </t>
  </si>
  <si>
    <t> 20.09.1891 05:35 </t>
  </si>
  <si>
    <t>2412000.384 </t>
  </si>
  <si>
    <t> 24.09.1891 21:12 </t>
  </si>
  <si>
    <t> 0.082 </t>
  </si>
  <si>
    <t>2412001.722 </t>
  </si>
  <si>
    <t> 26.09.1891 05:19 </t>
  </si>
  <si>
    <t>2412006.398 </t>
  </si>
  <si>
    <t> 30.09.1891 21:33 </t>
  </si>
  <si>
    <t> 0.103 </t>
  </si>
  <si>
    <t>2412012.386 </t>
  </si>
  <si>
    <t> 06.10.1891 21:15 </t>
  </si>
  <si>
    <t> 0.099 </t>
  </si>
  <si>
    <t>2412018.369 </t>
  </si>
  <si>
    <t> 12.10.1891 20:51 </t>
  </si>
  <si>
    <t>2412021.369 </t>
  </si>
  <si>
    <t> 15.10.1891 20:51 </t>
  </si>
  <si>
    <t> 0.093 </t>
  </si>
  <si>
    <t>2412022.639 </t>
  </si>
  <si>
    <t> 17.10.1891 03:20 </t>
  </si>
  <si>
    <t> -0.136 </t>
  </si>
  <si>
    <t>2412024.359 </t>
  </si>
  <si>
    <t> 18.10.1891 20:36 </t>
  </si>
  <si>
    <t>2412024.361 </t>
  </si>
  <si>
    <t> 18.10.1891 20:39 </t>
  </si>
  <si>
    <t> 0.088 </t>
  </si>
  <si>
    <t> Nordenmark </t>
  </si>
  <si>
    <t>2412030.333 </t>
  </si>
  <si>
    <t> 24.10.1891 19:59 </t>
  </si>
  <si>
    <t> 0.068 </t>
  </si>
  <si>
    <t>2412031.622 </t>
  </si>
  <si>
    <t> 26.10.1891 02:55 </t>
  </si>
  <si>
    <t> -0.142 </t>
  </si>
  <si>
    <t>2412034.638 </t>
  </si>
  <si>
    <t> 29.10.1891 03:18 </t>
  </si>
  <si>
    <t> -0.122 </t>
  </si>
  <si>
    <t>2412036.335 </t>
  </si>
  <si>
    <t> 30.10.1891 20:02 </t>
  </si>
  <si>
    <t> Gore </t>
  </si>
  <si>
    <t> MRAS 1.64 </t>
  </si>
  <si>
    <t>2412036.369 </t>
  </si>
  <si>
    <t> 30.10.1891 20:51 </t>
  </si>
  <si>
    <t> 0.111 </t>
  </si>
  <si>
    <t> J.Plassmann </t>
  </si>
  <si>
    <t>2412039.348 </t>
  </si>
  <si>
    <t> 02.11.1891 20:21 </t>
  </si>
  <si>
    <t> 0.094 </t>
  </si>
  <si>
    <t>2412039.370 </t>
  </si>
  <si>
    <t> 02.11.1891 20:52 </t>
  </si>
  <si>
    <t> 0.116 </t>
  </si>
  <si>
    <t>2412040.623 </t>
  </si>
  <si>
    <t> 04.11.1891 02:57 </t>
  </si>
  <si>
    <t> -0.130 </t>
  </si>
  <si>
    <t>2412042.369 </t>
  </si>
  <si>
    <t> 05.11.1891 20:51 </t>
  </si>
  <si>
    <t> 0.118 </t>
  </si>
  <si>
    <t>2412043.615 </t>
  </si>
  <si>
    <t> 07.11.1891 02:45 </t>
  </si>
  <si>
    <t> -0.134 </t>
  </si>
  <si>
    <t>2412055.637 </t>
  </si>
  <si>
    <t> 19.11.1891 03:17 </t>
  </si>
  <si>
    <t> -0.097 </t>
  </si>
  <si>
    <t>2412064.599 </t>
  </si>
  <si>
    <t> 28.11.1891 02:22 </t>
  </si>
  <si>
    <t> -0.124 </t>
  </si>
  <si>
    <t>2412067.567 </t>
  </si>
  <si>
    <t> 01.12.1891 01:36 </t>
  </si>
  <si>
    <t> -0.153 </t>
  </si>
  <si>
    <t>2412070.572 </t>
  </si>
  <si>
    <t> 04.12.1891 01:43 </t>
  </si>
  <si>
    <t> -0.144 </t>
  </si>
  <si>
    <t>2412090.273 </t>
  </si>
  <si>
    <t> 23.12.1891 18:33 </t>
  </si>
  <si>
    <t>2412102.285 </t>
  </si>
  <si>
    <t> 04.01.1892 18:50 </t>
  </si>
  <si>
    <t> 0.108 </t>
  </si>
  <si>
    <t>2412138.230 </t>
  </si>
  <si>
    <t> 09.02.1892 17:31 </t>
  </si>
  <si>
    <t> 0.097 </t>
  </si>
  <si>
    <t>2412150.237 </t>
  </si>
  <si>
    <t> 21.02.1892 17:41 </t>
  </si>
  <si>
    <t>2412153.232 </t>
  </si>
  <si>
    <t> 24.02.1892 17:34 </t>
  </si>
  <si>
    <t> 0.117 </t>
  </si>
  <si>
    <t>2412178.519 </t>
  </si>
  <si>
    <t> 21.03.1892 00:27 </t>
  </si>
  <si>
    <t> -0.065 </t>
  </si>
  <si>
    <t>2412187.467 </t>
  </si>
  <si>
    <t> 29.03.1892 23:12 </t>
  </si>
  <si>
    <t> -0.106 </t>
  </si>
  <si>
    <t>2412193.458 </t>
  </si>
  <si>
    <t> 04.04.1892 22:59 </t>
  </si>
  <si>
    <t> -0.108 </t>
  </si>
  <si>
    <t>2412196.451 </t>
  </si>
  <si>
    <t> 07.04.1892 22:49 </t>
  </si>
  <si>
    <t> -0.111 </t>
  </si>
  <si>
    <t> AJ 13.24 </t>
  </si>
  <si>
    <t>2412214.426 </t>
  </si>
  <si>
    <t> 25.04.1892 22:13 </t>
  </si>
  <si>
    <t> -0.114 </t>
  </si>
  <si>
    <t>2412217.416 </t>
  </si>
  <si>
    <t> 28.04.1892 21:59 </t>
  </si>
  <si>
    <t> -0.120 </t>
  </si>
  <si>
    <t>2412220.426 </t>
  </si>
  <si>
    <t> 01.05.1892 22:13 </t>
  </si>
  <si>
    <t> -0.107 </t>
  </si>
  <si>
    <t>2412229.398 </t>
  </si>
  <si>
    <t> 10.05.1892 21:33 </t>
  </si>
  <si>
    <t>2412244.384 </t>
  </si>
  <si>
    <t> 25.05.1892 21:12 </t>
  </si>
  <si>
    <t> -0.119 </t>
  </si>
  <si>
    <t> Reichwein </t>
  </si>
  <si>
    <t> CPRI 12.19 </t>
  </si>
  <si>
    <t>2412247.384 </t>
  </si>
  <si>
    <t> 28.05.1892 21:12 </t>
  </si>
  <si>
    <t> -0.116 </t>
  </si>
  <si>
    <t>2412590.711 </t>
  </si>
  <si>
    <t> 07.05.1893 05:03 </t>
  </si>
  <si>
    <t> 0.131 </t>
  </si>
  <si>
    <t> AJ 13.205 </t>
  </si>
  <si>
    <t>2412602.682 </t>
  </si>
  <si>
    <t> 19.05.1893 04:22 </t>
  </si>
  <si>
    <t>2412644.626 </t>
  </si>
  <si>
    <t> 30.06.1893 03:01 </t>
  </si>
  <si>
    <t> 0.112 </t>
  </si>
  <si>
    <t>2412665.604 </t>
  </si>
  <si>
    <t> 21.07.1893 02:29 </t>
  </si>
  <si>
    <t>2412681.788 </t>
  </si>
  <si>
    <t> 06.08.1893 06:54 </t>
  </si>
  <si>
    <t> -0.180 </t>
  </si>
  <si>
    <t>2412684.781 </t>
  </si>
  <si>
    <t> 09.08.1893 06:44 </t>
  </si>
  <si>
    <t> -0.183 </t>
  </si>
  <si>
    <t>2412686.577 </t>
  </si>
  <si>
    <t> 11.08.1893 01:50 </t>
  </si>
  <si>
    <t> 0.115 </t>
  </si>
  <si>
    <t> AN 133.264 </t>
  </si>
  <si>
    <t>2412686.626 </t>
  </si>
  <si>
    <t> 11.08.1893 03:01 </t>
  </si>
  <si>
    <t> 0.164 </t>
  </si>
  <si>
    <t>2412689.651 </t>
  </si>
  <si>
    <t> 14.08.1893 03:37 </t>
  </si>
  <si>
    <t> 0.192 </t>
  </si>
  <si>
    <t>2412692.576 </t>
  </si>
  <si>
    <t> 17.08.1893 01:49 </t>
  </si>
  <si>
    <t> 0.121 </t>
  </si>
  <si>
    <t>2412698.614 </t>
  </si>
  <si>
    <t> 23.08.1893 02:44 </t>
  </si>
  <si>
    <t> 0.166 </t>
  </si>
  <si>
    <t>2412701.614 </t>
  </si>
  <si>
    <t> 26.08.1893 02:44 </t>
  </si>
  <si>
    <t> 0.170 </t>
  </si>
  <si>
    <t>2412702.750 </t>
  </si>
  <si>
    <t> 27.08.1893 06:00 </t>
  </si>
  <si>
    <t> -0.192 </t>
  </si>
  <si>
    <t>2412713.585 </t>
  </si>
  <si>
    <t> 07.09.1893 02:02 </t>
  </si>
  <si>
    <t> 0.156 </t>
  </si>
  <si>
    <t>2412716.566 </t>
  </si>
  <si>
    <t> 10.09.1893 01:35 </t>
  </si>
  <si>
    <t> 0.140 </t>
  </si>
  <si>
    <t>2412719.562 </t>
  </si>
  <si>
    <t> 13.09.1893 01:29 </t>
  </si>
  <si>
    <t>2412720.725 </t>
  </si>
  <si>
    <t> 14.09.1893 05:24 </t>
  </si>
  <si>
    <t> -0.195 </t>
  </si>
  <si>
    <t>2412723.698 </t>
  </si>
  <si>
    <t> 17.09.1893 04:45 </t>
  </si>
  <si>
    <t> -0.218 </t>
  </si>
  <si>
    <t>2412728.507 </t>
  </si>
  <si>
    <t> 22.09.1893 00:10 </t>
  </si>
  <si>
    <t> 0.096 </t>
  </si>
  <si>
    <t> AJ 18.106 </t>
  </si>
  <si>
    <t>2412746.518 </t>
  </si>
  <si>
    <t> 10.10.1893 00:25 </t>
  </si>
  <si>
    <t> 0.129 </t>
  </si>
  <si>
    <t>2412749.539 </t>
  </si>
  <si>
    <t> 13.10.1893 00:56 </t>
  </si>
  <si>
    <t> 0.154 </t>
  </si>
  <si>
    <t>2412752.544 </t>
  </si>
  <si>
    <t> 16.10.1893 01:03 </t>
  </si>
  <si>
    <t> 0.162 </t>
  </si>
  <si>
    <t>2412755.536 </t>
  </si>
  <si>
    <t> 19.10.1893 00:51 </t>
  </si>
  <si>
    <t> 0.158 </t>
  </si>
  <si>
    <t>2412758.533 </t>
  </si>
  <si>
    <t> 22.10.1893 00:47 </t>
  </si>
  <si>
    <t> 0.159 </t>
  </si>
  <si>
    <t>2412762.680 </t>
  </si>
  <si>
    <t> 26.10.1893 04:19 </t>
  </si>
  <si>
    <t> -0.189 </t>
  </si>
  <si>
    <t>2412765.666 </t>
  </si>
  <si>
    <t> 29.10.1893 03:59 </t>
  </si>
  <si>
    <t> -0.199 </t>
  </si>
  <si>
    <t>2412770.488 </t>
  </si>
  <si>
    <t> 02.11.1893 23:42 </t>
  </si>
  <si>
    <t> 0.128 </t>
  </si>
  <si>
    <t>2412779.485 </t>
  </si>
  <si>
    <t> 11.11.1893 23:38 </t>
  </si>
  <si>
    <t> 0.136 </t>
  </si>
  <si>
    <t>2413092.316 </t>
  </si>
  <si>
    <t> 20.09.1894 19:35 </t>
  </si>
  <si>
    <t> -0.149 </t>
  </si>
  <si>
    <t>2413125.279 </t>
  </si>
  <si>
    <t> 23.10.1894 18:41 </t>
  </si>
  <si>
    <t> -0.146 </t>
  </si>
  <si>
    <t>2413131.283 </t>
  </si>
  <si>
    <t> 29.10.1894 18:47 </t>
  </si>
  <si>
    <t> -0.135 </t>
  </si>
  <si>
    <t>2413405.728 </t>
  </si>
  <si>
    <t> 31.07.1895 05:28 </t>
  </si>
  <si>
    <t> 0.146 </t>
  </si>
  <si>
    <t> AJ 16.51 </t>
  </si>
  <si>
    <t>2413438.698 </t>
  </si>
  <si>
    <t> 02.09.1895 04:45 </t>
  </si>
  <si>
    <t>2413528.548 </t>
  </si>
  <si>
    <t> 01.12.1895 01:09 </t>
  </si>
  <si>
    <t>2413531.544 </t>
  </si>
  <si>
    <t> 04.12.1895 01:03 </t>
  </si>
  <si>
    <t>2413534.555 </t>
  </si>
  <si>
    <t> 07.12.1895 01:19 </t>
  </si>
  <si>
    <t>2413669.411 </t>
  </si>
  <si>
    <t>JAVSO 49, 108</t>
  </si>
  <si>
    <t>JBAV, 60</t>
  </si>
  <si>
    <t>JAAVSO, 50, 255</t>
  </si>
  <si>
    <t>03/10/1884</t>
  </si>
  <si>
    <t>09/12/1886</t>
  </si>
  <si>
    <t>21/12/1886</t>
  </si>
  <si>
    <t>27/12/1886</t>
  </si>
  <si>
    <t>02/01/1887</t>
  </si>
  <si>
    <t>11/01/1887</t>
  </si>
  <si>
    <t>14/08/1887</t>
  </si>
  <si>
    <t>17/08/1887</t>
  </si>
  <si>
    <t>20/08/1887</t>
  </si>
  <si>
    <t>26/08/1887</t>
  </si>
  <si>
    <t>19/09/1887</t>
  </si>
  <si>
    <t>13/10/1887</t>
  </si>
  <si>
    <t>16/10/1887</t>
  </si>
  <si>
    <t>10/09/1887</t>
  </si>
  <si>
    <t>19/10/1887</t>
  </si>
  <si>
    <t>30/10/1887</t>
  </si>
  <si>
    <t>05/11/1887</t>
  </si>
  <si>
    <t>16/07/1888</t>
  </si>
  <si>
    <t>27/08/1888</t>
  </si>
  <si>
    <t>11/09/1888</t>
  </si>
  <si>
    <t>29/09/1888</t>
  </si>
  <si>
    <t>11/10/1888</t>
  </si>
  <si>
    <t>26/08/1889</t>
  </si>
  <si>
    <t>25/09/1889</t>
  </si>
  <si>
    <t>28/09/1889</t>
  </si>
  <si>
    <t>04/10/1889</t>
  </si>
  <si>
    <t>16/10/1889</t>
  </si>
  <si>
    <t>19/10/1889</t>
  </si>
  <si>
    <t>25/10/1889</t>
  </si>
  <si>
    <t>06/11/1889</t>
  </si>
  <si>
    <t>15/11/1889</t>
  </si>
  <si>
    <t>18/11/1889</t>
  </si>
  <si>
    <t>30/11/1889</t>
  </si>
  <si>
    <t>03/12/1889</t>
  </si>
  <si>
    <t>12/12/1889</t>
  </si>
  <si>
    <t>23/12/1889</t>
  </si>
  <si>
    <t>12/10/1890.</t>
  </si>
  <si>
    <t>05/11/1890</t>
  </si>
  <si>
    <t>14/11/1890</t>
  </si>
  <si>
    <t>20/11/1890</t>
  </si>
  <si>
    <t>13/04/1891</t>
  </si>
  <si>
    <t>25/04/1891</t>
  </si>
  <si>
    <t>22/07/1891</t>
  </si>
  <si>
    <t>04/08/1891</t>
  </si>
  <si>
    <t>07/08/1891</t>
  </si>
  <si>
    <t>19/08/1891</t>
  </si>
  <si>
    <t>21/08/1891</t>
  </si>
  <si>
    <t>28/08/1891</t>
  </si>
  <si>
    <t>31/08/1891</t>
  </si>
  <si>
    <t>03/09/1891</t>
  </si>
  <si>
    <t>09/09/1891</t>
  </si>
  <si>
    <t>12/09/1891</t>
  </si>
  <si>
    <t>15/09/1891</t>
  </si>
  <si>
    <t>17/09/1891</t>
  </si>
  <si>
    <t>20/09/1891</t>
  </si>
  <si>
    <t>24/09/1891</t>
  </si>
  <si>
    <t>26/09/1891</t>
  </si>
  <si>
    <t>30/09/1891</t>
  </si>
  <si>
    <t>06/10/1891</t>
  </si>
  <si>
    <t>12/10/1891</t>
  </si>
  <si>
    <t>15/10/1891</t>
  </si>
  <si>
    <t>17/10/1891</t>
  </si>
  <si>
    <t>18/10/1891</t>
  </si>
  <si>
    <t>24/10/1891</t>
  </si>
  <si>
    <t>26/10/1891</t>
  </si>
  <si>
    <t>29/10/1891</t>
  </si>
  <si>
    <t>30/10/1891</t>
  </si>
  <si>
    <t>02/11/1891</t>
  </si>
  <si>
    <t>04/11/1891</t>
  </si>
  <si>
    <t>05/11/1891</t>
  </si>
  <si>
    <t>07/11/1891</t>
  </si>
  <si>
    <t>19/11/1891</t>
  </si>
  <si>
    <t>28/11/1891</t>
  </si>
  <si>
    <t>01/12/1891</t>
  </si>
  <si>
    <t>04/12/1891</t>
  </si>
  <si>
    <t>23/12/1891</t>
  </si>
  <si>
    <t>04/01/1892</t>
  </si>
  <si>
    <t>09/02/1892</t>
  </si>
  <si>
    <t>21/02/1892</t>
  </si>
  <si>
    <t>24/02/1892</t>
  </si>
  <si>
    <t>21/03/1892</t>
  </si>
  <si>
    <t>29/03/1892</t>
  </si>
  <si>
    <t>04/04/1892</t>
  </si>
  <si>
    <t>07/04/1892</t>
  </si>
  <si>
    <t>25/04/1892</t>
  </si>
  <si>
    <t>28/04/1892</t>
  </si>
  <si>
    <t>01/05/1892</t>
  </si>
  <si>
    <t>10/05/1892</t>
  </si>
  <si>
    <t>25/05/1892</t>
  </si>
  <si>
    <t>28/05/1892</t>
  </si>
  <si>
    <t>07/05/1893</t>
  </si>
  <si>
    <t>19/05/1893</t>
  </si>
  <si>
    <t>30/06/1893</t>
  </si>
  <si>
    <t>21/07/1893</t>
  </si>
  <si>
    <t>06/08/1893</t>
  </si>
  <si>
    <t>09/08/1893</t>
  </si>
  <si>
    <t>11/08/1893</t>
  </si>
  <si>
    <t>14/08/1893</t>
  </si>
  <si>
    <t>17/08/1893</t>
  </si>
  <si>
    <t>23/08/1893</t>
  </si>
  <si>
    <t>26/08/1893</t>
  </si>
  <si>
    <t>27/08/1893</t>
  </si>
  <si>
    <t>07/09/1893</t>
  </si>
  <si>
    <t>10/09/1893</t>
  </si>
  <si>
    <t>13/09/1893</t>
  </si>
  <si>
    <t>14/09/1893</t>
  </si>
  <si>
    <t>17/09/1893</t>
  </si>
  <si>
    <t>22/09/1893</t>
  </si>
  <si>
    <t>10/10/1893</t>
  </si>
  <si>
    <t>13/10/1893</t>
  </si>
  <si>
    <t>16/10/1893</t>
  </si>
  <si>
    <t>19/10/1893</t>
  </si>
  <si>
    <t>22/10/1893</t>
  </si>
  <si>
    <t>26/10/1893</t>
  </si>
  <si>
    <t>29/10/1893</t>
  </si>
  <si>
    <t>02/11/1893</t>
  </si>
  <si>
    <t>11/11/1893</t>
  </si>
  <si>
    <t>20/09/1894</t>
  </si>
  <si>
    <t>23/10/1894</t>
  </si>
  <si>
    <t>29/10/1894</t>
  </si>
  <si>
    <t>31/07/1895</t>
  </si>
  <si>
    <t>02/09/1895</t>
  </si>
  <si>
    <t>01/12/1895</t>
  </si>
  <si>
    <t>04/12/1895</t>
  </si>
  <si>
    <t>07/12/1895</t>
  </si>
  <si>
    <t>19/04/1896</t>
  </si>
  <si>
    <t>25/04/1896</t>
  </si>
  <si>
    <t>01/05/1896</t>
  </si>
  <si>
    <t>06/08/1896</t>
  </si>
  <si>
    <t>12/08/1896</t>
  </si>
  <si>
    <t>21/08/1896</t>
  </si>
  <si>
    <t>27/08/1896</t>
  </si>
  <si>
    <t>30/08/1896</t>
  </si>
  <si>
    <t>17/09/1896</t>
  </si>
  <si>
    <t>20/09/1896</t>
  </si>
  <si>
    <t>29/09/1896</t>
  </si>
  <si>
    <t>27/04/1898</t>
  </si>
  <si>
    <t>29/04/1898</t>
  </si>
  <si>
    <t>30/06/1898</t>
  </si>
  <si>
    <t>24/08/1898</t>
  </si>
  <si>
    <t>04/09/1898</t>
  </si>
  <si>
    <t>25/10/1898</t>
  </si>
  <si>
    <t>04/11/1898</t>
  </si>
  <si>
    <t>10/11/1898</t>
  </si>
  <si>
    <t>11/11/1898</t>
  </si>
  <si>
    <t>JAAVSO 51, 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</si>
</sst>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41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20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sz val="8"/>
      <name val="Arial"/>
      <family val="2"/>
    </font>
    <font>
      <b/>
      <sz val="10"/>
      <color indexed="14"/>
      <name val="Arial"/>
      <family val="2"/>
    </font>
    <font>
      <strike/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8">
    <xf numFmtId="0" fontId="0" fillId="0" borderId="0">
      <alignment vertical="top"/>
    </xf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5" fillId="3" borderId="0" applyNumberFormat="0" applyBorder="0" applyAlignment="0" applyProtection="0"/>
    <xf numFmtId="0" fontId="26" fillId="20" borderId="1" applyNumberFormat="0" applyAlignment="0" applyProtection="0"/>
    <xf numFmtId="0" fontId="27" fillId="21" borderId="2" applyNumberFormat="0" applyAlignment="0" applyProtection="0"/>
    <xf numFmtId="3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2" fontId="37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31" fillId="7" borderId="1" applyNumberFormat="0" applyAlignment="0" applyProtection="0"/>
    <xf numFmtId="0" fontId="32" fillId="0" borderId="4" applyNumberFormat="0" applyFill="0" applyAlignment="0" applyProtection="0"/>
    <xf numFmtId="0" fontId="33" fillId="22" borderId="0" applyNumberFormat="0" applyBorder="0" applyAlignment="0" applyProtection="0"/>
    <xf numFmtId="0" fontId="6" fillId="0" borderId="0"/>
    <xf numFmtId="0" fontId="11" fillId="23" borderId="5" applyNumberFormat="0" applyFont="0" applyAlignment="0" applyProtection="0"/>
    <xf numFmtId="0" fontId="34" fillId="20" borderId="6" applyNumberFormat="0" applyAlignment="0" applyProtection="0"/>
    <xf numFmtId="0" fontId="35" fillId="0" borderId="0" applyNumberFormat="0" applyFill="0" applyBorder="0" applyAlignment="0" applyProtection="0"/>
    <xf numFmtId="0" fontId="37" fillId="0" borderId="7" applyNumberFormat="0" applyFont="0" applyFill="0" applyAlignment="0" applyProtection="0"/>
    <xf numFmtId="0" fontId="36" fillId="0" borderId="0" applyNumberFormat="0" applyFill="0" applyBorder="0" applyAlignment="0" applyProtection="0"/>
  </cellStyleXfs>
  <cellXfs count="89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7" fillId="0" borderId="0" xfId="0" applyFont="1" applyAlignment="1"/>
    <xf numFmtId="0" fontId="7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8" fillId="0" borderId="0" xfId="0" applyFont="1" applyAlignment="1"/>
    <xf numFmtId="0" fontId="10" fillId="0" borderId="0" xfId="0" applyFont="1" applyAlignme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5" fillId="0" borderId="0" xfId="0" applyFont="1">
      <alignment vertical="top"/>
    </xf>
    <xf numFmtId="0" fontId="5" fillId="0" borderId="0" xfId="0" applyFont="1" applyAlignment="1">
      <alignment horizontal="left"/>
    </xf>
    <xf numFmtId="0" fontId="9" fillId="0" borderId="0" xfId="0" applyFont="1">
      <alignment vertical="top"/>
    </xf>
    <xf numFmtId="0" fontId="9" fillId="0" borderId="0" xfId="0" applyFont="1" applyAlignment="1">
      <alignment horizontal="center"/>
    </xf>
    <xf numFmtId="0" fontId="0" fillId="0" borderId="0" xfId="0">
      <alignment vertical="top"/>
    </xf>
    <xf numFmtId="0" fontId="14" fillId="0" borderId="0" xfId="0" applyFont="1">
      <alignment vertical="top"/>
    </xf>
    <xf numFmtId="0" fontId="4" fillId="0" borderId="0" xfId="0" applyFont="1">
      <alignment vertical="top"/>
    </xf>
    <xf numFmtId="0" fontId="14" fillId="0" borderId="0" xfId="0" applyFont="1" applyAlignment="1">
      <alignment horizontal="center"/>
    </xf>
    <xf numFmtId="0" fontId="7" fillId="0" borderId="0" xfId="0" applyFont="1">
      <alignment vertical="top"/>
    </xf>
    <xf numFmtId="0" fontId="12" fillId="0" borderId="0" xfId="0" applyFont="1" applyAlignment="1">
      <alignment horizontal="center"/>
    </xf>
    <xf numFmtId="0" fontId="9" fillId="0" borderId="0" xfId="0" applyFont="1" applyAlignment="1"/>
    <xf numFmtId="0" fontId="1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6" fillId="0" borderId="9" xfId="0" applyFont="1" applyBorder="1" applyAlignment="1"/>
    <xf numFmtId="0" fontId="16" fillId="0" borderId="0" xfId="0" applyFont="1" applyAlignment="1"/>
    <xf numFmtId="0" fontId="17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18" fillId="0" borderId="0" xfId="38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0" xfId="0" quotePrefix="1">
      <alignment vertical="top"/>
    </xf>
    <xf numFmtId="0" fontId="5" fillId="24" borderId="17" xfId="0" applyFont="1" applyFill="1" applyBorder="1" applyAlignment="1">
      <alignment horizontal="left" vertical="top" wrapText="1" indent="1"/>
    </xf>
    <xf numFmtId="0" fontId="5" fillId="24" borderId="17" xfId="0" applyFont="1" applyFill="1" applyBorder="1" applyAlignment="1">
      <alignment horizontal="center" vertical="top" wrapText="1"/>
    </xf>
    <xf numFmtId="0" fontId="5" fillId="24" borderId="17" xfId="0" applyFont="1" applyFill="1" applyBorder="1" applyAlignment="1">
      <alignment horizontal="right" vertical="top" wrapText="1"/>
    </xf>
    <xf numFmtId="0" fontId="18" fillId="24" borderId="17" xfId="38" applyFill="1" applyBorder="1" applyAlignment="1" applyProtection="1">
      <alignment horizontal="right" vertical="top" wrapText="1"/>
    </xf>
    <xf numFmtId="0" fontId="19" fillId="0" borderId="0" xfId="0" applyFont="1" applyAlignment="1">
      <alignment horizontal="left"/>
    </xf>
    <xf numFmtId="0" fontId="9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9" fillId="0" borderId="0" xfId="0" applyFont="1" applyAlignment="1">
      <alignment horizontal="center"/>
    </xf>
    <xf numFmtId="0" fontId="15" fillId="0" borderId="0" xfId="0" applyFont="1">
      <alignment vertical="top"/>
    </xf>
    <xf numFmtId="0" fontId="10" fillId="0" borderId="0" xfId="0" applyFont="1">
      <alignment vertical="top"/>
    </xf>
    <xf numFmtId="0" fontId="12" fillId="0" borderId="0" xfId="0" applyFont="1">
      <alignment vertical="top"/>
    </xf>
    <xf numFmtId="0" fontId="14" fillId="0" borderId="0" xfId="0" applyFont="1" applyAlignment="1"/>
    <xf numFmtId="22" fontId="14" fillId="0" borderId="0" xfId="0" applyNumberFormat="1" applyFont="1">
      <alignment vertical="top"/>
    </xf>
    <xf numFmtId="0" fontId="14" fillId="0" borderId="0" xfId="0" applyFont="1" applyAlignment="1">
      <alignment horizontal="right"/>
    </xf>
    <xf numFmtId="0" fontId="21" fillId="0" borderId="10" xfId="0" applyFont="1" applyBorder="1" applyAlignment="1">
      <alignment horizontal="center"/>
    </xf>
    <xf numFmtId="0" fontId="22" fillId="0" borderId="0" xfId="0" applyFont="1" applyAlignment="1"/>
    <xf numFmtId="0" fontId="38" fillId="0" borderId="0" xfId="0" applyFont="1">
      <alignment vertical="top"/>
    </xf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left"/>
    </xf>
    <xf numFmtId="0" fontId="38" fillId="0" borderId="0" xfId="0" applyFont="1" applyAlignment="1">
      <alignment wrapText="1"/>
    </xf>
    <xf numFmtId="0" fontId="38" fillId="0" borderId="0" xfId="0" applyFont="1" applyAlignment="1">
      <alignment horizontal="center" wrapText="1"/>
    </xf>
    <xf numFmtId="0" fontId="38" fillId="0" borderId="0" xfId="0" applyFont="1" applyAlignment="1">
      <alignment horizontal="left" wrapText="1"/>
    </xf>
    <xf numFmtId="0" fontId="5" fillId="0" borderId="0" xfId="42" applyFont="1" applyAlignment="1">
      <alignment wrapText="1"/>
    </xf>
    <xf numFmtId="0" fontId="5" fillId="0" borderId="0" xfId="42" applyFont="1" applyAlignment="1">
      <alignment horizontal="center" wrapText="1"/>
    </xf>
    <xf numFmtId="0" fontId="5" fillId="0" borderId="0" xfId="42" applyFont="1" applyAlignment="1">
      <alignment horizontal="left" wrapText="1"/>
    </xf>
    <xf numFmtId="0" fontId="5" fillId="0" borderId="0" xfId="42" applyFont="1" applyAlignment="1">
      <alignment horizontal="left"/>
    </xf>
    <xf numFmtId="0" fontId="5" fillId="0" borderId="0" xfId="42" applyFont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42" applyFont="1" applyAlignment="1">
      <alignment horizontal="left" vertical="center"/>
    </xf>
    <xf numFmtId="0" fontId="5" fillId="0" borderId="0" xfId="42" applyFont="1" applyAlignment="1">
      <alignment horizontal="center" vertical="center"/>
    </xf>
    <xf numFmtId="0" fontId="39" fillId="0" borderId="0" xfId="0" applyFont="1">
      <alignment vertical="top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left"/>
    </xf>
    <xf numFmtId="0" fontId="39" fillId="0" borderId="0" xfId="42" applyFont="1"/>
    <xf numFmtId="0" fontId="39" fillId="0" borderId="0" xfId="42" applyFont="1" applyAlignment="1">
      <alignment horizontal="center"/>
    </xf>
    <xf numFmtId="0" fontId="39" fillId="0" borderId="0" xfId="42" applyFont="1" applyAlignment="1">
      <alignment horizontal="left"/>
    </xf>
    <xf numFmtId="0" fontId="39" fillId="0" borderId="0" xfId="0" applyFont="1" applyAlignment="1"/>
    <xf numFmtId="0" fontId="40" fillId="0" borderId="0" xfId="0" applyFont="1" applyAlignment="1">
      <alignment horizontal="center" vertical="center" wrapText="1"/>
    </xf>
    <xf numFmtId="165" fontId="40" fillId="0" borderId="0" xfId="0" applyNumberFormat="1" applyFont="1" applyAlignment="1">
      <alignment vertical="center" wrapText="1"/>
    </xf>
    <xf numFmtId="0" fontId="40" fillId="0" borderId="0" xfId="0" applyFont="1" applyAlignment="1">
      <alignment vertical="center" wrapText="1"/>
    </xf>
    <xf numFmtId="0" fontId="40" fillId="0" borderId="0" xfId="0" applyFont="1" applyAlignment="1" applyProtection="1">
      <alignment horizontal="center" vertical="center" wrapText="1"/>
      <protection locked="0"/>
    </xf>
    <xf numFmtId="0" fontId="40" fillId="0" borderId="0" xfId="0" applyFont="1" applyAlignment="1" applyProtection="1">
      <alignment horizontal="left" vertical="center" wrapText="1"/>
      <protection locked="0"/>
    </xf>
    <xf numFmtId="14" fontId="6" fillId="0" borderId="0" xfId="0" applyNumberFormat="1" applyFont="1" applyAlignment="1"/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Y Cyg - O-C Diagr.</a:t>
            </a:r>
          </a:p>
        </c:rich>
      </c:tx>
      <c:layout>
        <c:manualLayout>
          <c:xMode val="edge"/>
          <c:yMode val="edge"/>
          <c:x val="0.37090947267955138"/>
          <c:y val="3.66666666666666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45467458689151"/>
          <c:y val="0.16000052083502875"/>
          <c:w val="0.79818252679556712"/>
          <c:h val="0.5500017903704114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Active!$F$21:$F$958</c:f>
              <c:numCache>
                <c:formatCode>General</c:formatCode>
                <c:ptCount val="938"/>
                <c:pt idx="0">
                  <c:v>0</c:v>
                </c:pt>
                <c:pt idx="1">
                  <c:v>266</c:v>
                </c:pt>
                <c:pt idx="2">
                  <c:v>270</c:v>
                </c:pt>
                <c:pt idx="3">
                  <c:v>270</c:v>
                </c:pt>
                <c:pt idx="4">
                  <c:v>272</c:v>
                </c:pt>
                <c:pt idx="5">
                  <c:v>272</c:v>
                </c:pt>
                <c:pt idx="6">
                  <c:v>274</c:v>
                </c:pt>
                <c:pt idx="7">
                  <c:v>274</c:v>
                </c:pt>
                <c:pt idx="8">
                  <c:v>277</c:v>
                </c:pt>
                <c:pt idx="9">
                  <c:v>277</c:v>
                </c:pt>
                <c:pt idx="10">
                  <c:v>348.5</c:v>
                </c:pt>
                <c:pt idx="11">
                  <c:v>349.5</c:v>
                </c:pt>
                <c:pt idx="12">
                  <c:v>350.5</c:v>
                </c:pt>
                <c:pt idx="13">
                  <c:v>352.5</c:v>
                </c:pt>
                <c:pt idx="14">
                  <c:v>357.5</c:v>
                </c:pt>
                <c:pt idx="15">
                  <c:v>360.5</c:v>
                </c:pt>
                <c:pt idx="16">
                  <c:v>368.5</c:v>
                </c:pt>
                <c:pt idx="17">
                  <c:v>369.5</c:v>
                </c:pt>
                <c:pt idx="18">
                  <c:v>370.5</c:v>
                </c:pt>
                <c:pt idx="19">
                  <c:v>374.5</c:v>
                </c:pt>
                <c:pt idx="20">
                  <c:v>376.5</c:v>
                </c:pt>
                <c:pt idx="21">
                  <c:v>461</c:v>
                </c:pt>
                <c:pt idx="22">
                  <c:v>475</c:v>
                </c:pt>
                <c:pt idx="23">
                  <c:v>480</c:v>
                </c:pt>
                <c:pt idx="24">
                  <c:v>486</c:v>
                </c:pt>
                <c:pt idx="25">
                  <c:v>490</c:v>
                </c:pt>
                <c:pt idx="26">
                  <c:v>596.5</c:v>
                </c:pt>
                <c:pt idx="27">
                  <c:v>606.5</c:v>
                </c:pt>
                <c:pt idx="28">
                  <c:v>607.5</c:v>
                </c:pt>
                <c:pt idx="29">
                  <c:v>609.5</c:v>
                </c:pt>
                <c:pt idx="30">
                  <c:v>613.5</c:v>
                </c:pt>
                <c:pt idx="31">
                  <c:v>613.5</c:v>
                </c:pt>
                <c:pt idx="32">
                  <c:v>614.5</c:v>
                </c:pt>
                <c:pt idx="33">
                  <c:v>614.5</c:v>
                </c:pt>
                <c:pt idx="34">
                  <c:v>616.5</c:v>
                </c:pt>
                <c:pt idx="35">
                  <c:v>620.5</c:v>
                </c:pt>
                <c:pt idx="36">
                  <c:v>620.5</c:v>
                </c:pt>
                <c:pt idx="37">
                  <c:v>623.5</c:v>
                </c:pt>
                <c:pt idx="38">
                  <c:v>624.5</c:v>
                </c:pt>
                <c:pt idx="39">
                  <c:v>624.5</c:v>
                </c:pt>
                <c:pt idx="40">
                  <c:v>628.5</c:v>
                </c:pt>
                <c:pt idx="41">
                  <c:v>628.5</c:v>
                </c:pt>
                <c:pt idx="42">
                  <c:v>629.5</c:v>
                </c:pt>
                <c:pt idx="43">
                  <c:v>632.5</c:v>
                </c:pt>
                <c:pt idx="44">
                  <c:v>636.5</c:v>
                </c:pt>
                <c:pt idx="45">
                  <c:v>734</c:v>
                </c:pt>
                <c:pt idx="46">
                  <c:v>742</c:v>
                </c:pt>
                <c:pt idx="47">
                  <c:v>745</c:v>
                </c:pt>
                <c:pt idx="48">
                  <c:v>747</c:v>
                </c:pt>
                <c:pt idx="49">
                  <c:v>795</c:v>
                </c:pt>
                <c:pt idx="50">
                  <c:v>799</c:v>
                </c:pt>
                <c:pt idx="51">
                  <c:v>828.5</c:v>
                </c:pt>
                <c:pt idx="52">
                  <c:v>833</c:v>
                </c:pt>
                <c:pt idx="53">
                  <c:v>834</c:v>
                </c:pt>
                <c:pt idx="54">
                  <c:v>838</c:v>
                </c:pt>
                <c:pt idx="55">
                  <c:v>838.5</c:v>
                </c:pt>
                <c:pt idx="56">
                  <c:v>841</c:v>
                </c:pt>
                <c:pt idx="57">
                  <c:v>842</c:v>
                </c:pt>
                <c:pt idx="58">
                  <c:v>843</c:v>
                </c:pt>
                <c:pt idx="59">
                  <c:v>845</c:v>
                </c:pt>
                <c:pt idx="60">
                  <c:v>846</c:v>
                </c:pt>
                <c:pt idx="61">
                  <c:v>847</c:v>
                </c:pt>
                <c:pt idx="62">
                  <c:v>847.5</c:v>
                </c:pt>
                <c:pt idx="63">
                  <c:v>848.5</c:v>
                </c:pt>
                <c:pt idx="64">
                  <c:v>850</c:v>
                </c:pt>
                <c:pt idx="65">
                  <c:v>850.5</c:v>
                </c:pt>
                <c:pt idx="66">
                  <c:v>852</c:v>
                </c:pt>
                <c:pt idx="67">
                  <c:v>854</c:v>
                </c:pt>
                <c:pt idx="68">
                  <c:v>856</c:v>
                </c:pt>
                <c:pt idx="69">
                  <c:v>857</c:v>
                </c:pt>
                <c:pt idx="70">
                  <c:v>857.5</c:v>
                </c:pt>
                <c:pt idx="71">
                  <c:v>858</c:v>
                </c:pt>
                <c:pt idx="72">
                  <c:v>858</c:v>
                </c:pt>
                <c:pt idx="73">
                  <c:v>860</c:v>
                </c:pt>
                <c:pt idx="74">
                  <c:v>860.5</c:v>
                </c:pt>
                <c:pt idx="75">
                  <c:v>861.5</c:v>
                </c:pt>
                <c:pt idx="76">
                  <c:v>862</c:v>
                </c:pt>
                <c:pt idx="77">
                  <c:v>862</c:v>
                </c:pt>
                <c:pt idx="78">
                  <c:v>863</c:v>
                </c:pt>
                <c:pt idx="79">
                  <c:v>863</c:v>
                </c:pt>
                <c:pt idx="80">
                  <c:v>863.5</c:v>
                </c:pt>
                <c:pt idx="81">
                  <c:v>864</c:v>
                </c:pt>
                <c:pt idx="82">
                  <c:v>864.5</c:v>
                </c:pt>
                <c:pt idx="83">
                  <c:v>868.5</c:v>
                </c:pt>
                <c:pt idx="84">
                  <c:v>871.5</c:v>
                </c:pt>
                <c:pt idx="85">
                  <c:v>872.5</c:v>
                </c:pt>
                <c:pt idx="86">
                  <c:v>873.5</c:v>
                </c:pt>
                <c:pt idx="87">
                  <c:v>880</c:v>
                </c:pt>
                <c:pt idx="88">
                  <c:v>884</c:v>
                </c:pt>
                <c:pt idx="89">
                  <c:v>896</c:v>
                </c:pt>
                <c:pt idx="90">
                  <c:v>900</c:v>
                </c:pt>
                <c:pt idx="91">
                  <c:v>901</c:v>
                </c:pt>
                <c:pt idx="92">
                  <c:v>909.5</c:v>
                </c:pt>
                <c:pt idx="93">
                  <c:v>912.5</c:v>
                </c:pt>
                <c:pt idx="94">
                  <c:v>914.5</c:v>
                </c:pt>
                <c:pt idx="95">
                  <c:v>915.5</c:v>
                </c:pt>
                <c:pt idx="96">
                  <c:v>921.5</c:v>
                </c:pt>
                <c:pt idx="97">
                  <c:v>922.5</c:v>
                </c:pt>
                <c:pt idx="98">
                  <c:v>923.5</c:v>
                </c:pt>
                <c:pt idx="99">
                  <c:v>926.5</c:v>
                </c:pt>
                <c:pt idx="100">
                  <c:v>931.5</c:v>
                </c:pt>
                <c:pt idx="101">
                  <c:v>932.5</c:v>
                </c:pt>
                <c:pt idx="102">
                  <c:v>1047</c:v>
                </c:pt>
                <c:pt idx="103">
                  <c:v>1051</c:v>
                </c:pt>
                <c:pt idx="104">
                  <c:v>1065</c:v>
                </c:pt>
                <c:pt idx="105">
                  <c:v>1072</c:v>
                </c:pt>
                <c:pt idx="106">
                  <c:v>1077.5</c:v>
                </c:pt>
                <c:pt idx="107">
                  <c:v>1078.5</c:v>
                </c:pt>
                <c:pt idx="108">
                  <c:v>1079</c:v>
                </c:pt>
                <c:pt idx="109">
                  <c:v>1079</c:v>
                </c:pt>
                <c:pt idx="110">
                  <c:v>1080</c:v>
                </c:pt>
                <c:pt idx="111">
                  <c:v>1081</c:v>
                </c:pt>
                <c:pt idx="112">
                  <c:v>1083</c:v>
                </c:pt>
                <c:pt idx="113">
                  <c:v>1084</c:v>
                </c:pt>
                <c:pt idx="114">
                  <c:v>1084.5</c:v>
                </c:pt>
                <c:pt idx="115">
                  <c:v>1088</c:v>
                </c:pt>
                <c:pt idx="116">
                  <c:v>1089</c:v>
                </c:pt>
                <c:pt idx="117">
                  <c:v>1090</c:v>
                </c:pt>
                <c:pt idx="118">
                  <c:v>1090.5</c:v>
                </c:pt>
                <c:pt idx="119">
                  <c:v>1091.5</c:v>
                </c:pt>
                <c:pt idx="120">
                  <c:v>1093</c:v>
                </c:pt>
                <c:pt idx="121">
                  <c:v>1099</c:v>
                </c:pt>
                <c:pt idx="122">
                  <c:v>1100</c:v>
                </c:pt>
                <c:pt idx="123">
                  <c:v>1101</c:v>
                </c:pt>
                <c:pt idx="124">
                  <c:v>1102</c:v>
                </c:pt>
                <c:pt idx="125">
                  <c:v>1103</c:v>
                </c:pt>
                <c:pt idx="126">
                  <c:v>1104.5</c:v>
                </c:pt>
                <c:pt idx="127">
                  <c:v>1105.5</c:v>
                </c:pt>
                <c:pt idx="128">
                  <c:v>1107</c:v>
                </c:pt>
                <c:pt idx="129">
                  <c:v>1110</c:v>
                </c:pt>
                <c:pt idx="130">
                  <c:v>1214.5</c:v>
                </c:pt>
                <c:pt idx="131">
                  <c:v>1225.5</c:v>
                </c:pt>
                <c:pt idx="132">
                  <c:v>1227.5</c:v>
                </c:pt>
                <c:pt idx="133">
                  <c:v>1319</c:v>
                </c:pt>
                <c:pt idx="134">
                  <c:v>1330</c:v>
                </c:pt>
                <c:pt idx="135">
                  <c:v>1360</c:v>
                </c:pt>
                <c:pt idx="136">
                  <c:v>1361</c:v>
                </c:pt>
                <c:pt idx="137">
                  <c:v>1362</c:v>
                </c:pt>
                <c:pt idx="138">
                  <c:v>1407</c:v>
                </c:pt>
                <c:pt idx="139">
                  <c:v>1409</c:v>
                </c:pt>
                <c:pt idx="140">
                  <c:v>1411</c:v>
                </c:pt>
                <c:pt idx="141">
                  <c:v>1443.5</c:v>
                </c:pt>
                <c:pt idx="142">
                  <c:v>1443.5</c:v>
                </c:pt>
                <c:pt idx="143">
                  <c:v>1445.5</c:v>
                </c:pt>
                <c:pt idx="144">
                  <c:v>1448.5</c:v>
                </c:pt>
                <c:pt idx="145">
                  <c:v>1450.5</c:v>
                </c:pt>
                <c:pt idx="146">
                  <c:v>1451.5</c:v>
                </c:pt>
                <c:pt idx="147">
                  <c:v>1457.5</c:v>
                </c:pt>
                <c:pt idx="148">
                  <c:v>1458.5</c:v>
                </c:pt>
                <c:pt idx="149">
                  <c:v>1461.5</c:v>
                </c:pt>
                <c:pt idx="150">
                  <c:v>1653</c:v>
                </c:pt>
                <c:pt idx="151">
                  <c:v>1654</c:v>
                </c:pt>
                <c:pt idx="152">
                  <c:v>1674.5</c:v>
                </c:pt>
                <c:pt idx="153">
                  <c:v>1693</c:v>
                </c:pt>
                <c:pt idx="154">
                  <c:v>1696.5</c:v>
                </c:pt>
                <c:pt idx="155">
                  <c:v>1713.5</c:v>
                </c:pt>
                <c:pt idx="156">
                  <c:v>1717</c:v>
                </c:pt>
                <c:pt idx="157">
                  <c:v>1717</c:v>
                </c:pt>
                <c:pt idx="158">
                  <c:v>1719</c:v>
                </c:pt>
                <c:pt idx="159">
                  <c:v>1719.5</c:v>
                </c:pt>
                <c:pt idx="160">
                  <c:v>1894.5</c:v>
                </c:pt>
                <c:pt idx="161">
                  <c:v>1921.5</c:v>
                </c:pt>
                <c:pt idx="162">
                  <c:v>1940.5</c:v>
                </c:pt>
                <c:pt idx="163">
                  <c:v>1944</c:v>
                </c:pt>
                <c:pt idx="164">
                  <c:v>1951</c:v>
                </c:pt>
                <c:pt idx="165">
                  <c:v>1962</c:v>
                </c:pt>
                <c:pt idx="166">
                  <c:v>1966</c:v>
                </c:pt>
                <c:pt idx="167">
                  <c:v>1967</c:v>
                </c:pt>
                <c:pt idx="168">
                  <c:v>1971</c:v>
                </c:pt>
                <c:pt idx="169">
                  <c:v>1974</c:v>
                </c:pt>
                <c:pt idx="170">
                  <c:v>1977</c:v>
                </c:pt>
                <c:pt idx="171">
                  <c:v>1982</c:v>
                </c:pt>
                <c:pt idx="172">
                  <c:v>1983</c:v>
                </c:pt>
                <c:pt idx="173">
                  <c:v>1984</c:v>
                </c:pt>
                <c:pt idx="174">
                  <c:v>1985</c:v>
                </c:pt>
                <c:pt idx="175">
                  <c:v>2011.5</c:v>
                </c:pt>
                <c:pt idx="176">
                  <c:v>2013.5</c:v>
                </c:pt>
                <c:pt idx="177">
                  <c:v>2017.5</c:v>
                </c:pt>
                <c:pt idx="178">
                  <c:v>2018.5</c:v>
                </c:pt>
                <c:pt idx="179">
                  <c:v>2019.5</c:v>
                </c:pt>
                <c:pt idx="180">
                  <c:v>2165.5</c:v>
                </c:pt>
                <c:pt idx="181">
                  <c:v>2177</c:v>
                </c:pt>
                <c:pt idx="182">
                  <c:v>2200</c:v>
                </c:pt>
                <c:pt idx="183">
                  <c:v>2391</c:v>
                </c:pt>
                <c:pt idx="184">
                  <c:v>2401</c:v>
                </c:pt>
                <c:pt idx="185">
                  <c:v>2405</c:v>
                </c:pt>
                <c:pt idx="186">
                  <c:v>2412</c:v>
                </c:pt>
                <c:pt idx="187">
                  <c:v>2425</c:v>
                </c:pt>
                <c:pt idx="188">
                  <c:v>2430</c:v>
                </c:pt>
                <c:pt idx="189">
                  <c:v>2436</c:v>
                </c:pt>
                <c:pt idx="190">
                  <c:v>2446</c:v>
                </c:pt>
                <c:pt idx="191">
                  <c:v>2450</c:v>
                </c:pt>
                <c:pt idx="192">
                  <c:v>2530.5</c:v>
                </c:pt>
                <c:pt idx="193">
                  <c:v>2567.5</c:v>
                </c:pt>
                <c:pt idx="194">
                  <c:v>2654</c:v>
                </c:pt>
                <c:pt idx="195">
                  <c:v>2665</c:v>
                </c:pt>
                <c:pt idx="196">
                  <c:v>2668</c:v>
                </c:pt>
                <c:pt idx="197">
                  <c:v>2668</c:v>
                </c:pt>
                <c:pt idx="198">
                  <c:v>2672</c:v>
                </c:pt>
                <c:pt idx="199">
                  <c:v>2679</c:v>
                </c:pt>
                <c:pt idx="200">
                  <c:v>2685</c:v>
                </c:pt>
                <c:pt idx="201">
                  <c:v>2693</c:v>
                </c:pt>
                <c:pt idx="202">
                  <c:v>2699</c:v>
                </c:pt>
                <c:pt idx="203">
                  <c:v>2707</c:v>
                </c:pt>
                <c:pt idx="204">
                  <c:v>2755.5</c:v>
                </c:pt>
                <c:pt idx="205">
                  <c:v>2765.5</c:v>
                </c:pt>
                <c:pt idx="206">
                  <c:v>2765.5</c:v>
                </c:pt>
                <c:pt idx="207">
                  <c:v>2805.5</c:v>
                </c:pt>
                <c:pt idx="208">
                  <c:v>2809.5</c:v>
                </c:pt>
                <c:pt idx="209">
                  <c:v>2821.5</c:v>
                </c:pt>
                <c:pt idx="210">
                  <c:v>2877.5</c:v>
                </c:pt>
                <c:pt idx="211">
                  <c:v>2886</c:v>
                </c:pt>
                <c:pt idx="212">
                  <c:v>2887</c:v>
                </c:pt>
                <c:pt idx="213">
                  <c:v>2932</c:v>
                </c:pt>
                <c:pt idx="214">
                  <c:v>3116.5</c:v>
                </c:pt>
                <c:pt idx="215">
                  <c:v>3124.5</c:v>
                </c:pt>
                <c:pt idx="216">
                  <c:v>3124.5</c:v>
                </c:pt>
                <c:pt idx="217">
                  <c:v>3133.5</c:v>
                </c:pt>
                <c:pt idx="218">
                  <c:v>3140.5</c:v>
                </c:pt>
                <c:pt idx="219">
                  <c:v>3150.5</c:v>
                </c:pt>
                <c:pt idx="220">
                  <c:v>3175.5</c:v>
                </c:pt>
                <c:pt idx="221">
                  <c:v>3176.5</c:v>
                </c:pt>
                <c:pt idx="222">
                  <c:v>3385.5</c:v>
                </c:pt>
                <c:pt idx="223">
                  <c:v>3386.5</c:v>
                </c:pt>
                <c:pt idx="224">
                  <c:v>3408.5</c:v>
                </c:pt>
                <c:pt idx="225">
                  <c:v>3411.5</c:v>
                </c:pt>
                <c:pt idx="226">
                  <c:v>3414.5</c:v>
                </c:pt>
                <c:pt idx="227">
                  <c:v>3414.5</c:v>
                </c:pt>
                <c:pt idx="228">
                  <c:v>3521</c:v>
                </c:pt>
                <c:pt idx="229">
                  <c:v>3522</c:v>
                </c:pt>
                <c:pt idx="230">
                  <c:v>3526</c:v>
                </c:pt>
                <c:pt idx="231">
                  <c:v>3529</c:v>
                </c:pt>
                <c:pt idx="232">
                  <c:v>3530</c:v>
                </c:pt>
                <c:pt idx="233">
                  <c:v>3532</c:v>
                </c:pt>
                <c:pt idx="234">
                  <c:v>3533</c:v>
                </c:pt>
                <c:pt idx="235">
                  <c:v>3533</c:v>
                </c:pt>
                <c:pt idx="236">
                  <c:v>3533</c:v>
                </c:pt>
                <c:pt idx="237">
                  <c:v>3534</c:v>
                </c:pt>
                <c:pt idx="238">
                  <c:v>3536</c:v>
                </c:pt>
                <c:pt idx="239">
                  <c:v>3537</c:v>
                </c:pt>
                <c:pt idx="240">
                  <c:v>3538</c:v>
                </c:pt>
                <c:pt idx="241">
                  <c:v>3560</c:v>
                </c:pt>
                <c:pt idx="242">
                  <c:v>3609.5</c:v>
                </c:pt>
                <c:pt idx="243">
                  <c:v>3610.5</c:v>
                </c:pt>
                <c:pt idx="244">
                  <c:v>3627.5</c:v>
                </c:pt>
                <c:pt idx="245">
                  <c:v>3631.5</c:v>
                </c:pt>
                <c:pt idx="246">
                  <c:v>3645.5</c:v>
                </c:pt>
                <c:pt idx="247">
                  <c:v>3648.5</c:v>
                </c:pt>
                <c:pt idx="248">
                  <c:v>3650.5</c:v>
                </c:pt>
                <c:pt idx="249">
                  <c:v>3650.5</c:v>
                </c:pt>
                <c:pt idx="250">
                  <c:v>3662.5</c:v>
                </c:pt>
                <c:pt idx="251">
                  <c:v>3734</c:v>
                </c:pt>
                <c:pt idx="252">
                  <c:v>3756</c:v>
                </c:pt>
                <c:pt idx="253">
                  <c:v>3761</c:v>
                </c:pt>
                <c:pt idx="254">
                  <c:v>3769</c:v>
                </c:pt>
                <c:pt idx="255">
                  <c:v>3770</c:v>
                </c:pt>
                <c:pt idx="256">
                  <c:v>3770</c:v>
                </c:pt>
                <c:pt idx="257">
                  <c:v>3771</c:v>
                </c:pt>
                <c:pt idx="258">
                  <c:v>3772</c:v>
                </c:pt>
                <c:pt idx="259">
                  <c:v>3780</c:v>
                </c:pt>
                <c:pt idx="260">
                  <c:v>3782</c:v>
                </c:pt>
                <c:pt idx="261">
                  <c:v>3795</c:v>
                </c:pt>
                <c:pt idx="262">
                  <c:v>3806</c:v>
                </c:pt>
                <c:pt idx="263">
                  <c:v>3820</c:v>
                </c:pt>
                <c:pt idx="264">
                  <c:v>3868.5</c:v>
                </c:pt>
                <c:pt idx="265">
                  <c:v>3870.5</c:v>
                </c:pt>
                <c:pt idx="266">
                  <c:v>3900.5</c:v>
                </c:pt>
                <c:pt idx="267">
                  <c:v>3912.5</c:v>
                </c:pt>
                <c:pt idx="268">
                  <c:v>3924.5</c:v>
                </c:pt>
                <c:pt idx="269">
                  <c:v>4004.5</c:v>
                </c:pt>
                <c:pt idx="270">
                  <c:v>4005.5</c:v>
                </c:pt>
                <c:pt idx="271">
                  <c:v>4006.5</c:v>
                </c:pt>
                <c:pt idx="272">
                  <c:v>4019</c:v>
                </c:pt>
                <c:pt idx="273">
                  <c:v>4019.5</c:v>
                </c:pt>
                <c:pt idx="274">
                  <c:v>4022</c:v>
                </c:pt>
                <c:pt idx="275">
                  <c:v>4022.5</c:v>
                </c:pt>
                <c:pt idx="276">
                  <c:v>4026</c:v>
                </c:pt>
                <c:pt idx="277">
                  <c:v>4035</c:v>
                </c:pt>
                <c:pt idx="278">
                  <c:v>4211</c:v>
                </c:pt>
                <c:pt idx="279">
                  <c:v>4228</c:v>
                </c:pt>
                <c:pt idx="280">
                  <c:v>4234</c:v>
                </c:pt>
                <c:pt idx="281">
                  <c:v>4239.5</c:v>
                </c:pt>
                <c:pt idx="282">
                  <c:v>4241.5</c:v>
                </c:pt>
                <c:pt idx="283">
                  <c:v>4246</c:v>
                </c:pt>
                <c:pt idx="284">
                  <c:v>4258.5</c:v>
                </c:pt>
                <c:pt idx="285">
                  <c:v>4261</c:v>
                </c:pt>
                <c:pt idx="286">
                  <c:v>4269</c:v>
                </c:pt>
                <c:pt idx="287">
                  <c:v>4461</c:v>
                </c:pt>
                <c:pt idx="288">
                  <c:v>4465</c:v>
                </c:pt>
                <c:pt idx="289">
                  <c:v>4470</c:v>
                </c:pt>
                <c:pt idx="290">
                  <c:v>4474.5</c:v>
                </c:pt>
                <c:pt idx="291">
                  <c:v>4486</c:v>
                </c:pt>
                <c:pt idx="292">
                  <c:v>4496</c:v>
                </c:pt>
                <c:pt idx="293">
                  <c:v>4508.5</c:v>
                </c:pt>
                <c:pt idx="294">
                  <c:v>4509.5</c:v>
                </c:pt>
                <c:pt idx="295">
                  <c:v>4510.5</c:v>
                </c:pt>
                <c:pt idx="296">
                  <c:v>4511.5</c:v>
                </c:pt>
                <c:pt idx="297">
                  <c:v>4513.5</c:v>
                </c:pt>
                <c:pt idx="298">
                  <c:v>4516</c:v>
                </c:pt>
                <c:pt idx="299">
                  <c:v>4516</c:v>
                </c:pt>
                <c:pt idx="300">
                  <c:v>4517.5</c:v>
                </c:pt>
                <c:pt idx="301">
                  <c:v>4518.5</c:v>
                </c:pt>
                <c:pt idx="302">
                  <c:v>4526.5</c:v>
                </c:pt>
                <c:pt idx="303">
                  <c:v>4527.5</c:v>
                </c:pt>
                <c:pt idx="304">
                  <c:v>4533</c:v>
                </c:pt>
                <c:pt idx="305">
                  <c:v>4627</c:v>
                </c:pt>
                <c:pt idx="306">
                  <c:v>4658</c:v>
                </c:pt>
                <c:pt idx="307">
                  <c:v>4718.5</c:v>
                </c:pt>
                <c:pt idx="308">
                  <c:v>4737.5</c:v>
                </c:pt>
                <c:pt idx="309">
                  <c:v>4739.5</c:v>
                </c:pt>
                <c:pt idx="310">
                  <c:v>4742.5</c:v>
                </c:pt>
                <c:pt idx="311">
                  <c:v>4763.5</c:v>
                </c:pt>
                <c:pt idx="312">
                  <c:v>4767.5</c:v>
                </c:pt>
                <c:pt idx="313">
                  <c:v>4767.5</c:v>
                </c:pt>
                <c:pt idx="314">
                  <c:v>4769.5</c:v>
                </c:pt>
                <c:pt idx="315">
                  <c:v>4776.5</c:v>
                </c:pt>
                <c:pt idx="316">
                  <c:v>4871</c:v>
                </c:pt>
                <c:pt idx="317">
                  <c:v>4883</c:v>
                </c:pt>
                <c:pt idx="318">
                  <c:v>4889</c:v>
                </c:pt>
                <c:pt idx="319">
                  <c:v>4957.5</c:v>
                </c:pt>
                <c:pt idx="320">
                  <c:v>4959.5</c:v>
                </c:pt>
                <c:pt idx="321">
                  <c:v>4975.5</c:v>
                </c:pt>
                <c:pt idx="322">
                  <c:v>4976.5</c:v>
                </c:pt>
                <c:pt idx="323">
                  <c:v>4987.5</c:v>
                </c:pt>
                <c:pt idx="324">
                  <c:v>5080</c:v>
                </c:pt>
                <c:pt idx="325">
                  <c:v>5090.5</c:v>
                </c:pt>
                <c:pt idx="326">
                  <c:v>5122</c:v>
                </c:pt>
                <c:pt idx="327">
                  <c:v>5123</c:v>
                </c:pt>
                <c:pt idx="328">
                  <c:v>5124</c:v>
                </c:pt>
                <c:pt idx="329">
                  <c:v>5126</c:v>
                </c:pt>
                <c:pt idx="330">
                  <c:v>5127</c:v>
                </c:pt>
                <c:pt idx="331">
                  <c:v>5129</c:v>
                </c:pt>
                <c:pt idx="332">
                  <c:v>5136</c:v>
                </c:pt>
                <c:pt idx="333">
                  <c:v>5142</c:v>
                </c:pt>
                <c:pt idx="334">
                  <c:v>5250.5</c:v>
                </c:pt>
                <c:pt idx="335">
                  <c:v>5354.5</c:v>
                </c:pt>
                <c:pt idx="336">
                  <c:v>5355.5</c:v>
                </c:pt>
                <c:pt idx="337">
                  <c:v>5357.5</c:v>
                </c:pt>
                <c:pt idx="338">
                  <c:v>5357.5</c:v>
                </c:pt>
                <c:pt idx="339">
                  <c:v>5358</c:v>
                </c:pt>
                <c:pt idx="340">
                  <c:v>5369</c:v>
                </c:pt>
                <c:pt idx="341">
                  <c:v>5372</c:v>
                </c:pt>
                <c:pt idx="342">
                  <c:v>5377</c:v>
                </c:pt>
                <c:pt idx="343">
                  <c:v>5436</c:v>
                </c:pt>
                <c:pt idx="344">
                  <c:v>5442</c:v>
                </c:pt>
                <c:pt idx="345">
                  <c:v>5443</c:v>
                </c:pt>
                <c:pt idx="346">
                  <c:v>5456</c:v>
                </c:pt>
                <c:pt idx="347">
                  <c:v>5463</c:v>
                </c:pt>
                <c:pt idx="348">
                  <c:v>5464</c:v>
                </c:pt>
                <c:pt idx="349">
                  <c:v>5468</c:v>
                </c:pt>
                <c:pt idx="350">
                  <c:v>5472</c:v>
                </c:pt>
                <c:pt idx="351">
                  <c:v>5661</c:v>
                </c:pt>
                <c:pt idx="352">
                  <c:v>5692</c:v>
                </c:pt>
                <c:pt idx="353">
                  <c:v>5710</c:v>
                </c:pt>
                <c:pt idx="354">
                  <c:v>5710</c:v>
                </c:pt>
                <c:pt idx="355">
                  <c:v>5720</c:v>
                </c:pt>
                <c:pt idx="356">
                  <c:v>5720</c:v>
                </c:pt>
                <c:pt idx="357">
                  <c:v>5723</c:v>
                </c:pt>
                <c:pt idx="358">
                  <c:v>5729</c:v>
                </c:pt>
                <c:pt idx="359">
                  <c:v>5730</c:v>
                </c:pt>
                <c:pt idx="360">
                  <c:v>5748</c:v>
                </c:pt>
                <c:pt idx="361">
                  <c:v>5803.5</c:v>
                </c:pt>
                <c:pt idx="362">
                  <c:v>5812.5</c:v>
                </c:pt>
                <c:pt idx="363">
                  <c:v>5812.5</c:v>
                </c:pt>
                <c:pt idx="364">
                  <c:v>5812.5</c:v>
                </c:pt>
                <c:pt idx="365">
                  <c:v>5814.5</c:v>
                </c:pt>
                <c:pt idx="366">
                  <c:v>5832.5</c:v>
                </c:pt>
                <c:pt idx="367">
                  <c:v>5833.5</c:v>
                </c:pt>
                <c:pt idx="368">
                  <c:v>5837.5</c:v>
                </c:pt>
                <c:pt idx="369">
                  <c:v>5837.5</c:v>
                </c:pt>
                <c:pt idx="370">
                  <c:v>5837.5</c:v>
                </c:pt>
                <c:pt idx="371">
                  <c:v>5838.5</c:v>
                </c:pt>
                <c:pt idx="372">
                  <c:v>5839.5</c:v>
                </c:pt>
                <c:pt idx="373">
                  <c:v>5851.5</c:v>
                </c:pt>
                <c:pt idx="374">
                  <c:v>5861.5</c:v>
                </c:pt>
                <c:pt idx="375">
                  <c:v>5876.5</c:v>
                </c:pt>
                <c:pt idx="376">
                  <c:v>5889.5</c:v>
                </c:pt>
                <c:pt idx="377">
                  <c:v>5961</c:v>
                </c:pt>
                <c:pt idx="378">
                  <c:v>6558</c:v>
                </c:pt>
                <c:pt idx="379">
                  <c:v>6589</c:v>
                </c:pt>
                <c:pt idx="380">
                  <c:v>6598</c:v>
                </c:pt>
                <c:pt idx="381">
                  <c:v>6605</c:v>
                </c:pt>
                <c:pt idx="382">
                  <c:v>6607</c:v>
                </c:pt>
                <c:pt idx="383">
                  <c:v>6607</c:v>
                </c:pt>
                <c:pt idx="384">
                  <c:v>6685.5</c:v>
                </c:pt>
                <c:pt idx="385">
                  <c:v>6687.5</c:v>
                </c:pt>
                <c:pt idx="386">
                  <c:v>6688.5</c:v>
                </c:pt>
                <c:pt idx="387">
                  <c:v>6713.5</c:v>
                </c:pt>
                <c:pt idx="388">
                  <c:v>6715.5</c:v>
                </c:pt>
                <c:pt idx="389">
                  <c:v>7920</c:v>
                </c:pt>
                <c:pt idx="390">
                  <c:v>7921</c:v>
                </c:pt>
                <c:pt idx="391">
                  <c:v>8447</c:v>
                </c:pt>
                <c:pt idx="392">
                  <c:v>8738</c:v>
                </c:pt>
                <c:pt idx="393">
                  <c:v>8742</c:v>
                </c:pt>
                <c:pt idx="394">
                  <c:v>9112.5</c:v>
                </c:pt>
                <c:pt idx="395">
                  <c:v>9113.5</c:v>
                </c:pt>
                <c:pt idx="396">
                  <c:v>9113.5</c:v>
                </c:pt>
                <c:pt idx="397">
                  <c:v>9122.5</c:v>
                </c:pt>
                <c:pt idx="398">
                  <c:v>9122.5</c:v>
                </c:pt>
                <c:pt idx="399">
                  <c:v>9123.5</c:v>
                </c:pt>
                <c:pt idx="400">
                  <c:v>9123.5</c:v>
                </c:pt>
                <c:pt idx="401">
                  <c:v>9129.5</c:v>
                </c:pt>
                <c:pt idx="402">
                  <c:v>9129.5</c:v>
                </c:pt>
                <c:pt idx="403">
                  <c:v>9132.5</c:v>
                </c:pt>
                <c:pt idx="404">
                  <c:v>9136.5</c:v>
                </c:pt>
                <c:pt idx="405">
                  <c:v>9251</c:v>
                </c:pt>
                <c:pt idx="406">
                  <c:v>9252</c:v>
                </c:pt>
                <c:pt idx="407">
                  <c:v>9254</c:v>
                </c:pt>
                <c:pt idx="408">
                  <c:v>9257</c:v>
                </c:pt>
                <c:pt idx="409">
                  <c:v>9261</c:v>
                </c:pt>
                <c:pt idx="410">
                  <c:v>9263</c:v>
                </c:pt>
                <c:pt idx="411">
                  <c:v>9272</c:v>
                </c:pt>
                <c:pt idx="412">
                  <c:v>9487</c:v>
                </c:pt>
                <c:pt idx="413">
                  <c:v>9487</c:v>
                </c:pt>
                <c:pt idx="414">
                  <c:v>9487</c:v>
                </c:pt>
                <c:pt idx="415">
                  <c:v>9487</c:v>
                </c:pt>
                <c:pt idx="416">
                  <c:v>9487</c:v>
                </c:pt>
                <c:pt idx="417">
                  <c:v>9487</c:v>
                </c:pt>
                <c:pt idx="418">
                  <c:v>9489</c:v>
                </c:pt>
                <c:pt idx="419">
                  <c:v>9490</c:v>
                </c:pt>
                <c:pt idx="420">
                  <c:v>9490</c:v>
                </c:pt>
                <c:pt idx="421">
                  <c:v>9493</c:v>
                </c:pt>
                <c:pt idx="422">
                  <c:v>9495</c:v>
                </c:pt>
                <c:pt idx="423">
                  <c:v>9495</c:v>
                </c:pt>
                <c:pt idx="424">
                  <c:v>9495</c:v>
                </c:pt>
                <c:pt idx="425">
                  <c:v>9495</c:v>
                </c:pt>
                <c:pt idx="426">
                  <c:v>9496</c:v>
                </c:pt>
                <c:pt idx="427">
                  <c:v>9497</c:v>
                </c:pt>
                <c:pt idx="428">
                  <c:v>9497</c:v>
                </c:pt>
                <c:pt idx="429">
                  <c:v>9497</c:v>
                </c:pt>
                <c:pt idx="430">
                  <c:v>9497</c:v>
                </c:pt>
                <c:pt idx="431">
                  <c:v>9497</c:v>
                </c:pt>
                <c:pt idx="432">
                  <c:v>9503</c:v>
                </c:pt>
                <c:pt idx="433">
                  <c:v>9505</c:v>
                </c:pt>
                <c:pt idx="434">
                  <c:v>9505</c:v>
                </c:pt>
                <c:pt idx="435">
                  <c:v>9505</c:v>
                </c:pt>
                <c:pt idx="436">
                  <c:v>9506</c:v>
                </c:pt>
                <c:pt idx="437">
                  <c:v>9507</c:v>
                </c:pt>
                <c:pt idx="438">
                  <c:v>9508</c:v>
                </c:pt>
                <c:pt idx="439">
                  <c:v>9513</c:v>
                </c:pt>
                <c:pt idx="440">
                  <c:v>9711.5</c:v>
                </c:pt>
                <c:pt idx="441">
                  <c:v>9731.5</c:v>
                </c:pt>
                <c:pt idx="442">
                  <c:v>9745</c:v>
                </c:pt>
                <c:pt idx="443">
                  <c:v>9749</c:v>
                </c:pt>
                <c:pt idx="444">
                  <c:v>9751</c:v>
                </c:pt>
                <c:pt idx="445">
                  <c:v>9759</c:v>
                </c:pt>
                <c:pt idx="446">
                  <c:v>9906</c:v>
                </c:pt>
                <c:pt idx="447">
                  <c:v>9959</c:v>
                </c:pt>
                <c:pt idx="448">
                  <c:v>9961</c:v>
                </c:pt>
                <c:pt idx="449">
                  <c:v>9971.5</c:v>
                </c:pt>
                <c:pt idx="450">
                  <c:v>9975</c:v>
                </c:pt>
                <c:pt idx="451">
                  <c:v>9977.5</c:v>
                </c:pt>
                <c:pt idx="452">
                  <c:v>9978</c:v>
                </c:pt>
                <c:pt idx="453">
                  <c:v>9978.5</c:v>
                </c:pt>
                <c:pt idx="454">
                  <c:v>9989.5</c:v>
                </c:pt>
                <c:pt idx="455">
                  <c:v>9990.5</c:v>
                </c:pt>
                <c:pt idx="456">
                  <c:v>9990.5</c:v>
                </c:pt>
                <c:pt idx="457">
                  <c:v>9991.5</c:v>
                </c:pt>
                <c:pt idx="458">
                  <c:v>9995.5</c:v>
                </c:pt>
                <c:pt idx="459">
                  <c:v>9996.5</c:v>
                </c:pt>
                <c:pt idx="460">
                  <c:v>9996.5</c:v>
                </c:pt>
                <c:pt idx="461">
                  <c:v>10006</c:v>
                </c:pt>
                <c:pt idx="462">
                  <c:v>10017.5</c:v>
                </c:pt>
                <c:pt idx="463">
                  <c:v>10208</c:v>
                </c:pt>
                <c:pt idx="464">
                  <c:v>10226</c:v>
                </c:pt>
                <c:pt idx="465">
                  <c:v>10238</c:v>
                </c:pt>
                <c:pt idx="466">
                  <c:v>10241.5</c:v>
                </c:pt>
                <c:pt idx="467">
                  <c:v>10245</c:v>
                </c:pt>
                <c:pt idx="468">
                  <c:v>10247</c:v>
                </c:pt>
                <c:pt idx="469">
                  <c:v>10310</c:v>
                </c:pt>
                <c:pt idx="470">
                  <c:v>10321.5</c:v>
                </c:pt>
                <c:pt idx="471">
                  <c:v>10322</c:v>
                </c:pt>
                <c:pt idx="472">
                  <c:v>10323</c:v>
                </c:pt>
                <c:pt idx="473">
                  <c:v>10327</c:v>
                </c:pt>
                <c:pt idx="474">
                  <c:v>10336</c:v>
                </c:pt>
                <c:pt idx="475">
                  <c:v>10336</c:v>
                </c:pt>
                <c:pt idx="476">
                  <c:v>10356</c:v>
                </c:pt>
                <c:pt idx="477">
                  <c:v>10358</c:v>
                </c:pt>
                <c:pt idx="478">
                  <c:v>10363</c:v>
                </c:pt>
                <c:pt idx="479">
                  <c:v>10371</c:v>
                </c:pt>
                <c:pt idx="480">
                  <c:v>10451.5</c:v>
                </c:pt>
                <c:pt idx="481">
                  <c:v>10452.5</c:v>
                </c:pt>
                <c:pt idx="482">
                  <c:v>10453.5</c:v>
                </c:pt>
                <c:pt idx="483">
                  <c:v>10454.5</c:v>
                </c:pt>
                <c:pt idx="484">
                  <c:v>10455.5</c:v>
                </c:pt>
                <c:pt idx="485">
                  <c:v>10456.5</c:v>
                </c:pt>
                <c:pt idx="486">
                  <c:v>10459.5</c:v>
                </c:pt>
                <c:pt idx="487">
                  <c:v>10466.5</c:v>
                </c:pt>
                <c:pt idx="488">
                  <c:v>10476.5</c:v>
                </c:pt>
                <c:pt idx="489">
                  <c:v>10572</c:v>
                </c:pt>
                <c:pt idx="490">
                  <c:v>10574</c:v>
                </c:pt>
                <c:pt idx="491">
                  <c:v>10574</c:v>
                </c:pt>
                <c:pt idx="492">
                  <c:v>10575</c:v>
                </c:pt>
                <c:pt idx="493">
                  <c:v>10576</c:v>
                </c:pt>
                <c:pt idx="494">
                  <c:v>10578</c:v>
                </c:pt>
                <c:pt idx="495">
                  <c:v>10582</c:v>
                </c:pt>
                <c:pt idx="496">
                  <c:v>10585</c:v>
                </c:pt>
                <c:pt idx="497">
                  <c:v>10586</c:v>
                </c:pt>
                <c:pt idx="498">
                  <c:v>10586</c:v>
                </c:pt>
                <c:pt idx="499">
                  <c:v>10586</c:v>
                </c:pt>
                <c:pt idx="500">
                  <c:v>10589</c:v>
                </c:pt>
                <c:pt idx="501">
                  <c:v>10592.5</c:v>
                </c:pt>
                <c:pt idx="502">
                  <c:v>10596</c:v>
                </c:pt>
                <c:pt idx="503">
                  <c:v>10598.5</c:v>
                </c:pt>
                <c:pt idx="504">
                  <c:v>10601</c:v>
                </c:pt>
                <c:pt idx="505">
                  <c:v>10604</c:v>
                </c:pt>
                <c:pt idx="506">
                  <c:v>10605</c:v>
                </c:pt>
                <c:pt idx="507">
                  <c:v>10606</c:v>
                </c:pt>
                <c:pt idx="508">
                  <c:v>10610</c:v>
                </c:pt>
                <c:pt idx="509">
                  <c:v>10610</c:v>
                </c:pt>
                <c:pt idx="510">
                  <c:v>10611</c:v>
                </c:pt>
                <c:pt idx="511">
                  <c:v>10611</c:v>
                </c:pt>
                <c:pt idx="512">
                  <c:v>10612</c:v>
                </c:pt>
                <c:pt idx="513">
                  <c:v>10613</c:v>
                </c:pt>
                <c:pt idx="514">
                  <c:v>10615</c:v>
                </c:pt>
                <c:pt idx="515">
                  <c:v>10619</c:v>
                </c:pt>
                <c:pt idx="516">
                  <c:v>10619</c:v>
                </c:pt>
                <c:pt idx="517">
                  <c:v>10620</c:v>
                </c:pt>
                <c:pt idx="518">
                  <c:v>10620</c:v>
                </c:pt>
                <c:pt idx="519">
                  <c:v>10628</c:v>
                </c:pt>
                <c:pt idx="520">
                  <c:v>10634</c:v>
                </c:pt>
                <c:pt idx="521">
                  <c:v>10635</c:v>
                </c:pt>
                <c:pt idx="522">
                  <c:v>10640</c:v>
                </c:pt>
                <c:pt idx="523">
                  <c:v>10646</c:v>
                </c:pt>
                <c:pt idx="524">
                  <c:v>10695</c:v>
                </c:pt>
                <c:pt idx="525">
                  <c:v>10701</c:v>
                </c:pt>
                <c:pt idx="526">
                  <c:v>10703</c:v>
                </c:pt>
                <c:pt idx="527">
                  <c:v>10708</c:v>
                </c:pt>
                <c:pt idx="528">
                  <c:v>10710</c:v>
                </c:pt>
                <c:pt idx="529">
                  <c:v>10717</c:v>
                </c:pt>
                <c:pt idx="530">
                  <c:v>10719</c:v>
                </c:pt>
                <c:pt idx="531">
                  <c:v>10727</c:v>
                </c:pt>
                <c:pt idx="532">
                  <c:v>10730</c:v>
                </c:pt>
                <c:pt idx="533">
                  <c:v>10731</c:v>
                </c:pt>
                <c:pt idx="534">
                  <c:v>10745.5</c:v>
                </c:pt>
                <c:pt idx="535">
                  <c:v>10805.5</c:v>
                </c:pt>
                <c:pt idx="536">
                  <c:v>10817</c:v>
                </c:pt>
                <c:pt idx="537">
                  <c:v>10827</c:v>
                </c:pt>
                <c:pt idx="538">
                  <c:v>10830</c:v>
                </c:pt>
                <c:pt idx="539">
                  <c:v>10837.5</c:v>
                </c:pt>
                <c:pt idx="540">
                  <c:v>10839.5</c:v>
                </c:pt>
                <c:pt idx="541">
                  <c:v>10840</c:v>
                </c:pt>
                <c:pt idx="542">
                  <c:v>10841</c:v>
                </c:pt>
                <c:pt idx="543">
                  <c:v>10841.5</c:v>
                </c:pt>
                <c:pt idx="544">
                  <c:v>10841.5</c:v>
                </c:pt>
                <c:pt idx="545">
                  <c:v>10847</c:v>
                </c:pt>
                <c:pt idx="546">
                  <c:v>10849</c:v>
                </c:pt>
                <c:pt idx="547">
                  <c:v>10850.5</c:v>
                </c:pt>
                <c:pt idx="548">
                  <c:v>10856</c:v>
                </c:pt>
                <c:pt idx="549">
                  <c:v>10856.5</c:v>
                </c:pt>
                <c:pt idx="550">
                  <c:v>10858.5</c:v>
                </c:pt>
                <c:pt idx="551">
                  <c:v>10915.5</c:v>
                </c:pt>
                <c:pt idx="552">
                  <c:v>11051</c:v>
                </c:pt>
                <c:pt idx="553">
                  <c:v>11051</c:v>
                </c:pt>
                <c:pt idx="554">
                  <c:v>11053</c:v>
                </c:pt>
                <c:pt idx="555">
                  <c:v>11054</c:v>
                </c:pt>
                <c:pt idx="556">
                  <c:v>11055</c:v>
                </c:pt>
                <c:pt idx="557">
                  <c:v>11057</c:v>
                </c:pt>
                <c:pt idx="558">
                  <c:v>11062</c:v>
                </c:pt>
                <c:pt idx="559">
                  <c:v>11064</c:v>
                </c:pt>
                <c:pt idx="560">
                  <c:v>11064.5</c:v>
                </c:pt>
                <c:pt idx="561">
                  <c:v>11065</c:v>
                </c:pt>
                <c:pt idx="562">
                  <c:v>11069</c:v>
                </c:pt>
                <c:pt idx="563">
                  <c:v>11071</c:v>
                </c:pt>
                <c:pt idx="564">
                  <c:v>11073</c:v>
                </c:pt>
                <c:pt idx="565">
                  <c:v>11073.5</c:v>
                </c:pt>
                <c:pt idx="566">
                  <c:v>11075</c:v>
                </c:pt>
                <c:pt idx="567">
                  <c:v>11084.5</c:v>
                </c:pt>
                <c:pt idx="568">
                  <c:v>11084.5</c:v>
                </c:pt>
                <c:pt idx="569">
                  <c:v>11086.5</c:v>
                </c:pt>
                <c:pt idx="570">
                  <c:v>11092</c:v>
                </c:pt>
                <c:pt idx="571">
                  <c:v>11100</c:v>
                </c:pt>
                <c:pt idx="572">
                  <c:v>11306.5</c:v>
                </c:pt>
                <c:pt idx="573">
                  <c:v>11309.5</c:v>
                </c:pt>
                <c:pt idx="574">
                  <c:v>11313.5</c:v>
                </c:pt>
                <c:pt idx="575">
                  <c:v>11316.5</c:v>
                </c:pt>
                <c:pt idx="576">
                  <c:v>11317</c:v>
                </c:pt>
                <c:pt idx="577">
                  <c:v>11317</c:v>
                </c:pt>
                <c:pt idx="578">
                  <c:v>11317.5</c:v>
                </c:pt>
                <c:pt idx="579">
                  <c:v>11318.5</c:v>
                </c:pt>
                <c:pt idx="580">
                  <c:v>11327.5</c:v>
                </c:pt>
                <c:pt idx="581">
                  <c:v>11331.5</c:v>
                </c:pt>
                <c:pt idx="582">
                  <c:v>11334.5</c:v>
                </c:pt>
                <c:pt idx="583">
                  <c:v>11335.5</c:v>
                </c:pt>
                <c:pt idx="584">
                  <c:v>11337.5</c:v>
                </c:pt>
                <c:pt idx="585">
                  <c:v>11338.5</c:v>
                </c:pt>
                <c:pt idx="586">
                  <c:v>11340.5</c:v>
                </c:pt>
                <c:pt idx="587">
                  <c:v>11341.5</c:v>
                </c:pt>
                <c:pt idx="588">
                  <c:v>11344.5</c:v>
                </c:pt>
                <c:pt idx="589">
                  <c:v>11349.5</c:v>
                </c:pt>
                <c:pt idx="590">
                  <c:v>11427</c:v>
                </c:pt>
                <c:pt idx="591">
                  <c:v>11430</c:v>
                </c:pt>
                <c:pt idx="592">
                  <c:v>11431</c:v>
                </c:pt>
                <c:pt idx="593">
                  <c:v>11433</c:v>
                </c:pt>
                <c:pt idx="594">
                  <c:v>11436</c:v>
                </c:pt>
                <c:pt idx="595">
                  <c:v>11436</c:v>
                </c:pt>
                <c:pt idx="596">
                  <c:v>11437</c:v>
                </c:pt>
                <c:pt idx="597">
                  <c:v>11437</c:v>
                </c:pt>
                <c:pt idx="598">
                  <c:v>11437</c:v>
                </c:pt>
                <c:pt idx="599">
                  <c:v>11437</c:v>
                </c:pt>
                <c:pt idx="600">
                  <c:v>11438</c:v>
                </c:pt>
                <c:pt idx="601">
                  <c:v>11438</c:v>
                </c:pt>
                <c:pt idx="602">
                  <c:v>11438</c:v>
                </c:pt>
                <c:pt idx="603">
                  <c:v>11438</c:v>
                </c:pt>
                <c:pt idx="604">
                  <c:v>11440</c:v>
                </c:pt>
                <c:pt idx="605">
                  <c:v>11440</c:v>
                </c:pt>
                <c:pt idx="606">
                  <c:v>11440</c:v>
                </c:pt>
                <c:pt idx="607">
                  <c:v>11440</c:v>
                </c:pt>
                <c:pt idx="608">
                  <c:v>11442</c:v>
                </c:pt>
                <c:pt idx="609">
                  <c:v>11443</c:v>
                </c:pt>
                <c:pt idx="610">
                  <c:v>11443</c:v>
                </c:pt>
                <c:pt idx="611">
                  <c:v>11443</c:v>
                </c:pt>
                <c:pt idx="612">
                  <c:v>11444</c:v>
                </c:pt>
                <c:pt idx="613">
                  <c:v>11445</c:v>
                </c:pt>
                <c:pt idx="614">
                  <c:v>11445</c:v>
                </c:pt>
                <c:pt idx="615">
                  <c:v>11446</c:v>
                </c:pt>
                <c:pt idx="616">
                  <c:v>11447</c:v>
                </c:pt>
                <c:pt idx="617">
                  <c:v>11451</c:v>
                </c:pt>
                <c:pt idx="618">
                  <c:v>11451</c:v>
                </c:pt>
                <c:pt idx="619">
                  <c:v>11452</c:v>
                </c:pt>
                <c:pt idx="620">
                  <c:v>11452</c:v>
                </c:pt>
                <c:pt idx="621">
                  <c:v>11453</c:v>
                </c:pt>
                <c:pt idx="622">
                  <c:v>11453</c:v>
                </c:pt>
                <c:pt idx="623">
                  <c:v>11454</c:v>
                </c:pt>
                <c:pt idx="624">
                  <c:v>11454</c:v>
                </c:pt>
                <c:pt idx="625">
                  <c:v>11455</c:v>
                </c:pt>
                <c:pt idx="626">
                  <c:v>11455</c:v>
                </c:pt>
                <c:pt idx="627">
                  <c:v>11457</c:v>
                </c:pt>
                <c:pt idx="628">
                  <c:v>11459</c:v>
                </c:pt>
                <c:pt idx="629">
                  <c:v>11460</c:v>
                </c:pt>
                <c:pt idx="630">
                  <c:v>11461</c:v>
                </c:pt>
                <c:pt idx="631">
                  <c:v>11461</c:v>
                </c:pt>
                <c:pt idx="632">
                  <c:v>11461</c:v>
                </c:pt>
                <c:pt idx="633">
                  <c:v>11467</c:v>
                </c:pt>
                <c:pt idx="634">
                  <c:v>11471</c:v>
                </c:pt>
                <c:pt idx="635">
                  <c:v>11474</c:v>
                </c:pt>
                <c:pt idx="636">
                  <c:v>11475</c:v>
                </c:pt>
                <c:pt idx="637">
                  <c:v>11475</c:v>
                </c:pt>
                <c:pt idx="638">
                  <c:v>11477</c:v>
                </c:pt>
                <c:pt idx="639">
                  <c:v>11478</c:v>
                </c:pt>
                <c:pt idx="640">
                  <c:v>11486</c:v>
                </c:pt>
                <c:pt idx="641">
                  <c:v>11557.5</c:v>
                </c:pt>
                <c:pt idx="642">
                  <c:v>11557.5</c:v>
                </c:pt>
                <c:pt idx="643">
                  <c:v>11566.5</c:v>
                </c:pt>
                <c:pt idx="644">
                  <c:v>11574.5</c:v>
                </c:pt>
                <c:pt idx="645">
                  <c:v>11576.5</c:v>
                </c:pt>
                <c:pt idx="646">
                  <c:v>11578.5</c:v>
                </c:pt>
                <c:pt idx="647">
                  <c:v>11584.5</c:v>
                </c:pt>
                <c:pt idx="648">
                  <c:v>11829</c:v>
                </c:pt>
                <c:pt idx="649">
                  <c:v>11913</c:v>
                </c:pt>
                <c:pt idx="650">
                  <c:v>11913</c:v>
                </c:pt>
                <c:pt idx="651">
                  <c:v>11919</c:v>
                </c:pt>
                <c:pt idx="652">
                  <c:v>11952.5</c:v>
                </c:pt>
                <c:pt idx="653">
                  <c:v>12165</c:v>
                </c:pt>
                <c:pt idx="654">
                  <c:v>12277.5</c:v>
                </c:pt>
                <c:pt idx="655">
                  <c:v>12283.5</c:v>
                </c:pt>
                <c:pt idx="656">
                  <c:v>12284</c:v>
                </c:pt>
                <c:pt idx="657">
                  <c:v>12293</c:v>
                </c:pt>
                <c:pt idx="658">
                  <c:v>12295</c:v>
                </c:pt>
                <c:pt idx="659">
                  <c:v>12299</c:v>
                </c:pt>
                <c:pt idx="660">
                  <c:v>12299</c:v>
                </c:pt>
                <c:pt idx="661">
                  <c:v>12304</c:v>
                </c:pt>
                <c:pt idx="662">
                  <c:v>12304</c:v>
                </c:pt>
                <c:pt idx="663">
                  <c:v>12307</c:v>
                </c:pt>
                <c:pt idx="664">
                  <c:v>12311.5</c:v>
                </c:pt>
                <c:pt idx="665">
                  <c:v>12312</c:v>
                </c:pt>
                <c:pt idx="666">
                  <c:v>12312.5</c:v>
                </c:pt>
                <c:pt idx="667">
                  <c:v>12313</c:v>
                </c:pt>
                <c:pt idx="668">
                  <c:v>12315.5</c:v>
                </c:pt>
                <c:pt idx="669">
                  <c:v>12318</c:v>
                </c:pt>
                <c:pt idx="670">
                  <c:v>12322</c:v>
                </c:pt>
                <c:pt idx="671">
                  <c:v>12338</c:v>
                </c:pt>
                <c:pt idx="672">
                  <c:v>12532.5</c:v>
                </c:pt>
                <c:pt idx="673">
                  <c:v>12539</c:v>
                </c:pt>
                <c:pt idx="674">
                  <c:v>12540.5</c:v>
                </c:pt>
                <c:pt idx="675">
                  <c:v>12550.5</c:v>
                </c:pt>
                <c:pt idx="676">
                  <c:v>12557</c:v>
                </c:pt>
                <c:pt idx="677">
                  <c:v>12559.5</c:v>
                </c:pt>
                <c:pt idx="678">
                  <c:v>12582</c:v>
                </c:pt>
                <c:pt idx="679">
                  <c:v>12632.5</c:v>
                </c:pt>
                <c:pt idx="680">
                  <c:v>12652.5</c:v>
                </c:pt>
                <c:pt idx="681">
                  <c:v>12659.5</c:v>
                </c:pt>
                <c:pt idx="682">
                  <c:v>12787</c:v>
                </c:pt>
                <c:pt idx="683">
                  <c:v>12790</c:v>
                </c:pt>
                <c:pt idx="684">
                  <c:v>12795</c:v>
                </c:pt>
                <c:pt idx="685">
                  <c:v>12878</c:v>
                </c:pt>
                <c:pt idx="686">
                  <c:v>12878.5</c:v>
                </c:pt>
                <c:pt idx="687">
                  <c:v>12924.5</c:v>
                </c:pt>
                <c:pt idx="688">
                  <c:v>13025</c:v>
                </c:pt>
                <c:pt idx="689">
                  <c:v>13032</c:v>
                </c:pt>
                <c:pt idx="690">
                  <c:v>13041</c:v>
                </c:pt>
                <c:pt idx="691">
                  <c:v>13041</c:v>
                </c:pt>
                <c:pt idx="692">
                  <c:v>13355</c:v>
                </c:pt>
                <c:pt idx="693">
                  <c:v>13381</c:v>
                </c:pt>
                <c:pt idx="694">
                  <c:v>13387</c:v>
                </c:pt>
                <c:pt idx="695">
                  <c:v>13389</c:v>
                </c:pt>
                <c:pt idx="696">
                  <c:v>13390</c:v>
                </c:pt>
                <c:pt idx="697">
                  <c:v>13390</c:v>
                </c:pt>
                <c:pt idx="698">
                  <c:v>13390</c:v>
                </c:pt>
                <c:pt idx="699">
                  <c:v>13628</c:v>
                </c:pt>
                <c:pt idx="700">
                  <c:v>13629</c:v>
                </c:pt>
                <c:pt idx="701">
                  <c:v>13632</c:v>
                </c:pt>
                <c:pt idx="702">
                  <c:v>13637</c:v>
                </c:pt>
                <c:pt idx="703">
                  <c:v>13754.5</c:v>
                </c:pt>
                <c:pt idx="704">
                  <c:v>13755.5</c:v>
                </c:pt>
                <c:pt idx="705">
                  <c:v>13756.5</c:v>
                </c:pt>
                <c:pt idx="706">
                  <c:v>13756.5</c:v>
                </c:pt>
                <c:pt idx="707">
                  <c:v>13766.5</c:v>
                </c:pt>
                <c:pt idx="708">
                  <c:v>13767.5</c:v>
                </c:pt>
                <c:pt idx="709">
                  <c:v>14146</c:v>
                </c:pt>
                <c:pt idx="710">
                  <c:v>14232.5</c:v>
                </c:pt>
                <c:pt idx="711">
                  <c:v>14241.5</c:v>
                </c:pt>
                <c:pt idx="712">
                  <c:v>14276.5</c:v>
                </c:pt>
                <c:pt idx="713">
                  <c:v>14342</c:v>
                </c:pt>
                <c:pt idx="714">
                  <c:v>14347</c:v>
                </c:pt>
                <c:pt idx="715">
                  <c:v>14356</c:v>
                </c:pt>
                <c:pt idx="716">
                  <c:v>14363</c:v>
                </c:pt>
                <c:pt idx="717">
                  <c:v>14510.5</c:v>
                </c:pt>
                <c:pt idx="718">
                  <c:v>14517.5</c:v>
                </c:pt>
                <c:pt idx="719">
                  <c:v>14611</c:v>
                </c:pt>
                <c:pt idx="720">
                  <c:v>14625</c:v>
                </c:pt>
                <c:pt idx="721">
                  <c:v>14632.5</c:v>
                </c:pt>
                <c:pt idx="722">
                  <c:v>14633.5</c:v>
                </c:pt>
                <c:pt idx="723">
                  <c:v>14738</c:v>
                </c:pt>
                <c:pt idx="724">
                  <c:v>14868.5</c:v>
                </c:pt>
                <c:pt idx="725">
                  <c:v>14875.5</c:v>
                </c:pt>
                <c:pt idx="726">
                  <c:v>14875.5</c:v>
                </c:pt>
                <c:pt idx="727">
                  <c:v>14875.5</c:v>
                </c:pt>
                <c:pt idx="728">
                  <c:v>14875.5</c:v>
                </c:pt>
                <c:pt idx="729">
                  <c:v>14876.5</c:v>
                </c:pt>
                <c:pt idx="730">
                  <c:v>14959</c:v>
                </c:pt>
                <c:pt idx="731">
                  <c:v>14966</c:v>
                </c:pt>
                <c:pt idx="732">
                  <c:v>14972</c:v>
                </c:pt>
                <c:pt idx="733">
                  <c:v>14972</c:v>
                </c:pt>
                <c:pt idx="734">
                  <c:v>14979</c:v>
                </c:pt>
                <c:pt idx="735">
                  <c:v>14980</c:v>
                </c:pt>
                <c:pt idx="736">
                  <c:v>14980</c:v>
                </c:pt>
                <c:pt idx="737">
                  <c:v>14980</c:v>
                </c:pt>
                <c:pt idx="738">
                  <c:v>15004</c:v>
                </c:pt>
                <c:pt idx="739">
                  <c:v>15083.5</c:v>
                </c:pt>
                <c:pt idx="740">
                  <c:v>15084.5</c:v>
                </c:pt>
                <c:pt idx="741">
                  <c:v>15102.5</c:v>
                </c:pt>
                <c:pt idx="742">
                  <c:v>15232</c:v>
                </c:pt>
                <c:pt idx="743">
                  <c:v>15232</c:v>
                </c:pt>
                <c:pt idx="744">
                  <c:v>15232</c:v>
                </c:pt>
                <c:pt idx="745">
                  <c:v>15327.5</c:v>
                </c:pt>
                <c:pt idx="746">
                  <c:v>15342.5</c:v>
                </c:pt>
                <c:pt idx="747">
                  <c:v>15479</c:v>
                </c:pt>
                <c:pt idx="748">
                  <c:v>15697.5</c:v>
                </c:pt>
                <c:pt idx="749">
                  <c:v>15698.5</c:v>
                </c:pt>
                <c:pt idx="750">
                  <c:v>15701</c:v>
                </c:pt>
                <c:pt idx="751">
                  <c:v>15721.5</c:v>
                </c:pt>
                <c:pt idx="752">
                  <c:v>15729.5</c:v>
                </c:pt>
                <c:pt idx="753">
                  <c:v>15731.5</c:v>
                </c:pt>
                <c:pt idx="754">
                  <c:v>15940</c:v>
                </c:pt>
                <c:pt idx="755">
                  <c:v>15944</c:v>
                </c:pt>
                <c:pt idx="756">
                  <c:v>15948.5</c:v>
                </c:pt>
                <c:pt idx="757">
                  <c:v>15954</c:v>
                </c:pt>
                <c:pt idx="758">
                  <c:v>16070.5</c:v>
                </c:pt>
                <c:pt idx="759">
                  <c:v>16079.5</c:v>
                </c:pt>
                <c:pt idx="760">
                  <c:v>16080.5</c:v>
                </c:pt>
                <c:pt idx="761">
                  <c:v>16178.5</c:v>
                </c:pt>
                <c:pt idx="762">
                  <c:v>16208.5</c:v>
                </c:pt>
                <c:pt idx="763">
                  <c:v>16302</c:v>
                </c:pt>
                <c:pt idx="764">
                  <c:v>16339.5</c:v>
                </c:pt>
                <c:pt idx="765">
                  <c:v>16417.5</c:v>
                </c:pt>
                <c:pt idx="766">
                  <c:v>16457.5</c:v>
                </c:pt>
                <c:pt idx="767">
                  <c:v>16472.5</c:v>
                </c:pt>
                <c:pt idx="768">
                  <c:v>16563</c:v>
                </c:pt>
                <c:pt idx="769">
                  <c:v>16563</c:v>
                </c:pt>
                <c:pt idx="770">
                  <c:v>16579</c:v>
                </c:pt>
                <c:pt idx="771">
                  <c:v>16781</c:v>
                </c:pt>
                <c:pt idx="772">
                  <c:v>16824</c:v>
                </c:pt>
              </c:numCache>
            </c:numRef>
          </c:xVal>
          <c:yVal>
            <c:numRef>
              <c:f>Active!$H$21:$H$958</c:f>
              <c:numCache>
                <c:formatCode>General</c:formatCode>
                <c:ptCount val="938"/>
                <c:pt idx="0">
                  <c:v>0</c:v>
                </c:pt>
                <c:pt idx="1">
                  <c:v>1.6275199999654433E-2</c:v>
                </c:pt>
                <c:pt idx="2">
                  <c:v>1.0943999999653897E-2</c:v>
                </c:pt>
                <c:pt idx="3">
                  <c:v>2.0943999999872176E-2</c:v>
                </c:pt>
                <c:pt idx="4">
                  <c:v>1.3278399999762769E-2</c:v>
                </c:pt>
                <c:pt idx="5">
                  <c:v>2.3278399999981048E-2</c:v>
                </c:pt>
                <c:pt idx="6">
                  <c:v>5.6127999996533617E-3</c:v>
                </c:pt>
                <c:pt idx="7">
                  <c:v>3.5612800000308198E-2</c:v>
                </c:pt>
                <c:pt idx="8">
                  <c:v>2.3614399999132729E-2</c:v>
                </c:pt>
                <c:pt idx="9">
                  <c:v>4.6614400000180467E-2</c:v>
                </c:pt>
                <c:pt idx="10">
                  <c:v>-7.1180800001457101E-2</c:v>
                </c:pt>
                <c:pt idx="11">
                  <c:v>-4.751360000045679E-2</c:v>
                </c:pt>
                <c:pt idx="12">
                  <c:v>-5.3846400000111316E-2</c:v>
                </c:pt>
                <c:pt idx="13">
                  <c:v>-7.6512000001457636E-2</c:v>
                </c:pt>
                <c:pt idx="14">
                  <c:v>-4.8176000000239583E-2</c:v>
                </c:pt>
                <c:pt idx="15">
                  <c:v>-3.817440000057104E-2</c:v>
                </c:pt>
                <c:pt idx="16">
                  <c:v>-5.883680000079039E-2</c:v>
                </c:pt>
                <c:pt idx="17">
                  <c:v>-5.5169600000226637E-2</c:v>
                </c:pt>
                <c:pt idx="18">
                  <c:v>-5.6502399998862529E-2</c:v>
                </c:pt>
                <c:pt idx="19">
                  <c:v>-6.2833600000885781E-2</c:v>
                </c:pt>
                <c:pt idx="20">
                  <c:v>-5.9499200000573182E-2</c:v>
                </c:pt>
                <c:pt idx="21">
                  <c:v>7.2379199998977128E-2</c:v>
                </c:pt>
                <c:pt idx="22">
                  <c:v>6.5720000000510481E-2</c:v>
                </c:pt>
                <c:pt idx="23">
                  <c:v>8.0055999998876359E-2</c:v>
                </c:pt>
                <c:pt idx="24">
                  <c:v>0.10405919999902835</c:v>
                </c:pt>
                <c:pt idx="25">
                  <c:v>0.12972799999988638</c:v>
                </c:pt>
                <c:pt idx="26">
                  <c:v>-4.9715199998900061E-2</c:v>
                </c:pt>
                <c:pt idx="27">
                  <c:v>-5.7043199998588534E-2</c:v>
                </c:pt>
                <c:pt idx="28">
                  <c:v>-1.1376000000382192E-2</c:v>
                </c:pt>
                <c:pt idx="29">
                  <c:v>-2.4041599999691243E-2</c:v>
                </c:pt>
                <c:pt idx="30">
                  <c:v>-6.8372800000361167E-2</c:v>
                </c:pt>
                <c:pt idx="31">
                  <c:v>-2.2372800000084681E-2</c:v>
                </c:pt>
                <c:pt idx="32">
                  <c:v>-7.7705600000626873E-2</c:v>
                </c:pt>
                <c:pt idx="33">
                  <c:v>-4.1705600000568666E-2</c:v>
                </c:pt>
                <c:pt idx="34">
                  <c:v>-6.1371199999484816E-2</c:v>
                </c:pt>
                <c:pt idx="35">
                  <c:v>-9.2702400001144269E-2</c:v>
                </c:pt>
                <c:pt idx="36">
                  <c:v>-8.1702400000722264E-2</c:v>
                </c:pt>
                <c:pt idx="37">
                  <c:v>-7.4700799999845913E-2</c:v>
                </c:pt>
                <c:pt idx="38">
                  <c:v>-8.2033599999704165E-2</c:v>
                </c:pt>
                <c:pt idx="39">
                  <c:v>-6.8033600000489969E-2</c:v>
                </c:pt>
                <c:pt idx="40">
                  <c:v>-8.0364800000097603E-2</c:v>
                </c:pt>
                <c:pt idx="41">
                  <c:v>-4.936479999923904E-2</c:v>
                </c:pt>
                <c:pt idx="42">
                  <c:v>-9.0697600000567036E-2</c:v>
                </c:pt>
                <c:pt idx="43">
                  <c:v>-7.9696000000694767E-2</c:v>
                </c:pt>
                <c:pt idx="44">
                  <c:v>-0.13302720000137924</c:v>
                </c:pt>
                <c:pt idx="45">
                  <c:v>-2.147520000107761E-2</c:v>
                </c:pt>
                <c:pt idx="46">
                  <c:v>1.4862399999401532E-2</c:v>
                </c:pt>
                <c:pt idx="47">
                  <c:v>-1.7136000000391505E-2</c:v>
                </c:pt>
                <c:pt idx="48">
                  <c:v>-3.5801599999103928E-2</c:v>
                </c:pt>
                <c:pt idx="49">
                  <c:v>8.5224000000380329E-2</c:v>
                </c:pt>
                <c:pt idx="50">
                  <c:v>8.6892799999986892E-2</c:v>
                </c:pt>
                <c:pt idx="52">
                  <c:v>7.6577600000746315E-2</c:v>
                </c:pt>
                <c:pt idx="53">
                  <c:v>8.1244799999694806E-2</c:v>
                </c:pt>
                <c:pt idx="54">
                  <c:v>8.2913599999301368E-2</c:v>
                </c:pt>
                <c:pt idx="55">
                  <c:v>-2.8252799998881528E-2</c:v>
                </c:pt>
                <c:pt idx="56">
                  <c:v>8.5915199999362812E-2</c:v>
                </c:pt>
                <c:pt idx="57">
                  <c:v>8.3582400000523194E-2</c:v>
                </c:pt>
                <c:pt idx="58">
                  <c:v>8.7249600001086947E-2</c:v>
                </c:pt>
                <c:pt idx="59">
                  <c:v>8.258399999976973E-2</c:v>
                </c:pt>
                <c:pt idx="60">
                  <c:v>8.9251200000944664E-2</c:v>
                </c:pt>
                <c:pt idx="61">
                  <c:v>0.10391839999829244</c:v>
                </c:pt>
                <c:pt idx="62">
                  <c:v>-5.8247999999366584E-2</c:v>
                </c:pt>
                <c:pt idx="63">
                  <c:v>-7.4580799999239389E-2</c:v>
                </c:pt>
                <c:pt idx="64">
                  <c:v>8.1920000000536675E-2</c:v>
                </c:pt>
                <c:pt idx="65">
                  <c:v>-7.8246400000352878E-2</c:v>
                </c:pt>
                <c:pt idx="66">
                  <c:v>0.10325439999905939</c:v>
                </c:pt>
                <c:pt idx="67">
                  <c:v>9.858880000138015E-2</c:v>
                </c:pt>
                <c:pt idx="68">
                  <c:v>8.8923200000863289E-2</c:v>
                </c:pt>
                <c:pt idx="69">
                  <c:v>9.2590400001427042E-2</c:v>
                </c:pt>
                <c:pt idx="70">
                  <c:v>-0.13557600000058301</c:v>
                </c:pt>
                <c:pt idx="71">
                  <c:v>8.6257599999953527E-2</c:v>
                </c:pt>
                <c:pt idx="72">
                  <c:v>8.8257600000360981E-2</c:v>
                </c:pt>
                <c:pt idx="73">
                  <c:v>6.7592000001241104E-2</c:v>
                </c:pt>
                <c:pt idx="74">
                  <c:v>-0.14157440000053612</c:v>
                </c:pt>
                <c:pt idx="75">
                  <c:v>-0.12190720000035071</c:v>
                </c:pt>
                <c:pt idx="77">
                  <c:v>0.11092640000060783</c:v>
                </c:pt>
                <c:pt idx="78">
                  <c:v>9.3593600000531296E-2</c:v>
                </c:pt>
                <c:pt idx="79">
                  <c:v>0.11559360000137531</c:v>
                </c:pt>
                <c:pt idx="80">
                  <c:v>-0.12957280000046012</c:v>
                </c:pt>
                <c:pt idx="81">
                  <c:v>0.11826079999991634</c:v>
                </c:pt>
                <c:pt idx="82">
                  <c:v>-0.13390559999970719</c:v>
                </c:pt>
                <c:pt idx="83">
                  <c:v>-9.7236799998427159E-2</c:v>
                </c:pt>
                <c:pt idx="84">
                  <c:v>-0.12423519999902055</c:v>
                </c:pt>
                <c:pt idx="85">
                  <c:v>-0.15256800000133808</c:v>
                </c:pt>
                <c:pt idx="86">
                  <c:v>-0.14390079999975569</c:v>
                </c:pt>
                <c:pt idx="87">
                  <c:v>8.0935999998473562E-2</c:v>
                </c:pt>
                <c:pt idx="88">
                  <c:v>0.10760479999953532</c:v>
                </c:pt>
                <c:pt idx="89">
                  <c:v>9.6611199998733355E-2</c:v>
                </c:pt>
                <c:pt idx="90">
                  <c:v>0.11827999999877647</c:v>
                </c:pt>
                <c:pt idx="91">
                  <c:v>0.11694720000014058</c:v>
                </c:pt>
                <c:pt idx="92">
                  <c:v>-6.4881599999353057E-2</c:v>
                </c:pt>
                <c:pt idx="93">
                  <c:v>-0.10587999999916065</c:v>
                </c:pt>
                <c:pt idx="94">
                  <c:v>-0.10754559999986668</c:v>
                </c:pt>
                <c:pt idx="95">
                  <c:v>-0.11087840000072902</c:v>
                </c:pt>
                <c:pt idx="96">
                  <c:v>-0.11387520000062068</c:v>
                </c:pt>
                <c:pt idx="97">
                  <c:v>-0.12020800000027521</c:v>
                </c:pt>
                <c:pt idx="98">
                  <c:v>-0.10654079999949317</c:v>
                </c:pt>
                <c:pt idx="99">
                  <c:v>-0.12353919999986829</c:v>
                </c:pt>
                <c:pt idx="102">
                  <c:v>0.1313583999981347</c:v>
                </c:pt>
                <c:pt idx="103">
                  <c:v>0.11702720000175759</c:v>
                </c:pt>
                <c:pt idx="104">
                  <c:v>0.11236800000006042</c:v>
                </c:pt>
                <c:pt idx="105">
                  <c:v>0.1160383999995247</c:v>
                </c:pt>
                <c:pt idx="106">
                  <c:v>-0.1797919999989972</c:v>
                </c:pt>
                <c:pt idx="107">
                  <c:v>-0.18312479999985953</c:v>
                </c:pt>
                <c:pt idx="108">
                  <c:v>0.11470879999978933</c:v>
                </c:pt>
                <c:pt idx="109">
                  <c:v>0.163708800000677</c:v>
                </c:pt>
                <c:pt idx="110">
                  <c:v>0.19237600000087696</c:v>
                </c:pt>
                <c:pt idx="111">
                  <c:v>0.12104319999889412</c:v>
                </c:pt>
                <c:pt idx="112">
                  <c:v>0.16637760000048729</c:v>
                </c:pt>
                <c:pt idx="113">
                  <c:v>0.17004479999923205</c:v>
                </c:pt>
                <c:pt idx="114">
                  <c:v>-0.19212160000097356</c:v>
                </c:pt>
                <c:pt idx="115">
                  <c:v>0.15571359999921697</c:v>
                </c:pt>
                <c:pt idx="116">
                  <c:v>0.14038080000136688</c:v>
                </c:pt>
                <c:pt idx="117">
                  <c:v>0.14004799999929674</c:v>
                </c:pt>
                <c:pt idx="118">
                  <c:v>-0.19511839999904623</c:v>
                </c:pt>
                <c:pt idx="119">
                  <c:v>-0.21845120000034512</c:v>
                </c:pt>
                <c:pt idx="120">
                  <c:v>9.6049599998877966E-2</c:v>
                </c:pt>
                <c:pt idx="121">
                  <c:v>0.12905279999904451</c:v>
                </c:pt>
                <c:pt idx="122">
                  <c:v>0.15372000000024855</c:v>
                </c:pt>
                <c:pt idx="123">
                  <c:v>0.16238720000001194</c:v>
                </c:pt>
                <c:pt idx="124">
                  <c:v>0.15805439999894588</c:v>
                </c:pt>
                <c:pt idx="125">
                  <c:v>0.15872159999889845</c:v>
                </c:pt>
                <c:pt idx="126">
                  <c:v>-0.1887776000003214</c:v>
                </c:pt>
                <c:pt idx="127">
                  <c:v>-0.19911040000079083</c:v>
                </c:pt>
                <c:pt idx="128">
                  <c:v>0.12839039999926172</c:v>
                </c:pt>
                <c:pt idx="129">
                  <c:v>0.1363920000003418</c:v>
                </c:pt>
                <c:pt idx="130">
                  <c:v>-0.14938559999973222</c:v>
                </c:pt>
                <c:pt idx="131">
                  <c:v>-0.14604639999924984</c:v>
                </c:pt>
                <c:pt idx="132">
                  <c:v>-0.13471200000094541</c:v>
                </c:pt>
                <c:pt idx="133">
                  <c:v>0.14583679999850574</c:v>
                </c:pt>
                <c:pt idx="134">
                  <c:v>0.15617600000041421</c:v>
                </c:pt>
                <c:pt idx="135">
                  <c:v>0.11619200000131968</c:v>
                </c:pt>
                <c:pt idx="136">
                  <c:v>0.11585919999924954</c:v>
                </c:pt>
                <c:pt idx="137">
                  <c:v>0.1305264000002353</c:v>
                </c:pt>
                <c:pt idx="138">
                  <c:v>0.15155039999990549</c:v>
                </c:pt>
                <c:pt idx="139">
                  <c:v>0.13988479999898118</c:v>
                </c:pt>
                <c:pt idx="140">
                  <c:v>0.12321920000067621</c:v>
                </c:pt>
                <c:pt idx="141">
                  <c:v>-0.15759679999973741</c:v>
                </c:pt>
                <c:pt idx="142">
                  <c:v>-0.15559680000114895</c:v>
                </c:pt>
                <c:pt idx="143">
                  <c:v>-0.15326239999922109</c:v>
                </c:pt>
                <c:pt idx="144">
                  <c:v>-0.14226079999934882</c:v>
                </c:pt>
                <c:pt idx="145">
                  <c:v>-0.13792640000065148</c:v>
                </c:pt>
                <c:pt idx="146">
                  <c:v>-0.14125919999969483</c:v>
                </c:pt>
                <c:pt idx="147">
                  <c:v>-0.14225599999917904</c:v>
                </c:pt>
                <c:pt idx="148">
                  <c:v>-0.13358880000123463</c:v>
                </c:pt>
                <c:pt idx="149">
                  <c:v>-0.15658720000101312</c:v>
                </c:pt>
                <c:pt idx="150">
                  <c:v>0.14568160000089847</c:v>
                </c:pt>
                <c:pt idx="151">
                  <c:v>0.13034880000122939</c:v>
                </c:pt>
                <c:pt idx="153">
                  <c:v>0.14836959999956889</c:v>
                </c:pt>
                <c:pt idx="154">
                  <c:v>-0.13179519999903277</c:v>
                </c:pt>
                <c:pt idx="155">
                  <c:v>-0.11745280000104685</c:v>
                </c:pt>
                <c:pt idx="156">
                  <c:v>0.1173823999997694</c:v>
                </c:pt>
                <c:pt idx="157">
                  <c:v>0.13238239999918733</c:v>
                </c:pt>
                <c:pt idx="158">
                  <c:v>0.13671679999970365</c:v>
                </c:pt>
                <c:pt idx="159">
                  <c:v>-0.11544959999991988</c:v>
                </c:pt>
                <c:pt idx="163">
                  <c:v>0.11083680000047025</c:v>
                </c:pt>
                <c:pt idx="164">
                  <c:v>0.11850719999893045</c:v>
                </c:pt>
                <c:pt idx="165">
                  <c:v>0.11084639999899082</c:v>
                </c:pt>
                <c:pt idx="166">
                  <c:v>0.11651519999941229</c:v>
                </c:pt>
                <c:pt idx="167">
                  <c:v>0.1471824000000197</c:v>
                </c:pt>
                <c:pt idx="168">
                  <c:v>0.11685120000038296</c:v>
                </c:pt>
                <c:pt idx="169">
                  <c:v>0.11785280000003695</c:v>
                </c:pt>
                <c:pt idx="170">
                  <c:v>0.10685439999906521</c:v>
                </c:pt>
                <c:pt idx="171">
                  <c:v>0.11419039999964298</c:v>
                </c:pt>
                <c:pt idx="172">
                  <c:v>0.12485759999981383</c:v>
                </c:pt>
                <c:pt idx="173">
                  <c:v>0.14552480000202195</c:v>
                </c:pt>
                <c:pt idx="174">
                  <c:v>0.13919200000054843</c:v>
                </c:pt>
                <c:pt idx="207">
                  <c:v>-4.87040000007255E-3</c:v>
                </c:pt>
                <c:pt idx="210">
                  <c:v>-1.3832000000547851E-2</c:v>
                </c:pt>
                <c:pt idx="214">
                  <c:v>4.5628799998667091E-2</c:v>
                </c:pt>
                <c:pt idx="216">
                  <c:v>3.9966399999684654E-2</c:v>
                </c:pt>
                <c:pt idx="218">
                  <c:v>4.6641600001748884E-2</c:v>
                </c:pt>
                <c:pt idx="219">
                  <c:v>4.631359999984852E-2</c:v>
                </c:pt>
                <c:pt idx="221">
                  <c:v>4.8660799999197479E-2</c:v>
                </c:pt>
                <c:pt idx="222">
                  <c:v>6.0105600001406856E-2</c:v>
                </c:pt>
                <c:pt idx="223">
                  <c:v>6.67728000007628E-2</c:v>
                </c:pt>
                <c:pt idx="224">
                  <c:v>6.3451199999690289E-2</c:v>
                </c:pt>
                <c:pt idx="225">
                  <c:v>6.9452799998543924E-2</c:v>
                </c:pt>
                <c:pt idx="226">
                  <c:v>6.4454400002432521E-2</c:v>
                </c:pt>
                <c:pt idx="227">
                  <c:v>9.2454400004498893E-2</c:v>
                </c:pt>
                <c:pt idx="228">
                  <c:v>-5.9988799999700859E-2</c:v>
                </c:pt>
                <c:pt idx="229">
                  <c:v>-7.43216000009852E-2</c:v>
                </c:pt>
                <c:pt idx="230">
                  <c:v>-7.8652799998963019E-2</c:v>
                </c:pt>
                <c:pt idx="231">
                  <c:v>-9.5651199997519143E-2</c:v>
                </c:pt>
                <c:pt idx="232">
                  <c:v>-9.8984000000200467E-2</c:v>
                </c:pt>
                <c:pt idx="233">
                  <c:v>-7.6649599999655038E-2</c:v>
                </c:pt>
                <c:pt idx="234">
                  <c:v>-8.7982400000328198E-2</c:v>
                </c:pt>
                <c:pt idx="235">
                  <c:v>-7.6982400001725182E-2</c:v>
                </c:pt>
                <c:pt idx="236">
                  <c:v>-7.0982400000502821E-2</c:v>
                </c:pt>
                <c:pt idx="237">
                  <c:v>-9.2315200003213249E-2</c:v>
                </c:pt>
                <c:pt idx="238">
                  <c:v>-8.8980799999262672E-2</c:v>
                </c:pt>
                <c:pt idx="239">
                  <c:v>-8.3313599996472476E-2</c:v>
                </c:pt>
                <c:pt idx="240">
                  <c:v>-9.7646399997756816E-2</c:v>
                </c:pt>
                <c:pt idx="241">
                  <c:v>-9.9967999998625601E-2</c:v>
                </c:pt>
                <c:pt idx="249">
                  <c:v>0.10391359999994165</c:v>
                </c:pt>
                <c:pt idx="251">
                  <c:v>-0.12687519999963115</c:v>
                </c:pt>
                <c:pt idx="256">
                  <c:v>-0.1218559999979334</c:v>
                </c:pt>
                <c:pt idx="259">
                  <c:v>-0.11918399999922258</c:v>
                </c:pt>
                <c:pt idx="269">
                  <c:v>0.17610240000067279</c:v>
                </c:pt>
                <c:pt idx="270">
                  <c:v>0.16976960000465624</c:v>
                </c:pt>
                <c:pt idx="271">
                  <c:v>0.173436800003401</c:v>
                </c:pt>
                <c:pt idx="273">
                  <c:v>0.17111039999872446</c:v>
                </c:pt>
                <c:pt idx="275">
                  <c:v>0.13211199999932433</c:v>
                </c:pt>
                <c:pt idx="323">
                  <c:v>4.0959999998449348E-2</c:v>
                </c:pt>
                <c:pt idx="335">
                  <c:v>9.6822400002565701E-2</c:v>
                </c:pt>
                <c:pt idx="336">
                  <c:v>9.6489600000495557E-2</c:v>
                </c:pt>
                <c:pt idx="338">
                  <c:v>9.1824000002816319E-2</c:v>
                </c:pt>
                <c:pt idx="343">
                  <c:v>-1.6300799998134607E-2</c:v>
                </c:pt>
                <c:pt idx="344">
                  <c:v>-1.2975999998161569E-3</c:v>
                </c:pt>
                <c:pt idx="345">
                  <c:v>-2.0630399998481153E-2</c:v>
                </c:pt>
                <c:pt idx="359">
                  <c:v>1.3855999997758772E-2</c:v>
                </c:pt>
                <c:pt idx="365">
                  <c:v>-4.8265599998558173E-2</c:v>
                </c:pt>
                <c:pt idx="389">
                  <c:v>0.1250240000008489</c:v>
                </c:pt>
                <c:pt idx="390">
                  <c:v>0.10069120000116527</c:v>
                </c:pt>
                <c:pt idx="391">
                  <c:v>-7.3361599999770988E-2</c:v>
                </c:pt>
                <c:pt idx="392">
                  <c:v>-2.2064000004320405E-3</c:v>
                </c:pt>
                <c:pt idx="393">
                  <c:v>-1.5376000010292046E-3</c:v>
                </c:pt>
                <c:pt idx="402">
                  <c:v>5.9002400004828814E-2</c:v>
                </c:pt>
                <c:pt idx="403">
                  <c:v>5.8704000010038726E-2</c:v>
                </c:pt>
                <c:pt idx="404">
                  <c:v>5.9372800002165604E-2</c:v>
                </c:pt>
                <c:pt idx="408">
                  <c:v>-8.1929599997238256E-2</c:v>
                </c:pt>
                <c:pt idx="409">
                  <c:v>-9.1260799999872688E-2</c:v>
                </c:pt>
                <c:pt idx="410">
                  <c:v>-8.9926399996329565E-2</c:v>
                </c:pt>
                <c:pt idx="411">
                  <c:v>-8.6921599999186583E-2</c:v>
                </c:pt>
                <c:pt idx="433">
                  <c:v>-0.11946400000306312</c:v>
                </c:pt>
                <c:pt idx="443">
                  <c:v>-0.12166720000095665</c:v>
                </c:pt>
                <c:pt idx="479">
                  <c:v>-0.12896879999607336</c:v>
                </c:pt>
                <c:pt idx="535">
                  <c:v>0.10672960000374587</c:v>
                </c:pt>
                <c:pt idx="569">
                  <c:v>7.2212799997942057E-2</c:v>
                </c:pt>
                <c:pt idx="609">
                  <c:v>-3.6430400003155228E-2</c:v>
                </c:pt>
                <c:pt idx="615">
                  <c:v>-2.9428799993183929E-2</c:v>
                </c:pt>
                <c:pt idx="625">
                  <c:v>-5.5423999991035089E-2</c:v>
                </c:pt>
                <c:pt idx="630">
                  <c:v>-4.7420800001418684E-2</c:v>
                </c:pt>
                <c:pt idx="631">
                  <c:v>-3.4420799995132256E-2</c:v>
                </c:pt>
                <c:pt idx="678">
                  <c:v>1.5104000049177557E-3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24E-4384-B348-0FAB00209DB9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Active!$D$22:$D$45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plus>
            <c:minus>
              <c:numLit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2.2000000000000001E-3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Active!$F$21:$F$958</c:f>
              <c:numCache>
                <c:formatCode>General</c:formatCode>
                <c:ptCount val="938"/>
                <c:pt idx="0">
                  <c:v>0</c:v>
                </c:pt>
                <c:pt idx="1">
                  <c:v>266</c:v>
                </c:pt>
                <c:pt idx="2">
                  <c:v>270</c:v>
                </c:pt>
                <c:pt idx="3">
                  <c:v>270</c:v>
                </c:pt>
                <c:pt idx="4">
                  <c:v>272</c:v>
                </c:pt>
                <c:pt idx="5">
                  <c:v>272</c:v>
                </c:pt>
                <c:pt idx="6">
                  <c:v>274</c:v>
                </c:pt>
                <c:pt idx="7">
                  <c:v>274</c:v>
                </c:pt>
                <c:pt idx="8">
                  <c:v>277</c:v>
                </c:pt>
                <c:pt idx="9">
                  <c:v>277</c:v>
                </c:pt>
                <c:pt idx="10">
                  <c:v>348.5</c:v>
                </c:pt>
                <c:pt idx="11">
                  <c:v>349.5</c:v>
                </c:pt>
                <c:pt idx="12">
                  <c:v>350.5</c:v>
                </c:pt>
                <c:pt idx="13">
                  <c:v>352.5</c:v>
                </c:pt>
                <c:pt idx="14">
                  <c:v>357.5</c:v>
                </c:pt>
                <c:pt idx="15">
                  <c:v>360.5</c:v>
                </c:pt>
                <c:pt idx="16">
                  <c:v>368.5</c:v>
                </c:pt>
                <c:pt idx="17">
                  <c:v>369.5</c:v>
                </c:pt>
                <c:pt idx="18">
                  <c:v>370.5</c:v>
                </c:pt>
                <c:pt idx="19">
                  <c:v>374.5</c:v>
                </c:pt>
                <c:pt idx="20">
                  <c:v>376.5</c:v>
                </c:pt>
                <c:pt idx="21">
                  <c:v>461</c:v>
                </c:pt>
                <c:pt idx="22">
                  <c:v>475</c:v>
                </c:pt>
                <c:pt idx="23">
                  <c:v>480</c:v>
                </c:pt>
                <c:pt idx="24">
                  <c:v>486</c:v>
                </c:pt>
                <c:pt idx="25">
                  <c:v>490</c:v>
                </c:pt>
                <c:pt idx="26">
                  <c:v>596.5</c:v>
                </c:pt>
                <c:pt idx="27">
                  <c:v>606.5</c:v>
                </c:pt>
                <c:pt idx="28">
                  <c:v>607.5</c:v>
                </c:pt>
                <c:pt idx="29">
                  <c:v>609.5</c:v>
                </c:pt>
                <c:pt idx="30">
                  <c:v>613.5</c:v>
                </c:pt>
                <c:pt idx="31">
                  <c:v>613.5</c:v>
                </c:pt>
                <c:pt idx="32">
                  <c:v>614.5</c:v>
                </c:pt>
                <c:pt idx="33">
                  <c:v>614.5</c:v>
                </c:pt>
                <c:pt idx="34">
                  <c:v>616.5</c:v>
                </c:pt>
                <c:pt idx="35">
                  <c:v>620.5</c:v>
                </c:pt>
                <c:pt idx="36">
                  <c:v>620.5</c:v>
                </c:pt>
                <c:pt idx="37">
                  <c:v>623.5</c:v>
                </c:pt>
                <c:pt idx="38">
                  <c:v>624.5</c:v>
                </c:pt>
                <c:pt idx="39">
                  <c:v>624.5</c:v>
                </c:pt>
                <c:pt idx="40">
                  <c:v>628.5</c:v>
                </c:pt>
                <c:pt idx="41">
                  <c:v>628.5</c:v>
                </c:pt>
                <c:pt idx="42">
                  <c:v>629.5</c:v>
                </c:pt>
                <c:pt idx="43">
                  <c:v>632.5</c:v>
                </c:pt>
                <c:pt idx="44">
                  <c:v>636.5</c:v>
                </c:pt>
                <c:pt idx="45">
                  <c:v>734</c:v>
                </c:pt>
                <c:pt idx="46">
                  <c:v>742</c:v>
                </c:pt>
                <c:pt idx="47">
                  <c:v>745</c:v>
                </c:pt>
                <c:pt idx="48">
                  <c:v>747</c:v>
                </c:pt>
                <c:pt idx="49">
                  <c:v>795</c:v>
                </c:pt>
                <c:pt idx="50">
                  <c:v>799</c:v>
                </c:pt>
                <c:pt idx="51">
                  <c:v>828.5</c:v>
                </c:pt>
                <c:pt idx="52">
                  <c:v>833</c:v>
                </c:pt>
                <c:pt idx="53">
                  <c:v>834</c:v>
                </c:pt>
                <c:pt idx="54">
                  <c:v>838</c:v>
                </c:pt>
                <c:pt idx="55">
                  <c:v>838.5</c:v>
                </c:pt>
                <c:pt idx="56">
                  <c:v>841</c:v>
                </c:pt>
                <c:pt idx="57">
                  <c:v>842</c:v>
                </c:pt>
                <c:pt idx="58">
                  <c:v>843</c:v>
                </c:pt>
                <c:pt idx="59">
                  <c:v>845</c:v>
                </c:pt>
                <c:pt idx="60">
                  <c:v>846</c:v>
                </c:pt>
                <c:pt idx="61">
                  <c:v>847</c:v>
                </c:pt>
                <c:pt idx="62">
                  <c:v>847.5</c:v>
                </c:pt>
                <c:pt idx="63">
                  <c:v>848.5</c:v>
                </c:pt>
                <c:pt idx="64">
                  <c:v>850</c:v>
                </c:pt>
                <c:pt idx="65">
                  <c:v>850.5</c:v>
                </c:pt>
                <c:pt idx="66">
                  <c:v>852</c:v>
                </c:pt>
                <c:pt idx="67">
                  <c:v>854</c:v>
                </c:pt>
                <c:pt idx="68">
                  <c:v>856</c:v>
                </c:pt>
                <c:pt idx="69">
                  <c:v>857</c:v>
                </c:pt>
                <c:pt idx="70">
                  <c:v>857.5</c:v>
                </c:pt>
                <c:pt idx="71">
                  <c:v>858</c:v>
                </c:pt>
                <c:pt idx="72">
                  <c:v>858</c:v>
                </c:pt>
                <c:pt idx="73">
                  <c:v>860</c:v>
                </c:pt>
                <c:pt idx="74">
                  <c:v>860.5</c:v>
                </c:pt>
                <c:pt idx="75">
                  <c:v>861.5</c:v>
                </c:pt>
                <c:pt idx="76">
                  <c:v>862</c:v>
                </c:pt>
                <c:pt idx="77">
                  <c:v>862</c:v>
                </c:pt>
                <c:pt idx="78">
                  <c:v>863</c:v>
                </c:pt>
                <c:pt idx="79">
                  <c:v>863</c:v>
                </c:pt>
                <c:pt idx="80">
                  <c:v>863.5</c:v>
                </c:pt>
                <c:pt idx="81">
                  <c:v>864</c:v>
                </c:pt>
                <c:pt idx="82">
                  <c:v>864.5</c:v>
                </c:pt>
                <c:pt idx="83">
                  <c:v>868.5</c:v>
                </c:pt>
                <c:pt idx="84">
                  <c:v>871.5</c:v>
                </c:pt>
                <c:pt idx="85">
                  <c:v>872.5</c:v>
                </c:pt>
                <c:pt idx="86">
                  <c:v>873.5</c:v>
                </c:pt>
                <c:pt idx="87">
                  <c:v>880</c:v>
                </c:pt>
                <c:pt idx="88">
                  <c:v>884</c:v>
                </c:pt>
                <c:pt idx="89">
                  <c:v>896</c:v>
                </c:pt>
                <c:pt idx="90">
                  <c:v>900</c:v>
                </c:pt>
                <c:pt idx="91">
                  <c:v>901</c:v>
                </c:pt>
                <c:pt idx="92">
                  <c:v>909.5</c:v>
                </c:pt>
                <c:pt idx="93">
                  <c:v>912.5</c:v>
                </c:pt>
                <c:pt idx="94">
                  <c:v>914.5</c:v>
                </c:pt>
                <c:pt idx="95">
                  <c:v>915.5</c:v>
                </c:pt>
                <c:pt idx="96">
                  <c:v>921.5</c:v>
                </c:pt>
                <c:pt idx="97">
                  <c:v>922.5</c:v>
                </c:pt>
                <c:pt idx="98">
                  <c:v>923.5</c:v>
                </c:pt>
                <c:pt idx="99">
                  <c:v>926.5</c:v>
                </c:pt>
                <c:pt idx="100">
                  <c:v>931.5</c:v>
                </c:pt>
                <c:pt idx="101">
                  <c:v>932.5</c:v>
                </c:pt>
                <c:pt idx="102">
                  <c:v>1047</c:v>
                </c:pt>
                <c:pt idx="103">
                  <c:v>1051</c:v>
                </c:pt>
                <c:pt idx="104">
                  <c:v>1065</c:v>
                </c:pt>
                <c:pt idx="105">
                  <c:v>1072</c:v>
                </c:pt>
                <c:pt idx="106">
                  <c:v>1077.5</c:v>
                </c:pt>
                <c:pt idx="107">
                  <c:v>1078.5</c:v>
                </c:pt>
                <c:pt idx="108">
                  <c:v>1079</c:v>
                </c:pt>
                <c:pt idx="109">
                  <c:v>1079</c:v>
                </c:pt>
                <c:pt idx="110">
                  <c:v>1080</c:v>
                </c:pt>
                <c:pt idx="111">
                  <c:v>1081</c:v>
                </c:pt>
                <c:pt idx="112">
                  <c:v>1083</c:v>
                </c:pt>
                <c:pt idx="113">
                  <c:v>1084</c:v>
                </c:pt>
                <c:pt idx="114">
                  <c:v>1084.5</c:v>
                </c:pt>
                <c:pt idx="115">
                  <c:v>1088</c:v>
                </c:pt>
                <c:pt idx="116">
                  <c:v>1089</c:v>
                </c:pt>
                <c:pt idx="117">
                  <c:v>1090</c:v>
                </c:pt>
                <c:pt idx="118">
                  <c:v>1090.5</c:v>
                </c:pt>
                <c:pt idx="119">
                  <c:v>1091.5</c:v>
                </c:pt>
                <c:pt idx="120">
                  <c:v>1093</c:v>
                </c:pt>
                <c:pt idx="121">
                  <c:v>1099</c:v>
                </c:pt>
                <c:pt idx="122">
                  <c:v>1100</c:v>
                </c:pt>
                <c:pt idx="123">
                  <c:v>1101</c:v>
                </c:pt>
                <c:pt idx="124">
                  <c:v>1102</c:v>
                </c:pt>
                <c:pt idx="125">
                  <c:v>1103</c:v>
                </c:pt>
                <c:pt idx="126">
                  <c:v>1104.5</c:v>
                </c:pt>
                <c:pt idx="127">
                  <c:v>1105.5</c:v>
                </c:pt>
                <c:pt idx="128">
                  <c:v>1107</c:v>
                </c:pt>
                <c:pt idx="129">
                  <c:v>1110</c:v>
                </c:pt>
                <c:pt idx="130">
                  <c:v>1214.5</c:v>
                </c:pt>
                <c:pt idx="131">
                  <c:v>1225.5</c:v>
                </c:pt>
                <c:pt idx="132">
                  <c:v>1227.5</c:v>
                </c:pt>
                <c:pt idx="133">
                  <c:v>1319</c:v>
                </c:pt>
                <c:pt idx="134">
                  <c:v>1330</c:v>
                </c:pt>
                <c:pt idx="135">
                  <c:v>1360</c:v>
                </c:pt>
                <c:pt idx="136">
                  <c:v>1361</c:v>
                </c:pt>
                <c:pt idx="137">
                  <c:v>1362</c:v>
                </c:pt>
                <c:pt idx="138">
                  <c:v>1407</c:v>
                </c:pt>
                <c:pt idx="139">
                  <c:v>1409</c:v>
                </c:pt>
                <c:pt idx="140">
                  <c:v>1411</c:v>
                </c:pt>
                <c:pt idx="141">
                  <c:v>1443.5</c:v>
                </c:pt>
                <c:pt idx="142">
                  <c:v>1443.5</c:v>
                </c:pt>
                <c:pt idx="143">
                  <c:v>1445.5</c:v>
                </c:pt>
                <c:pt idx="144">
                  <c:v>1448.5</c:v>
                </c:pt>
                <c:pt idx="145">
                  <c:v>1450.5</c:v>
                </c:pt>
                <c:pt idx="146">
                  <c:v>1451.5</c:v>
                </c:pt>
                <c:pt idx="147">
                  <c:v>1457.5</c:v>
                </c:pt>
                <c:pt idx="148">
                  <c:v>1458.5</c:v>
                </c:pt>
                <c:pt idx="149">
                  <c:v>1461.5</c:v>
                </c:pt>
                <c:pt idx="150">
                  <c:v>1653</c:v>
                </c:pt>
                <c:pt idx="151">
                  <c:v>1654</c:v>
                </c:pt>
                <c:pt idx="152">
                  <c:v>1674.5</c:v>
                </c:pt>
                <c:pt idx="153">
                  <c:v>1693</c:v>
                </c:pt>
                <c:pt idx="154">
                  <c:v>1696.5</c:v>
                </c:pt>
                <c:pt idx="155">
                  <c:v>1713.5</c:v>
                </c:pt>
                <c:pt idx="156">
                  <c:v>1717</c:v>
                </c:pt>
                <c:pt idx="157">
                  <c:v>1717</c:v>
                </c:pt>
                <c:pt idx="158">
                  <c:v>1719</c:v>
                </c:pt>
                <c:pt idx="159">
                  <c:v>1719.5</c:v>
                </c:pt>
                <c:pt idx="160">
                  <c:v>1894.5</c:v>
                </c:pt>
                <c:pt idx="161">
                  <c:v>1921.5</c:v>
                </c:pt>
                <c:pt idx="162">
                  <c:v>1940.5</c:v>
                </c:pt>
                <c:pt idx="163">
                  <c:v>1944</c:v>
                </c:pt>
                <c:pt idx="164">
                  <c:v>1951</c:v>
                </c:pt>
                <c:pt idx="165">
                  <c:v>1962</c:v>
                </c:pt>
                <c:pt idx="166">
                  <c:v>1966</c:v>
                </c:pt>
                <c:pt idx="167">
                  <c:v>1967</c:v>
                </c:pt>
                <c:pt idx="168">
                  <c:v>1971</c:v>
                </c:pt>
                <c:pt idx="169">
                  <c:v>1974</c:v>
                </c:pt>
                <c:pt idx="170">
                  <c:v>1977</c:v>
                </c:pt>
                <c:pt idx="171">
                  <c:v>1982</c:v>
                </c:pt>
                <c:pt idx="172">
                  <c:v>1983</c:v>
                </c:pt>
                <c:pt idx="173">
                  <c:v>1984</c:v>
                </c:pt>
                <c:pt idx="174">
                  <c:v>1985</c:v>
                </c:pt>
                <c:pt idx="175">
                  <c:v>2011.5</c:v>
                </c:pt>
                <c:pt idx="176">
                  <c:v>2013.5</c:v>
                </c:pt>
                <c:pt idx="177">
                  <c:v>2017.5</c:v>
                </c:pt>
                <c:pt idx="178">
                  <c:v>2018.5</c:v>
                </c:pt>
                <c:pt idx="179">
                  <c:v>2019.5</c:v>
                </c:pt>
                <c:pt idx="180">
                  <c:v>2165.5</c:v>
                </c:pt>
                <c:pt idx="181">
                  <c:v>2177</c:v>
                </c:pt>
                <c:pt idx="182">
                  <c:v>2200</c:v>
                </c:pt>
                <c:pt idx="183">
                  <c:v>2391</c:v>
                </c:pt>
                <c:pt idx="184">
                  <c:v>2401</c:v>
                </c:pt>
                <c:pt idx="185">
                  <c:v>2405</c:v>
                </c:pt>
                <c:pt idx="186">
                  <c:v>2412</c:v>
                </c:pt>
                <c:pt idx="187">
                  <c:v>2425</c:v>
                </c:pt>
                <c:pt idx="188">
                  <c:v>2430</c:v>
                </c:pt>
                <c:pt idx="189">
                  <c:v>2436</c:v>
                </c:pt>
                <c:pt idx="190">
                  <c:v>2446</c:v>
                </c:pt>
                <c:pt idx="191">
                  <c:v>2450</c:v>
                </c:pt>
                <c:pt idx="192">
                  <c:v>2530.5</c:v>
                </c:pt>
                <c:pt idx="193">
                  <c:v>2567.5</c:v>
                </c:pt>
                <c:pt idx="194">
                  <c:v>2654</c:v>
                </c:pt>
                <c:pt idx="195">
                  <c:v>2665</c:v>
                </c:pt>
                <c:pt idx="196">
                  <c:v>2668</c:v>
                </c:pt>
                <c:pt idx="197">
                  <c:v>2668</c:v>
                </c:pt>
                <c:pt idx="198">
                  <c:v>2672</c:v>
                </c:pt>
                <c:pt idx="199">
                  <c:v>2679</c:v>
                </c:pt>
                <c:pt idx="200">
                  <c:v>2685</c:v>
                </c:pt>
                <c:pt idx="201">
                  <c:v>2693</c:v>
                </c:pt>
                <c:pt idx="202">
                  <c:v>2699</c:v>
                </c:pt>
                <c:pt idx="203">
                  <c:v>2707</c:v>
                </c:pt>
                <c:pt idx="204">
                  <c:v>2755.5</c:v>
                </c:pt>
                <c:pt idx="205">
                  <c:v>2765.5</c:v>
                </c:pt>
                <c:pt idx="206">
                  <c:v>2765.5</c:v>
                </c:pt>
                <c:pt idx="207">
                  <c:v>2805.5</c:v>
                </c:pt>
                <c:pt idx="208">
                  <c:v>2809.5</c:v>
                </c:pt>
                <c:pt idx="209">
                  <c:v>2821.5</c:v>
                </c:pt>
                <c:pt idx="210">
                  <c:v>2877.5</c:v>
                </c:pt>
                <c:pt idx="211">
                  <c:v>2886</c:v>
                </c:pt>
                <c:pt idx="212">
                  <c:v>2887</c:v>
                </c:pt>
                <c:pt idx="213">
                  <c:v>2932</c:v>
                </c:pt>
                <c:pt idx="214">
                  <c:v>3116.5</c:v>
                </c:pt>
                <c:pt idx="215">
                  <c:v>3124.5</c:v>
                </c:pt>
                <c:pt idx="216">
                  <c:v>3124.5</c:v>
                </c:pt>
                <c:pt idx="217">
                  <c:v>3133.5</c:v>
                </c:pt>
                <c:pt idx="218">
                  <c:v>3140.5</c:v>
                </c:pt>
                <c:pt idx="219">
                  <c:v>3150.5</c:v>
                </c:pt>
                <c:pt idx="220">
                  <c:v>3175.5</c:v>
                </c:pt>
                <c:pt idx="221">
                  <c:v>3176.5</c:v>
                </c:pt>
                <c:pt idx="222">
                  <c:v>3385.5</c:v>
                </c:pt>
                <c:pt idx="223">
                  <c:v>3386.5</c:v>
                </c:pt>
                <c:pt idx="224">
                  <c:v>3408.5</c:v>
                </c:pt>
                <c:pt idx="225">
                  <c:v>3411.5</c:v>
                </c:pt>
                <c:pt idx="226">
                  <c:v>3414.5</c:v>
                </c:pt>
                <c:pt idx="227">
                  <c:v>3414.5</c:v>
                </c:pt>
                <c:pt idx="228">
                  <c:v>3521</c:v>
                </c:pt>
                <c:pt idx="229">
                  <c:v>3522</c:v>
                </c:pt>
                <c:pt idx="230">
                  <c:v>3526</c:v>
                </c:pt>
                <c:pt idx="231">
                  <c:v>3529</c:v>
                </c:pt>
                <c:pt idx="232">
                  <c:v>3530</c:v>
                </c:pt>
                <c:pt idx="233">
                  <c:v>3532</c:v>
                </c:pt>
                <c:pt idx="234">
                  <c:v>3533</c:v>
                </c:pt>
                <c:pt idx="235">
                  <c:v>3533</c:v>
                </c:pt>
                <c:pt idx="236">
                  <c:v>3533</c:v>
                </c:pt>
                <c:pt idx="237">
                  <c:v>3534</c:v>
                </c:pt>
                <c:pt idx="238">
                  <c:v>3536</c:v>
                </c:pt>
                <c:pt idx="239">
                  <c:v>3537</c:v>
                </c:pt>
                <c:pt idx="240">
                  <c:v>3538</c:v>
                </c:pt>
                <c:pt idx="241">
                  <c:v>3560</c:v>
                </c:pt>
                <c:pt idx="242">
                  <c:v>3609.5</c:v>
                </c:pt>
                <c:pt idx="243">
                  <c:v>3610.5</c:v>
                </c:pt>
                <c:pt idx="244">
                  <c:v>3627.5</c:v>
                </c:pt>
                <c:pt idx="245">
                  <c:v>3631.5</c:v>
                </c:pt>
                <c:pt idx="246">
                  <c:v>3645.5</c:v>
                </c:pt>
                <c:pt idx="247">
                  <c:v>3648.5</c:v>
                </c:pt>
                <c:pt idx="248">
                  <c:v>3650.5</c:v>
                </c:pt>
                <c:pt idx="249">
                  <c:v>3650.5</c:v>
                </c:pt>
                <c:pt idx="250">
                  <c:v>3662.5</c:v>
                </c:pt>
                <c:pt idx="251">
                  <c:v>3734</c:v>
                </c:pt>
                <c:pt idx="252">
                  <c:v>3756</c:v>
                </c:pt>
                <c:pt idx="253">
                  <c:v>3761</c:v>
                </c:pt>
                <c:pt idx="254">
                  <c:v>3769</c:v>
                </c:pt>
                <c:pt idx="255">
                  <c:v>3770</c:v>
                </c:pt>
                <c:pt idx="256">
                  <c:v>3770</c:v>
                </c:pt>
                <c:pt idx="257">
                  <c:v>3771</c:v>
                </c:pt>
                <c:pt idx="258">
                  <c:v>3772</c:v>
                </c:pt>
                <c:pt idx="259">
                  <c:v>3780</c:v>
                </c:pt>
                <c:pt idx="260">
                  <c:v>3782</c:v>
                </c:pt>
                <c:pt idx="261">
                  <c:v>3795</c:v>
                </c:pt>
                <c:pt idx="262">
                  <c:v>3806</c:v>
                </c:pt>
                <c:pt idx="263">
                  <c:v>3820</c:v>
                </c:pt>
                <c:pt idx="264">
                  <c:v>3868.5</c:v>
                </c:pt>
                <c:pt idx="265">
                  <c:v>3870.5</c:v>
                </c:pt>
                <c:pt idx="266">
                  <c:v>3900.5</c:v>
                </c:pt>
                <c:pt idx="267">
                  <c:v>3912.5</c:v>
                </c:pt>
                <c:pt idx="268">
                  <c:v>3924.5</c:v>
                </c:pt>
                <c:pt idx="269">
                  <c:v>4004.5</c:v>
                </c:pt>
                <c:pt idx="270">
                  <c:v>4005.5</c:v>
                </c:pt>
                <c:pt idx="271">
                  <c:v>4006.5</c:v>
                </c:pt>
                <c:pt idx="272">
                  <c:v>4019</c:v>
                </c:pt>
                <c:pt idx="273">
                  <c:v>4019.5</c:v>
                </c:pt>
                <c:pt idx="274">
                  <c:v>4022</c:v>
                </c:pt>
                <c:pt idx="275">
                  <c:v>4022.5</c:v>
                </c:pt>
                <c:pt idx="276">
                  <c:v>4026</c:v>
                </c:pt>
                <c:pt idx="277">
                  <c:v>4035</c:v>
                </c:pt>
                <c:pt idx="278">
                  <c:v>4211</c:v>
                </c:pt>
                <c:pt idx="279">
                  <c:v>4228</c:v>
                </c:pt>
                <c:pt idx="280">
                  <c:v>4234</c:v>
                </c:pt>
                <c:pt idx="281">
                  <c:v>4239.5</c:v>
                </c:pt>
                <c:pt idx="282">
                  <c:v>4241.5</c:v>
                </c:pt>
                <c:pt idx="283">
                  <c:v>4246</c:v>
                </c:pt>
                <c:pt idx="284">
                  <c:v>4258.5</c:v>
                </c:pt>
                <c:pt idx="285">
                  <c:v>4261</c:v>
                </c:pt>
                <c:pt idx="286">
                  <c:v>4269</c:v>
                </c:pt>
                <c:pt idx="287">
                  <c:v>4461</c:v>
                </c:pt>
                <c:pt idx="288">
                  <c:v>4465</c:v>
                </c:pt>
                <c:pt idx="289">
                  <c:v>4470</c:v>
                </c:pt>
                <c:pt idx="290">
                  <c:v>4474.5</c:v>
                </c:pt>
                <c:pt idx="291">
                  <c:v>4486</c:v>
                </c:pt>
                <c:pt idx="292">
                  <c:v>4496</c:v>
                </c:pt>
                <c:pt idx="293">
                  <c:v>4508.5</c:v>
                </c:pt>
                <c:pt idx="294">
                  <c:v>4509.5</c:v>
                </c:pt>
                <c:pt idx="295">
                  <c:v>4510.5</c:v>
                </c:pt>
                <c:pt idx="296">
                  <c:v>4511.5</c:v>
                </c:pt>
                <c:pt idx="297">
                  <c:v>4513.5</c:v>
                </c:pt>
                <c:pt idx="298">
                  <c:v>4516</c:v>
                </c:pt>
                <c:pt idx="299">
                  <c:v>4516</c:v>
                </c:pt>
                <c:pt idx="300">
                  <c:v>4517.5</c:v>
                </c:pt>
                <c:pt idx="301">
                  <c:v>4518.5</c:v>
                </c:pt>
                <c:pt idx="302">
                  <c:v>4526.5</c:v>
                </c:pt>
                <c:pt idx="303">
                  <c:v>4527.5</c:v>
                </c:pt>
                <c:pt idx="304">
                  <c:v>4533</c:v>
                </c:pt>
                <c:pt idx="305">
                  <c:v>4627</c:v>
                </c:pt>
                <c:pt idx="306">
                  <c:v>4658</c:v>
                </c:pt>
                <c:pt idx="307">
                  <c:v>4718.5</c:v>
                </c:pt>
                <c:pt idx="308">
                  <c:v>4737.5</c:v>
                </c:pt>
                <c:pt idx="309">
                  <c:v>4739.5</c:v>
                </c:pt>
                <c:pt idx="310">
                  <c:v>4742.5</c:v>
                </c:pt>
                <c:pt idx="311">
                  <c:v>4763.5</c:v>
                </c:pt>
                <c:pt idx="312">
                  <c:v>4767.5</c:v>
                </c:pt>
                <c:pt idx="313">
                  <c:v>4767.5</c:v>
                </c:pt>
                <c:pt idx="314">
                  <c:v>4769.5</c:v>
                </c:pt>
                <c:pt idx="315">
                  <c:v>4776.5</c:v>
                </c:pt>
                <c:pt idx="316">
                  <c:v>4871</c:v>
                </c:pt>
                <c:pt idx="317">
                  <c:v>4883</c:v>
                </c:pt>
                <c:pt idx="318">
                  <c:v>4889</c:v>
                </c:pt>
                <c:pt idx="319">
                  <c:v>4957.5</c:v>
                </c:pt>
                <c:pt idx="320">
                  <c:v>4959.5</c:v>
                </c:pt>
                <c:pt idx="321">
                  <c:v>4975.5</c:v>
                </c:pt>
                <c:pt idx="322">
                  <c:v>4976.5</c:v>
                </c:pt>
                <c:pt idx="323">
                  <c:v>4987.5</c:v>
                </c:pt>
                <c:pt idx="324">
                  <c:v>5080</c:v>
                </c:pt>
                <c:pt idx="325">
                  <c:v>5090.5</c:v>
                </c:pt>
                <c:pt idx="326">
                  <c:v>5122</c:v>
                </c:pt>
                <c:pt idx="327">
                  <c:v>5123</c:v>
                </c:pt>
                <c:pt idx="328">
                  <c:v>5124</c:v>
                </c:pt>
                <c:pt idx="329">
                  <c:v>5126</c:v>
                </c:pt>
                <c:pt idx="330">
                  <c:v>5127</c:v>
                </c:pt>
                <c:pt idx="331">
                  <c:v>5129</c:v>
                </c:pt>
                <c:pt idx="332">
                  <c:v>5136</c:v>
                </c:pt>
                <c:pt idx="333">
                  <c:v>5142</c:v>
                </c:pt>
                <c:pt idx="334">
                  <c:v>5250.5</c:v>
                </c:pt>
                <c:pt idx="335">
                  <c:v>5354.5</c:v>
                </c:pt>
                <c:pt idx="336">
                  <c:v>5355.5</c:v>
                </c:pt>
                <c:pt idx="337">
                  <c:v>5357.5</c:v>
                </c:pt>
                <c:pt idx="338">
                  <c:v>5357.5</c:v>
                </c:pt>
                <c:pt idx="339">
                  <c:v>5358</c:v>
                </c:pt>
                <c:pt idx="340">
                  <c:v>5369</c:v>
                </c:pt>
                <c:pt idx="341">
                  <c:v>5372</c:v>
                </c:pt>
                <c:pt idx="342">
                  <c:v>5377</c:v>
                </c:pt>
                <c:pt idx="343">
                  <c:v>5436</c:v>
                </c:pt>
                <c:pt idx="344">
                  <c:v>5442</c:v>
                </c:pt>
                <c:pt idx="345">
                  <c:v>5443</c:v>
                </c:pt>
                <c:pt idx="346">
                  <c:v>5456</c:v>
                </c:pt>
                <c:pt idx="347">
                  <c:v>5463</c:v>
                </c:pt>
                <c:pt idx="348">
                  <c:v>5464</c:v>
                </c:pt>
                <c:pt idx="349">
                  <c:v>5468</c:v>
                </c:pt>
                <c:pt idx="350">
                  <c:v>5472</c:v>
                </c:pt>
                <c:pt idx="351">
                  <c:v>5661</c:v>
                </c:pt>
                <c:pt idx="352">
                  <c:v>5692</c:v>
                </c:pt>
                <c:pt idx="353">
                  <c:v>5710</c:v>
                </c:pt>
                <c:pt idx="354">
                  <c:v>5710</c:v>
                </c:pt>
                <c:pt idx="355">
                  <c:v>5720</c:v>
                </c:pt>
                <c:pt idx="356">
                  <c:v>5720</c:v>
                </c:pt>
                <c:pt idx="357">
                  <c:v>5723</c:v>
                </c:pt>
                <c:pt idx="358">
                  <c:v>5729</c:v>
                </c:pt>
                <c:pt idx="359">
                  <c:v>5730</c:v>
                </c:pt>
                <c:pt idx="360">
                  <c:v>5748</c:v>
                </c:pt>
                <c:pt idx="361">
                  <c:v>5803.5</c:v>
                </c:pt>
                <c:pt idx="362">
                  <c:v>5812.5</c:v>
                </c:pt>
                <c:pt idx="363">
                  <c:v>5812.5</c:v>
                </c:pt>
                <c:pt idx="364">
                  <c:v>5812.5</c:v>
                </c:pt>
                <c:pt idx="365">
                  <c:v>5814.5</c:v>
                </c:pt>
                <c:pt idx="366">
                  <c:v>5832.5</c:v>
                </c:pt>
                <c:pt idx="367">
                  <c:v>5833.5</c:v>
                </c:pt>
                <c:pt idx="368">
                  <c:v>5837.5</c:v>
                </c:pt>
                <c:pt idx="369">
                  <c:v>5837.5</c:v>
                </c:pt>
                <c:pt idx="370">
                  <c:v>5837.5</c:v>
                </c:pt>
                <c:pt idx="371">
                  <c:v>5838.5</c:v>
                </c:pt>
                <c:pt idx="372">
                  <c:v>5839.5</c:v>
                </c:pt>
                <c:pt idx="373">
                  <c:v>5851.5</c:v>
                </c:pt>
                <c:pt idx="374">
                  <c:v>5861.5</c:v>
                </c:pt>
                <c:pt idx="375">
                  <c:v>5876.5</c:v>
                </c:pt>
                <c:pt idx="376">
                  <c:v>5889.5</c:v>
                </c:pt>
                <c:pt idx="377">
                  <c:v>5961</c:v>
                </c:pt>
                <c:pt idx="378">
                  <c:v>6558</c:v>
                </c:pt>
                <c:pt idx="379">
                  <c:v>6589</c:v>
                </c:pt>
                <c:pt idx="380">
                  <c:v>6598</c:v>
                </c:pt>
                <c:pt idx="381">
                  <c:v>6605</c:v>
                </c:pt>
                <c:pt idx="382">
                  <c:v>6607</c:v>
                </c:pt>
                <c:pt idx="383">
                  <c:v>6607</c:v>
                </c:pt>
                <c:pt idx="384">
                  <c:v>6685.5</c:v>
                </c:pt>
                <c:pt idx="385">
                  <c:v>6687.5</c:v>
                </c:pt>
                <c:pt idx="386">
                  <c:v>6688.5</c:v>
                </c:pt>
                <c:pt idx="387">
                  <c:v>6713.5</c:v>
                </c:pt>
                <c:pt idx="388">
                  <c:v>6715.5</c:v>
                </c:pt>
                <c:pt idx="389">
                  <c:v>7920</c:v>
                </c:pt>
                <c:pt idx="390">
                  <c:v>7921</c:v>
                </c:pt>
                <c:pt idx="391">
                  <c:v>8447</c:v>
                </c:pt>
                <c:pt idx="392">
                  <c:v>8738</c:v>
                </c:pt>
                <c:pt idx="393">
                  <c:v>8742</c:v>
                </c:pt>
                <c:pt idx="394">
                  <c:v>9112.5</c:v>
                </c:pt>
                <c:pt idx="395">
                  <c:v>9113.5</c:v>
                </c:pt>
                <c:pt idx="396">
                  <c:v>9113.5</c:v>
                </c:pt>
                <c:pt idx="397">
                  <c:v>9122.5</c:v>
                </c:pt>
                <c:pt idx="398">
                  <c:v>9122.5</c:v>
                </c:pt>
                <c:pt idx="399">
                  <c:v>9123.5</c:v>
                </c:pt>
                <c:pt idx="400">
                  <c:v>9123.5</c:v>
                </c:pt>
                <c:pt idx="401">
                  <c:v>9129.5</c:v>
                </c:pt>
                <c:pt idx="402">
                  <c:v>9129.5</c:v>
                </c:pt>
                <c:pt idx="403">
                  <c:v>9132.5</c:v>
                </c:pt>
                <c:pt idx="404">
                  <c:v>9136.5</c:v>
                </c:pt>
                <c:pt idx="405">
                  <c:v>9251</c:v>
                </c:pt>
                <c:pt idx="406">
                  <c:v>9252</c:v>
                </c:pt>
                <c:pt idx="407">
                  <c:v>9254</c:v>
                </c:pt>
                <c:pt idx="408">
                  <c:v>9257</c:v>
                </c:pt>
                <c:pt idx="409">
                  <c:v>9261</c:v>
                </c:pt>
                <c:pt idx="410">
                  <c:v>9263</c:v>
                </c:pt>
                <c:pt idx="411">
                  <c:v>9272</c:v>
                </c:pt>
                <c:pt idx="412">
                  <c:v>9487</c:v>
                </c:pt>
                <c:pt idx="413">
                  <c:v>9487</c:v>
                </c:pt>
                <c:pt idx="414">
                  <c:v>9487</c:v>
                </c:pt>
                <c:pt idx="415">
                  <c:v>9487</c:v>
                </c:pt>
                <c:pt idx="416">
                  <c:v>9487</c:v>
                </c:pt>
                <c:pt idx="417">
                  <c:v>9487</c:v>
                </c:pt>
                <c:pt idx="418">
                  <c:v>9489</c:v>
                </c:pt>
                <c:pt idx="419">
                  <c:v>9490</c:v>
                </c:pt>
                <c:pt idx="420">
                  <c:v>9490</c:v>
                </c:pt>
                <c:pt idx="421">
                  <c:v>9493</c:v>
                </c:pt>
                <c:pt idx="422">
                  <c:v>9495</c:v>
                </c:pt>
                <c:pt idx="423">
                  <c:v>9495</c:v>
                </c:pt>
                <c:pt idx="424">
                  <c:v>9495</c:v>
                </c:pt>
                <c:pt idx="425">
                  <c:v>9495</c:v>
                </c:pt>
                <c:pt idx="426">
                  <c:v>9496</c:v>
                </c:pt>
                <c:pt idx="427">
                  <c:v>9497</c:v>
                </c:pt>
                <c:pt idx="428">
                  <c:v>9497</c:v>
                </c:pt>
                <c:pt idx="429">
                  <c:v>9497</c:v>
                </c:pt>
                <c:pt idx="430">
                  <c:v>9497</c:v>
                </c:pt>
                <c:pt idx="431">
                  <c:v>9497</c:v>
                </c:pt>
                <c:pt idx="432">
                  <c:v>9503</c:v>
                </c:pt>
                <c:pt idx="433">
                  <c:v>9505</c:v>
                </c:pt>
                <c:pt idx="434">
                  <c:v>9505</c:v>
                </c:pt>
                <c:pt idx="435">
                  <c:v>9505</c:v>
                </c:pt>
                <c:pt idx="436">
                  <c:v>9506</c:v>
                </c:pt>
                <c:pt idx="437">
                  <c:v>9507</c:v>
                </c:pt>
                <c:pt idx="438">
                  <c:v>9508</c:v>
                </c:pt>
                <c:pt idx="439">
                  <c:v>9513</c:v>
                </c:pt>
                <c:pt idx="440">
                  <c:v>9711.5</c:v>
                </c:pt>
                <c:pt idx="441">
                  <c:v>9731.5</c:v>
                </c:pt>
                <c:pt idx="442">
                  <c:v>9745</c:v>
                </c:pt>
                <c:pt idx="443">
                  <c:v>9749</c:v>
                </c:pt>
                <c:pt idx="444">
                  <c:v>9751</c:v>
                </c:pt>
                <c:pt idx="445">
                  <c:v>9759</c:v>
                </c:pt>
                <c:pt idx="446">
                  <c:v>9906</c:v>
                </c:pt>
                <c:pt idx="447">
                  <c:v>9959</c:v>
                </c:pt>
                <c:pt idx="448">
                  <c:v>9961</c:v>
                </c:pt>
                <c:pt idx="449">
                  <c:v>9971.5</c:v>
                </c:pt>
                <c:pt idx="450">
                  <c:v>9975</c:v>
                </c:pt>
                <c:pt idx="451">
                  <c:v>9977.5</c:v>
                </c:pt>
                <c:pt idx="452">
                  <c:v>9978</c:v>
                </c:pt>
                <c:pt idx="453">
                  <c:v>9978.5</c:v>
                </c:pt>
                <c:pt idx="454">
                  <c:v>9989.5</c:v>
                </c:pt>
                <c:pt idx="455">
                  <c:v>9990.5</c:v>
                </c:pt>
                <c:pt idx="456">
                  <c:v>9990.5</c:v>
                </c:pt>
                <c:pt idx="457">
                  <c:v>9991.5</c:v>
                </c:pt>
                <c:pt idx="458">
                  <c:v>9995.5</c:v>
                </c:pt>
                <c:pt idx="459">
                  <c:v>9996.5</c:v>
                </c:pt>
                <c:pt idx="460">
                  <c:v>9996.5</c:v>
                </c:pt>
                <c:pt idx="461">
                  <c:v>10006</c:v>
                </c:pt>
                <c:pt idx="462">
                  <c:v>10017.5</c:v>
                </c:pt>
                <c:pt idx="463">
                  <c:v>10208</c:v>
                </c:pt>
                <c:pt idx="464">
                  <c:v>10226</c:v>
                </c:pt>
                <c:pt idx="465">
                  <c:v>10238</c:v>
                </c:pt>
                <c:pt idx="466">
                  <c:v>10241.5</c:v>
                </c:pt>
                <c:pt idx="467">
                  <c:v>10245</c:v>
                </c:pt>
                <c:pt idx="468">
                  <c:v>10247</c:v>
                </c:pt>
                <c:pt idx="469">
                  <c:v>10310</c:v>
                </c:pt>
                <c:pt idx="470">
                  <c:v>10321.5</c:v>
                </c:pt>
                <c:pt idx="471">
                  <c:v>10322</c:v>
                </c:pt>
                <c:pt idx="472">
                  <c:v>10323</c:v>
                </c:pt>
                <c:pt idx="473">
                  <c:v>10327</c:v>
                </c:pt>
                <c:pt idx="474">
                  <c:v>10336</c:v>
                </c:pt>
                <c:pt idx="475">
                  <c:v>10336</c:v>
                </c:pt>
                <c:pt idx="476">
                  <c:v>10356</c:v>
                </c:pt>
                <c:pt idx="477">
                  <c:v>10358</c:v>
                </c:pt>
                <c:pt idx="478">
                  <c:v>10363</c:v>
                </c:pt>
                <c:pt idx="479">
                  <c:v>10371</c:v>
                </c:pt>
                <c:pt idx="480">
                  <c:v>10451.5</c:v>
                </c:pt>
                <c:pt idx="481">
                  <c:v>10452.5</c:v>
                </c:pt>
                <c:pt idx="482">
                  <c:v>10453.5</c:v>
                </c:pt>
                <c:pt idx="483">
                  <c:v>10454.5</c:v>
                </c:pt>
                <c:pt idx="484">
                  <c:v>10455.5</c:v>
                </c:pt>
                <c:pt idx="485">
                  <c:v>10456.5</c:v>
                </c:pt>
                <c:pt idx="486">
                  <c:v>10459.5</c:v>
                </c:pt>
                <c:pt idx="487">
                  <c:v>10466.5</c:v>
                </c:pt>
                <c:pt idx="488">
                  <c:v>10476.5</c:v>
                </c:pt>
                <c:pt idx="489">
                  <c:v>10572</c:v>
                </c:pt>
                <c:pt idx="490">
                  <c:v>10574</c:v>
                </c:pt>
                <c:pt idx="491">
                  <c:v>10574</c:v>
                </c:pt>
                <c:pt idx="492">
                  <c:v>10575</c:v>
                </c:pt>
                <c:pt idx="493">
                  <c:v>10576</c:v>
                </c:pt>
                <c:pt idx="494">
                  <c:v>10578</c:v>
                </c:pt>
                <c:pt idx="495">
                  <c:v>10582</c:v>
                </c:pt>
                <c:pt idx="496">
                  <c:v>10585</c:v>
                </c:pt>
                <c:pt idx="497">
                  <c:v>10586</c:v>
                </c:pt>
                <c:pt idx="498">
                  <c:v>10586</c:v>
                </c:pt>
                <c:pt idx="499">
                  <c:v>10586</c:v>
                </c:pt>
                <c:pt idx="500">
                  <c:v>10589</c:v>
                </c:pt>
                <c:pt idx="501">
                  <c:v>10592.5</c:v>
                </c:pt>
                <c:pt idx="502">
                  <c:v>10596</c:v>
                </c:pt>
                <c:pt idx="503">
                  <c:v>10598.5</c:v>
                </c:pt>
                <c:pt idx="504">
                  <c:v>10601</c:v>
                </c:pt>
                <c:pt idx="505">
                  <c:v>10604</c:v>
                </c:pt>
                <c:pt idx="506">
                  <c:v>10605</c:v>
                </c:pt>
                <c:pt idx="507">
                  <c:v>10606</c:v>
                </c:pt>
                <c:pt idx="508">
                  <c:v>10610</c:v>
                </c:pt>
                <c:pt idx="509">
                  <c:v>10610</c:v>
                </c:pt>
                <c:pt idx="510">
                  <c:v>10611</c:v>
                </c:pt>
                <c:pt idx="511">
                  <c:v>10611</c:v>
                </c:pt>
                <c:pt idx="512">
                  <c:v>10612</c:v>
                </c:pt>
                <c:pt idx="513">
                  <c:v>10613</c:v>
                </c:pt>
                <c:pt idx="514">
                  <c:v>10615</c:v>
                </c:pt>
                <c:pt idx="515">
                  <c:v>10619</c:v>
                </c:pt>
                <c:pt idx="516">
                  <c:v>10619</c:v>
                </c:pt>
                <c:pt idx="517">
                  <c:v>10620</c:v>
                </c:pt>
                <c:pt idx="518">
                  <c:v>10620</c:v>
                </c:pt>
                <c:pt idx="519">
                  <c:v>10628</c:v>
                </c:pt>
                <c:pt idx="520">
                  <c:v>10634</c:v>
                </c:pt>
                <c:pt idx="521">
                  <c:v>10635</c:v>
                </c:pt>
                <c:pt idx="522">
                  <c:v>10640</c:v>
                </c:pt>
                <c:pt idx="523">
                  <c:v>10646</c:v>
                </c:pt>
                <c:pt idx="524">
                  <c:v>10695</c:v>
                </c:pt>
                <c:pt idx="525">
                  <c:v>10701</c:v>
                </c:pt>
                <c:pt idx="526">
                  <c:v>10703</c:v>
                </c:pt>
                <c:pt idx="527">
                  <c:v>10708</c:v>
                </c:pt>
                <c:pt idx="528">
                  <c:v>10710</c:v>
                </c:pt>
                <c:pt idx="529">
                  <c:v>10717</c:v>
                </c:pt>
                <c:pt idx="530">
                  <c:v>10719</c:v>
                </c:pt>
                <c:pt idx="531">
                  <c:v>10727</c:v>
                </c:pt>
                <c:pt idx="532">
                  <c:v>10730</c:v>
                </c:pt>
                <c:pt idx="533">
                  <c:v>10731</c:v>
                </c:pt>
                <c:pt idx="534">
                  <c:v>10745.5</c:v>
                </c:pt>
                <c:pt idx="535">
                  <c:v>10805.5</c:v>
                </c:pt>
                <c:pt idx="536">
                  <c:v>10817</c:v>
                </c:pt>
                <c:pt idx="537">
                  <c:v>10827</c:v>
                </c:pt>
                <c:pt idx="538">
                  <c:v>10830</c:v>
                </c:pt>
                <c:pt idx="539">
                  <c:v>10837.5</c:v>
                </c:pt>
                <c:pt idx="540">
                  <c:v>10839.5</c:v>
                </c:pt>
                <c:pt idx="541">
                  <c:v>10840</c:v>
                </c:pt>
                <c:pt idx="542">
                  <c:v>10841</c:v>
                </c:pt>
                <c:pt idx="543">
                  <c:v>10841.5</c:v>
                </c:pt>
                <c:pt idx="544">
                  <c:v>10841.5</c:v>
                </c:pt>
                <c:pt idx="545">
                  <c:v>10847</c:v>
                </c:pt>
                <c:pt idx="546">
                  <c:v>10849</c:v>
                </c:pt>
                <c:pt idx="547">
                  <c:v>10850.5</c:v>
                </c:pt>
                <c:pt idx="548">
                  <c:v>10856</c:v>
                </c:pt>
                <c:pt idx="549">
                  <c:v>10856.5</c:v>
                </c:pt>
                <c:pt idx="550">
                  <c:v>10858.5</c:v>
                </c:pt>
                <c:pt idx="551">
                  <c:v>10915.5</c:v>
                </c:pt>
                <c:pt idx="552">
                  <c:v>11051</c:v>
                </c:pt>
                <c:pt idx="553">
                  <c:v>11051</c:v>
                </c:pt>
                <c:pt idx="554">
                  <c:v>11053</c:v>
                </c:pt>
                <c:pt idx="555">
                  <c:v>11054</c:v>
                </c:pt>
                <c:pt idx="556">
                  <c:v>11055</c:v>
                </c:pt>
                <c:pt idx="557">
                  <c:v>11057</c:v>
                </c:pt>
                <c:pt idx="558">
                  <c:v>11062</c:v>
                </c:pt>
                <c:pt idx="559">
                  <c:v>11064</c:v>
                </c:pt>
                <c:pt idx="560">
                  <c:v>11064.5</c:v>
                </c:pt>
                <c:pt idx="561">
                  <c:v>11065</c:v>
                </c:pt>
                <c:pt idx="562">
                  <c:v>11069</c:v>
                </c:pt>
                <c:pt idx="563">
                  <c:v>11071</c:v>
                </c:pt>
                <c:pt idx="564">
                  <c:v>11073</c:v>
                </c:pt>
                <c:pt idx="565">
                  <c:v>11073.5</c:v>
                </c:pt>
                <c:pt idx="566">
                  <c:v>11075</c:v>
                </c:pt>
                <c:pt idx="567">
                  <c:v>11084.5</c:v>
                </c:pt>
                <c:pt idx="568">
                  <c:v>11084.5</c:v>
                </c:pt>
                <c:pt idx="569">
                  <c:v>11086.5</c:v>
                </c:pt>
                <c:pt idx="570">
                  <c:v>11092</c:v>
                </c:pt>
                <c:pt idx="571">
                  <c:v>11100</c:v>
                </c:pt>
                <c:pt idx="572">
                  <c:v>11306.5</c:v>
                </c:pt>
                <c:pt idx="573">
                  <c:v>11309.5</c:v>
                </c:pt>
                <c:pt idx="574">
                  <c:v>11313.5</c:v>
                </c:pt>
                <c:pt idx="575">
                  <c:v>11316.5</c:v>
                </c:pt>
                <c:pt idx="576">
                  <c:v>11317</c:v>
                </c:pt>
                <c:pt idx="577">
                  <c:v>11317</c:v>
                </c:pt>
                <c:pt idx="578">
                  <c:v>11317.5</c:v>
                </c:pt>
                <c:pt idx="579">
                  <c:v>11318.5</c:v>
                </c:pt>
                <c:pt idx="580">
                  <c:v>11327.5</c:v>
                </c:pt>
                <c:pt idx="581">
                  <c:v>11331.5</c:v>
                </c:pt>
                <c:pt idx="582">
                  <c:v>11334.5</c:v>
                </c:pt>
                <c:pt idx="583">
                  <c:v>11335.5</c:v>
                </c:pt>
                <c:pt idx="584">
                  <c:v>11337.5</c:v>
                </c:pt>
                <c:pt idx="585">
                  <c:v>11338.5</c:v>
                </c:pt>
                <c:pt idx="586">
                  <c:v>11340.5</c:v>
                </c:pt>
                <c:pt idx="587">
                  <c:v>11341.5</c:v>
                </c:pt>
                <c:pt idx="588">
                  <c:v>11344.5</c:v>
                </c:pt>
                <c:pt idx="589">
                  <c:v>11349.5</c:v>
                </c:pt>
                <c:pt idx="590">
                  <c:v>11427</c:v>
                </c:pt>
                <c:pt idx="591">
                  <c:v>11430</c:v>
                </c:pt>
                <c:pt idx="592">
                  <c:v>11431</c:v>
                </c:pt>
                <c:pt idx="593">
                  <c:v>11433</c:v>
                </c:pt>
                <c:pt idx="594">
                  <c:v>11436</c:v>
                </c:pt>
                <c:pt idx="595">
                  <c:v>11436</c:v>
                </c:pt>
                <c:pt idx="596">
                  <c:v>11437</c:v>
                </c:pt>
                <c:pt idx="597">
                  <c:v>11437</c:v>
                </c:pt>
                <c:pt idx="598">
                  <c:v>11437</c:v>
                </c:pt>
                <c:pt idx="599">
                  <c:v>11437</c:v>
                </c:pt>
                <c:pt idx="600">
                  <c:v>11438</c:v>
                </c:pt>
                <c:pt idx="601">
                  <c:v>11438</c:v>
                </c:pt>
                <c:pt idx="602">
                  <c:v>11438</c:v>
                </c:pt>
                <c:pt idx="603">
                  <c:v>11438</c:v>
                </c:pt>
                <c:pt idx="604">
                  <c:v>11440</c:v>
                </c:pt>
                <c:pt idx="605">
                  <c:v>11440</c:v>
                </c:pt>
                <c:pt idx="606">
                  <c:v>11440</c:v>
                </c:pt>
                <c:pt idx="607">
                  <c:v>11440</c:v>
                </c:pt>
                <c:pt idx="608">
                  <c:v>11442</c:v>
                </c:pt>
                <c:pt idx="609">
                  <c:v>11443</c:v>
                </c:pt>
                <c:pt idx="610">
                  <c:v>11443</c:v>
                </c:pt>
                <c:pt idx="611">
                  <c:v>11443</c:v>
                </c:pt>
                <c:pt idx="612">
                  <c:v>11444</c:v>
                </c:pt>
                <c:pt idx="613">
                  <c:v>11445</c:v>
                </c:pt>
                <c:pt idx="614">
                  <c:v>11445</c:v>
                </c:pt>
                <c:pt idx="615">
                  <c:v>11446</c:v>
                </c:pt>
                <c:pt idx="616">
                  <c:v>11447</c:v>
                </c:pt>
                <c:pt idx="617">
                  <c:v>11451</c:v>
                </c:pt>
                <c:pt idx="618">
                  <c:v>11451</c:v>
                </c:pt>
                <c:pt idx="619">
                  <c:v>11452</c:v>
                </c:pt>
                <c:pt idx="620">
                  <c:v>11452</c:v>
                </c:pt>
                <c:pt idx="621">
                  <c:v>11453</c:v>
                </c:pt>
                <c:pt idx="622">
                  <c:v>11453</c:v>
                </c:pt>
                <c:pt idx="623">
                  <c:v>11454</c:v>
                </c:pt>
                <c:pt idx="624">
                  <c:v>11454</c:v>
                </c:pt>
                <c:pt idx="625">
                  <c:v>11455</c:v>
                </c:pt>
                <c:pt idx="626">
                  <c:v>11455</c:v>
                </c:pt>
                <c:pt idx="627">
                  <c:v>11457</c:v>
                </c:pt>
                <c:pt idx="628">
                  <c:v>11459</c:v>
                </c:pt>
                <c:pt idx="629">
                  <c:v>11460</c:v>
                </c:pt>
                <c:pt idx="630">
                  <c:v>11461</c:v>
                </c:pt>
                <c:pt idx="631">
                  <c:v>11461</c:v>
                </c:pt>
                <c:pt idx="632">
                  <c:v>11461</c:v>
                </c:pt>
                <c:pt idx="633">
                  <c:v>11467</c:v>
                </c:pt>
                <c:pt idx="634">
                  <c:v>11471</c:v>
                </c:pt>
                <c:pt idx="635">
                  <c:v>11474</c:v>
                </c:pt>
                <c:pt idx="636">
                  <c:v>11475</c:v>
                </c:pt>
                <c:pt idx="637">
                  <c:v>11475</c:v>
                </c:pt>
                <c:pt idx="638">
                  <c:v>11477</c:v>
                </c:pt>
                <c:pt idx="639">
                  <c:v>11478</c:v>
                </c:pt>
                <c:pt idx="640">
                  <c:v>11486</c:v>
                </c:pt>
                <c:pt idx="641">
                  <c:v>11557.5</c:v>
                </c:pt>
                <c:pt idx="642">
                  <c:v>11557.5</c:v>
                </c:pt>
                <c:pt idx="643">
                  <c:v>11566.5</c:v>
                </c:pt>
                <c:pt idx="644">
                  <c:v>11574.5</c:v>
                </c:pt>
                <c:pt idx="645">
                  <c:v>11576.5</c:v>
                </c:pt>
                <c:pt idx="646">
                  <c:v>11578.5</c:v>
                </c:pt>
                <c:pt idx="647">
                  <c:v>11584.5</c:v>
                </c:pt>
                <c:pt idx="648">
                  <c:v>11829</c:v>
                </c:pt>
                <c:pt idx="649">
                  <c:v>11913</c:v>
                </c:pt>
                <c:pt idx="650">
                  <c:v>11913</c:v>
                </c:pt>
                <c:pt idx="651">
                  <c:v>11919</c:v>
                </c:pt>
                <c:pt idx="652">
                  <c:v>11952.5</c:v>
                </c:pt>
                <c:pt idx="653">
                  <c:v>12165</c:v>
                </c:pt>
                <c:pt idx="654">
                  <c:v>12277.5</c:v>
                </c:pt>
                <c:pt idx="655">
                  <c:v>12283.5</c:v>
                </c:pt>
                <c:pt idx="656">
                  <c:v>12284</c:v>
                </c:pt>
                <c:pt idx="657">
                  <c:v>12293</c:v>
                </c:pt>
                <c:pt idx="658">
                  <c:v>12295</c:v>
                </c:pt>
                <c:pt idx="659">
                  <c:v>12299</c:v>
                </c:pt>
                <c:pt idx="660">
                  <c:v>12299</c:v>
                </c:pt>
                <c:pt idx="661">
                  <c:v>12304</c:v>
                </c:pt>
                <c:pt idx="662">
                  <c:v>12304</c:v>
                </c:pt>
                <c:pt idx="663">
                  <c:v>12307</c:v>
                </c:pt>
                <c:pt idx="664">
                  <c:v>12311.5</c:v>
                </c:pt>
                <c:pt idx="665">
                  <c:v>12312</c:v>
                </c:pt>
                <c:pt idx="666">
                  <c:v>12312.5</c:v>
                </c:pt>
                <c:pt idx="667">
                  <c:v>12313</c:v>
                </c:pt>
                <c:pt idx="668">
                  <c:v>12315.5</c:v>
                </c:pt>
                <c:pt idx="669">
                  <c:v>12318</c:v>
                </c:pt>
                <c:pt idx="670">
                  <c:v>12322</c:v>
                </c:pt>
                <c:pt idx="671">
                  <c:v>12338</c:v>
                </c:pt>
                <c:pt idx="672">
                  <c:v>12532.5</c:v>
                </c:pt>
                <c:pt idx="673">
                  <c:v>12539</c:v>
                </c:pt>
                <c:pt idx="674">
                  <c:v>12540.5</c:v>
                </c:pt>
                <c:pt idx="675">
                  <c:v>12550.5</c:v>
                </c:pt>
                <c:pt idx="676">
                  <c:v>12557</c:v>
                </c:pt>
                <c:pt idx="677">
                  <c:v>12559.5</c:v>
                </c:pt>
                <c:pt idx="678">
                  <c:v>12582</c:v>
                </c:pt>
                <c:pt idx="679">
                  <c:v>12632.5</c:v>
                </c:pt>
                <c:pt idx="680">
                  <c:v>12652.5</c:v>
                </c:pt>
                <c:pt idx="681">
                  <c:v>12659.5</c:v>
                </c:pt>
                <c:pt idx="682">
                  <c:v>12787</c:v>
                </c:pt>
                <c:pt idx="683">
                  <c:v>12790</c:v>
                </c:pt>
                <c:pt idx="684">
                  <c:v>12795</c:v>
                </c:pt>
                <c:pt idx="685">
                  <c:v>12878</c:v>
                </c:pt>
                <c:pt idx="686">
                  <c:v>12878.5</c:v>
                </c:pt>
                <c:pt idx="687">
                  <c:v>12924.5</c:v>
                </c:pt>
                <c:pt idx="688">
                  <c:v>13025</c:v>
                </c:pt>
                <c:pt idx="689">
                  <c:v>13032</c:v>
                </c:pt>
                <c:pt idx="690">
                  <c:v>13041</c:v>
                </c:pt>
                <c:pt idx="691">
                  <c:v>13041</c:v>
                </c:pt>
                <c:pt idx="692">
                  <c:v>13355</c:v>
                </c:pt>
                <c:pt idx="693">
                  <c:v>13381</c:v>
                </c:pt>
                <c:pt idx="694">
                  <c:v>13387</c:v>
                </c:pt>
                <c:pt idx="695">
                  <c:v>13389</c:v>
                </c:pt>
                <c:pt idx="696">
                  <c:v>13390</c:v>
                </c:pt>
                <c:pt idx="697">
                  <c:v>13390</c:v>
                </c:pt>
                <c:pt idx="698">
                  <c:v>13390</c:v>
                </c:pt>
                <c:pt idx="699">
                  <c:v>13628</c:v>
                </c:pt>
                <c:pt idx="700">
                  <c:v>13629</c:v>
                </c:pt>
                <c:pt idx="701">
                  <c:v>13632</c:v>
                </c:pt>
                <c:pt idx="702">
                  <c:v>13637</c:v>
                </c:pt>
                <c:pt idx="703">
                  <c:v>13754.5</c:v>
                </c:pt>
                <c:pt idx="704">
                  <c:v>13755.5</c:v>
                </c:pt>
                <c:pt idx="705">
                  <c:v>13756.5</c:v>
                </c:pt>
                <c:pt idx="706">
                  <c:v>13756.5</c:v>
                </c:pt>
                <c:pt idx="707">
                  <c:v>13766.5</c:v>
                </c:pt>
                <c:pt idx="708">
                  <c:v>13767.5</c:v>
                </c:pt>
                <c:pt idx="709">
                  <c:v>14146</c:v>
                </c:pt>
                <c:pt idx="710">
                  <c:v>14232.5</c:v>
                </c:pt>
                <c:pt idx="711">
                  <c:v>14241.5</c:v>
                </c:pt>
                <c:pt idx="712">
                  <c:v>14276.5</c:v>
                </c:pt>
                <c:pt idx="713">
                  <c:v>14342</c:v>
                </c:pt>
                <c:pt idx="714">
                  <c:v>14347</c:v>
                </c:pt>
                <c:pt idx="715">
                  <c:v>14356</c:v>
                </c:pt>
                <c:pt idx="716">
                  <c:v>14363</c:v>
                </c:pt>
                <c:pt idx="717">
                  <c:v>14510.5</c:v>
                </c:pt>
                <c:pt idx="718">
                  <c:v>14517.5</c:v>
                </c:pt>
                <c:pt idx="719">
                  <c:v>14611</c:v>
                </c:pt>
                <c:pt idx="720">
                  <c:v>14625</c:v>
                </c:pt>
                <c:pt idx="721">
                  <c:v>14632.5</c:v>
                </c:pt>
                <c:pt idx="722">
                  <c:v>14633.5</c:v>
                </c:pt>
                <c:pt idx="723">
                  <c:v>14738</c:v>
                </c:pt>
                <c:pt idx="724">
                  <c:v>14868.5</c:v>
                </c:pt>
                <c:pt idx="725">
                  <c:v>14875.5</c:v>
                </c:pt>
                <c:pt idx="726">
                  <c:v>14875.5</c:v>
                </c:pt>
                <c:pt idx="727">
                  <c:v>14875.5</c:v>
                </c:pt>
                <c:pt idx="728">
                  <c:v>14875.5</c:v>
                </c:pt>
                <c:pt idx="729">
                  <c:v>14876.5</c:v>
                </c:pt>
                <c:pt idx="730">
                  <c:v>14959</c:v>
                </c:pt>
                <c:pt idx="731">
                  <c:v>14966</c:v>
                </c:pt>
                <c:pt idx="732">
                  <c:v>14972</c:v>
                </c:pt>
                <c:pt idx="733">
                  <c:v>14972</c:v>
                </c:pt>
                <c:pt idx="734">
                  <c:v>14979</c:v>
                </c:pt>
                <c:pt idx="735">
                  <c:v>14980</c:v>
                </c:pt>
                <c:pt idx="736">
                  <c:v>14980</c:v>
                </c:pt>
                <c:pt idx="737">
                  <c:v>14980</c:v>
                </c:pt>
                <c:pt idx="738">
                  <c:v>15004</c:v>
                </c:pt>
                <c:pt idx="739">
                  <c:v>15083.5</c:v>
                </c:pt>
                <c:pt idx="740">
                  <c:v>15084.5</c:v>
                </c:pt>
                <c:pt idx="741">
                  <c:v>15102.5</c:v>
                </c:pt>
                <c:pt idx="742">
                  <c:v>15232</c:v>
                </c:pt>
                <c:pt idx="743">
                  <c:v>15232</c:v>
                </c:pt>
                <c:pt idx="744">
                  <c:v>15232</c:v>
                </c:pt>
                <c:pt idx="745">
                  <c:v>15327.5</c:v>
                </c:pt>
                <c:pt idx="746">
                  <c:v>15342.5</c:v>
                </c:pt>
                <c:pt idx="747">
                  <c:v>15479</c:v>
                </c:pt>
                <c:pt idx="748">
                  <c:v>15697.5</c:v>
                </c:pt>
                <c:pt idx="749">
                  <c:v>15698.5</c:v>
                </c:pt>
                <c:pt idx="750">
                  <c:v>15701</c:v>
                </c:pt>
                <c:pt idx="751">
                  <c:v>15721.5</c:v>
                </c:pt>
                <c:pt idx="752">
                  <c:v>15729.5</c:v>
                </c:pt>
                <c:pt idx="753">
                  <c:v>15731.5</c:v>
                </c:pt>
                <c:pt idx="754">
                  <c:v>15940</c:v>
                </c:pt>
                <c:pt idx="755">
                  <c:v>15944</c:v>
                </c:pt>
                <c:pt idx="756">
                  <c:v>15948.5</c:v>
                </c:pt>
                <c:pt idx="757">
                  <c:v>15954</c:v>
                </c:pt>
                <c:pt idx="758">
                  <c:v>16070.5</c:v>
                </c:pt>
                <c:pt idx="759">
                  <c:v>16079.5</c:v>
                </c:pt>
                <c:pt idx="760">
                  <c:v>16080.5</c:v>
                </c:pt>
                <c:pt idx="761">
                  <c:v>16178.5</c:v>
                </c:pt>
                <c:pt idx="762">
                  <c:v>16208.5</c:v>
                </c:pt>
                <c:pt idx="763">
                  <c:v>16302</c:v>
                </c:pt>
                <c:pt idx="764">
                  <c:v>16339.5</c:v>
                </c:pt>
                <c:pt idx="765">
                  <c:v>16417.5</c:v>
                </c:pt>
                <c:pt idx="766">
                  <c:v>16457.5</c:v>
                </c:pt>
                <c:pt idx="767">
                  <c:v>16472.5</c:v>
                </c:pt>
                <c:pt idx="768">
                  <c:v>16563</c:v>
                </c:pt>
                <c:pt idx="769">
                  <c:v>16563</c:v>
                </c:pt>
                <c:pt idx="770">
                  <c:v>16579</c:v>
                </c:pt>
                <c:pt idx="771">
                  <c:v>16781</c:v>
                </c:pt>
                <c:pt idx="772">
                  <c:v>16824</c:v>
                </c:pt>
              </c:numCache>
            </c:numRef>
          </c:xVal>
          <c:yVal>
            <c:numRef>
              <c:f>Active!$I$21:$I$958</c:f>
              <c:numCache>
                <c:formatCode>General</c:formatCode>
                <c:ptCount val="938"/>
                <c:pt idx="51">
                  <c:v>-0.16692479999983334</c:v>
                </c:pt>
                <c:pt idx="76">
                  <c:v>7.6926399999138084E-2</c:v>
                </c:pt>
                <c:pt idx="100">
                  <c:v>-0.1192031999999017</c:v>
                </c:pt>
                <c:pt idx="101">
                  <c:v>-0.11553599999933795</c:v>
                </c:pt>
                <c:pt idx="152">
                  <c:v>-0.14347359999919718</c:v>
                </c:pt>
                <c:pt idx="160">
                  <c:v>-0.13668959999995423</c:v>
                </c:pt>
                <c:pt idx="161">
                  <c:v>-0.12767519999943033</c:v>
                </c:pt>
                <c:pt idx="162">
                  <c:v>-0.18199839999942924</c:v>
                </c:pt>
                <c:pt idx="175">
                  <c:v>-0.10162719999971159</c:v>
                </c:pt>
                <c:pt idx="176">
                  <c:v>-8.9292799999384442E-2</c:v>
                </c:pt>
                <c:pt idx="177">
                  <c:v>-0.10162400000081107</c:v>
                </c:pt>
                <c:pt idx="178">
                  <c:v>-9.2956799999228679E-2</c:v>
                </c:pt>
                <c:pt idx="179">
                  <c:v>-0.10028959999908693</c:v>
                </c:pt>
                <c:pt idx="180">
                  <c:v>-0.19687840000005963</c:v>
                </c:pt>
                <c:pt idx="181">
                  <c:v>0.12729439999930037</c:v>
                </c:pt>
                <c:pt idx="182">
                  <c:v>0.22063999999954831</c:v>
                </c:pt>
                <c:pt idx="183">
                  <c:v>0.14407519999804208</c:v>
                </c:pt>
                <c:pt idx="184">
                  <c:v>0.10774720000335947</c:v>
                </c:pt>
                <c:pt idx="185">
                  <c:v>0.13141600000017206</c:v>
                </c:pt>
                <c:pt idx="186">
                  <c:v>0.13608639999802108</c:v>
                </c:pt>
                <c:pt idx="187">
                  <c:v>0.10975999999936903</c:v>
                </c:pt>
                <c:pt idx="188">
                  <c:v>0.11509600000135833</c:v>
                </c:pt>
                <c:pt idx="189">
                  <c:v>0.13009920000331476</c:v>
                </c:pt>
                <c:pt idx="190">
                  <c:v>0.14677120000123978</c:v>
                </c:pt>
                <c:pt idx="191">
                  <c:v>0.10643999999956577</c:v>
                </c:pt>
                <c:pt idx="192">
                  <c:v>-4.2350399999122601E-2</c:v>
                </c:pt>
                <c:pt idx="193">
                  <c:v>-2.6664000000891974E-2</c:v>
                </c:pt>
                <c:pt idx="194">
                  <c:v>-1.1451200000010431E-2</c:v>
                </c:pt>
                <c:pt idx="195">
                  <c:v>8.6888000001636101E-2</c:v>
                </c:pt>
                <c:pt idx="196">
                  <c:v>-4.9110399999335641E-2</c:v>
                </c:pt>
                <c:pt idx="197">
                  <c:v>1.5889600002992665E-2</c:v>
                </c:pt>
                <c:pt idx="198">
                  <c:v>4.5558400001027621E-2</c:v>
                </c:pt>
                <c:pt idx="199">
                  <c:v>4.2228800000884803E-2</c:v>
                </c:pt>
                <c:pt idx="200">
                  <c:v>3.4232000001793494E-2</c:v>
                </c:pt>
                <c:pt idx="201">
                  <c:v>6.956960000024992E-2</c:v>
                </c:pt>
                <c:pt idx="202">
                  <c:v>2.3572799997054972E-2</c:v>
                </c:pt>
                <c:pt idx="203">
                  <c:v>-1.5089600001374492E-2</c:v>
                </c:pt>
                <c:pt idx="204">
                  <c:v>-2.0230399997672066E-2</c:v>
                </c:pt>
                <c:pt idx="205">
                  <c:v>-2.2558399996341905E-2</c:v>
                </c:pt>
                <c:pt idx="206">
                  <c:v>3.9441600001737243E-2</c:v>
                </c:pt>
                <c:pt idx="208">
                  <c:v>-4.1201600000931649E-2</c:v>
                </c:pt>
                <c:pt idx="209">
                  <c:v>-6.6195200000947807E-2</c:v>
                </c:pt>
                <c:pt idx="211">
                  <c:v>-2.9660799998964649E-2</c:v>
                </c:pt>
                <c:pt idx="212">
                  <c:v>-3.3993599998211721E-2</c:v>
                </c:pt>
                <c:pt idx="213">
                  <c:v>-3.8969599998381454E-2</c:v>
                </c:pt>
                <c:pt idx="215">
                  <c:v>3.5966399998869747E-2</c:v>
                </c:pt>
                <c:pt idx="217">
                  <c:v>6.8971199998486554E-2</c:v>
                </c:pt>
                <c:pt idx="220">
                  <c:v>3.39936000018497E-2</c:v>
                </c:pt>
                <c:pt idx="242">
                  <c:v>0.14555839999957243</c:v>
                </c:pt>
                <c:pt idx="243">
                  <c:v>0.14922560000195517</c:v>
                </c:pt>
                <c:pt idx="244">
                  <c:v>0.13056800000049407</c:v>
                </c:pt>
                <c:pt idx="245">
                  <c:v>0.13623680000091554</c:v>
                </c:pt>
                <c:pt idx="246">
                  <c:v>0.1115776000006008</c:v>
                </c:pt>
                <c:pt idx="247">
                  <c:v>5.7579200001782738E-2</c:v>
                </c:pt>
                <c:pt idx="248">
                  <c:v>9.6913600002153544E-2</c:v>
                </c:pt>
                <c:pt idx="250">
                  <c:v>-3.0799999985902105E-3</c:v>
                </c:pt>
                <c:pt idx="252">
                  <c:v>-9.7196800001256634E-2</c:v>
                </c:pt>
                <c:pt idx="253">
                  <c:v>-8.3860799997637514E-2</c:v>
                </c:pt>
                <c:pt idx="254">
                  <c:v>-0.12552319999667816</c:v>
                </c:pt>
                <c:pt idx="255">
                  <c:v>-0.12985599999956321</c:v>
                </c:pt>
                <c:pt idx="257">
                  <c:v>-0.14318880000064382</c:v>
                </c:pt>
                <c:pt idx="258">
                  <c:v>-0.10752160000265576</c:v>
                </c:pt>
                <c:pt idx="260">
                  <c:v>-0.11484959999870625</c:v>
                </c:pt>
                <c:pt idx="261">
                  <c:v>-8.8176000001112698E-2</c:v>
                </c:pt>
                <c:pt idx="262">
                  <c:v>-0.11283680000269669</c:v>
                </c:pt>
                <c:pt idx="263">
                  <c:v>-0.10349599999608472</c:v>
                </c:pt>
                <c:pt idx="264">
                  <c:v>3.2363199999963399E-2</c:v>
                </c:pt>
                <c:pt idx="265">
                  <c:v>5.3697599996667122E-2</c:v>
                </c:pt>
                <c:pt idx="266">
                  <c:v>4.4713600000250153E-2</c:v>
                </c:pt>
                <c:pt idx="267">
                  <c:v>0.12872000000061234</c:v>
                </c:pt>
                <c:pt idx="268">
                  <c:v>0.12672640000164392</c:v>
                </c:pt>
                <c:pt idx="272">
                  <c:v>-0.11072319999948377</c:v>
                </c:pt>
                <c:pt idx="274">
                  <c:v>-0.12472160000106669</c:v>
                </c:pt>
                <c:pt idx="276">
                  <c:v>-0.15105279999988852</c:v>
                </c:pt>
                <c:pt idx="277">
                  <c:v>-8.2047999996575527E-2</c:v>
                </c:pt>
                <c:pt idx="278">
                  <c:v>-0.15062079999916023</c:v>
                </c:pt>
                <c:pt idx="279">
                  <c:v>-0.1502784000003885</c:v>
                </c:pt>
                <c:pt idx="280">
                  <c:v>-0.14827520000108052</c:v>
                </c:pt>
                <c:pt idx="281">
                  <c:v>0.13089440000112518</c:v>
                </c:pt>
                <c:pt idx="282">
                  <c:v>0.13122879999718862</c:v>
                </c:pt>
                <c:pt idx="283">
                  <c:v>-0.16926880000028177</c:v>
                </c:pt>
                <c:pt idx="284">
                  <c:v>0.12557119999837596</c:v>
                </c:pt>
                <c:pt idx="285">
                  <c:v>-0.16626079999696231</c:v>
                </c:pt>
                <c:pt idx="286">
                  <c:v>-0.10492320000048494</c:v>
                </c:pt>
                <c:pt idx="287">
                  <c:v>-0.23082079999949201</c:v>
                </c:pt>
                <c:pt idx="288">
                  <c:v>-0.17315199999939068</c:v>
                </c:pt>
                <c:pt idx="289">
                  <c:v>-0.2438159999983327</c:v>
                </c:pt>
                <c:pt idx="290">
                  <c:v>0.23768639999980223</c:v>
                </c:pt>
                <c:pt idx="291">
                  <c:v>-0.17914079999900423</c:v>
                </c:pt>
                <c:pt idx="292">
                  <c:v>-0.15946880000046804</c:v>
                </c:pt>
                <c:pt idx="293">
                  <c:v>0.12437119999958668</c:v>
                </c:pt>
                <c:pt idx="294">
                  <c:v>0.15603840000039781</c:v>
                </c:pt>
                <c:pt idx="295">
                  <c:v>0.11170560000391561</c:v>
                </c:pt>
                <c:pt idx="296">
                  <c:v>0.13937280000027386</c:v>
                </c:pt>
                <c:pt idx="297">
                  <c:v>0.25570719999814173</c:v>
                </c:pt>
                <c:pt idx="298">
                  <c:v>-0.21512479999728384</c:v>
                </c:pt>
                <c:pt idx="299">
                  <c:v>-0.13012479999815696</c:v>
                </c:pt>
                <c:pt idx="300">
                  <c:v>0.14337599999998929</c:v>
                </c:pt>
                <c:pt idx="301">
                  <c:v>0.13504319999992731</c:v>
                </c:pt>
                <c:pt idx="302">
                  <c:v>0.13538080000216723</c:v>
                </c:pt>
                <c:pt idx="303">
                  <c:v>0.13804800000434625</c:v>
                </c:pt>
                <c:pt idx="304">
                  <c:v>-0.10478239999793004</c:v>
                </c:pt>
                <c:pt idx="305">
                  <c:v>-0.11106559999825549</c:v>
                </c:pt>
                <c:pt idx="306">
                  <c:v>-0.11138240000218502</c:v>
                </c:pt>
                <c:pt idx="307">
                  <c:v>0.13248320000275271</c:v>
                </c:pt>
                <c:pt idx="308">
                  <c:v>9.0159999999741558E-2</c:v>
                </c:pt>
                <c:pt idx="309">
                  <c:v>0.12749439999970491</c:v>
                </c:pt>
                <c:pt idx="310">
                  <c:v>9.0496000000712229E-2</c:v>
                </c:pt>
                <c:pt idx="311">
                  <c:v>0.1245072000019718</c:v>
                </c:pt>
                <c:pt idx="312">
                  <c:v>8.2175999999890337E-2</c:v>
                </c:pt>
                <c:pt idx="313">
                  <c:v>0.12117600000055972</c:v>
                </c:pt>
                <c:pt idx="314">
                  <c:v>0.1275104000014835</c:v>
                </c:pt>
                <c:pt idx="315">
                  <c:v>0.12818080000215559</c:v>
                </c:pt>
                <c:pt idx="316">
                  <c:v>-0.10326879999774974</c:v>
                </c:pt>
                <c:pt idx="317">
                  <c:v>-9.3262399997911416E-2</c:v>
                </c:pt>
                <c:pt idx="318">
                  <c:v>-0.10625920000165934</c:v>
                </c:pt>
                <c:pt idx="319">
                  <c:v>4.194400000051246E-2</c:v>
                </c:pt>
                <c:pt idx="320">
                  <c:v>8.2278399997449014E-2</c:v>
                </c:pt>
                <c:pt idx="321">
                  <c:v>6.5953600002103485E-2</c:v>
                </c:pt>
                <c:pt idx="322">
                  <c:v>6.8620800000644522E-2</c:v>
                </c:pt>
                <c:pt idx="324">
                  <c:v>-5.1823999998305226E-2</c:v>
                </c:pt>
                <c:pt idx="325">
                  <c:v>0.12668160000248463</c:v>
                </c:pt>
                <c:pt idx="326">
                  <c:v>-8.2801600001403131E-2</c:v>
                </c:pt>
                <c:pt idx="327">
                  <c:v>-9.7134399999049492E-2</c:v>
                </c:pt>
                <c:pt idx="328">
                  <c:v>-8.046719999765628E-2</c:v>
                </c:pt>
                <c:pt idx="329">
                  <c:v>-7.413280000037048E-2</c:v>
                </c:pt>
                <c:pt idx="330">
                  <c:v>-8.1465600000228733E-2</c:v>
                </c:pt>
                <c:pt idx="331">
                  <c:v>-8.5131199997704243E-2</c:v>
                </c:pt>
                <c:pt idx="332">
                  <c:v>-8.2460799996624701E-2</c:v>
                </c:pt>
                <c:pt idx="333">
                  <c:v>-8.6457599998539081E-2</c:v>
                </c:pt>
                <c:pt idx="334">
                  <c:v>8.943360000193934E-2</c:v>
                </c:pt>
                <c:pt idx="337">
                  <c:v>7.7823999999964144E-2</c:v>
                </c:pt>
                <c:pt idx="339">
                  <c:v>-4.831239999839454E-2</c:v>
                </c:pt>
                <c:pt idx="340">
                  <c:v>-5.7003199999599019E-2</c:v>
                </c:pt>
                <c:pt idx="341">
                  <c:v>-6.4001599999755854E-2</c:v>
                </c:pt>
                <c:pt idx="342">
                  <c:v>-6.0665600001811981E-2</c:v>
                </c:pt>
                <c:pt idx="346">
                  <c:v>-4.9956799997744383E-2</c:v>
                </c:pt>
                <c:pt idx="347">
                  <c:v>-3.2286400000884896E-2</c:v>
                </c:pt>
                <c:pt idx="348">
                  <c:v>-1.3619200002722209E-2</c:v>
                </c:pt>
                <c:pt idx="349">
                  <c:v>-4.3950399998720968E-2</c:v>
                </c:pt>
                <c:pt idx="350">
                  <c:v>-1.6281600001093466E-2</c:v>
                </c:pt>
                <c:pt idx="351">
                  <c:v>-5.9180799999012379E-2</c:v>
                </c:pt>
                <c:pt idx="352">
                  <c:v>-2.8497600000264356E-2</c:v>
                </c:pt>
                <c:pt idx="353">
                  <c:v>-1.4488000000710599E-2</c:v>
                </c:pt>
                <c:pt idx="354">
                  <c:v>5.6511999999202089E-2</c:v>
                </c:pt>
                <c:pt idx="355">
                  <c:v>-5.9815999997226754E-2</c:v>
                </c:pt>
                <c:pt idx="356">
                  <c:v>2.7184000002307585E-2</c:v>
                </c:pt>
                <c:pt idx="357">
                  <c:v>3.0185600000550039E-2</c:v>
                </c:pt>
                <c:pt idx="358">
                  <c:v>1.918880000084755E-2</c:v>
                </c:pt>
                <c:pt idx="360">
                  <c:v>-2.134399997885339E-3</c:v>
                </c:pt>
                <c:pt idx="361">
                  <c:v>-7.6604799996857764E-2</c:v>
                </c:pt>
                <c:pt idx="362">
                  <c:v>-0.13859999999840511</c:v>
                </c:pt>
                <c:pt idx="363">
                  <c:v>-7.7599999996891711E-2</c:v>
                </c:pt>
                <c:pt idx="364">
                  <c:v>-6.6599999998288695E-2</c:v>
                </c:pt>
                <c:pt idx="366">
                  <c:v>-2.7255999997578328E-2</c:v>
                </c:pt>
                <c:pt idx="367">
                  <c:v>-7.5588799998513423E-2</c:v>
                </c:pt>
                <c:pt idx="368">
                  <c:v>-2.592000000004191E-2</c:v>
                </c:pt>
                <c:pt idx="369">
                  <c:v>1.607999999760068E-2</c:v>
                </c:pt>
                <c:pt idx="370">
                  <c:v>5.7079999998677522E-2</c:v>
                </c:pt>
                <c:pt idx="371">
                  <c:v>-5.9252799997921102E-2</c:v>
                </c:pt>
                <c:pt idx="372">
                  <c:v>-5.7585599999583792E-2</c:v>
                </c:pt>
                <c:pt idx="373">
                  <c:v>-9.1579200001433492E-2</c:v>
                </c:pt>
                <c:pt idx="374">
                  <c:v>-2.690719999736757E-2</c:v>
                </c:pt>
                <c:pt idx="375">
                  <c:v>-0.13689919999887934</c:v>
                </c:pt>
                <c:pt idx="376">
                  <c:v>-6.3225599998986581E-2</c:v>
                </c:pt>
                <c:pt idx="377">
                  <c:v>-8.1020800000260351E-2</c:v>
                </c:pt>
                <c:pt idx="378">
                  <c:v>9.5297600000776583E-2</c:v>
                </c:pt>
                <c:pt idx="379">
                  <c:v>5.4980800003249897E-2</c:v>
                </c:pt>
                <c:pt idx="380">
                  <c:v>8.9985599999636179E-2</c:v>
                </c:pt>
                <c:pt idx="381">
                  <c:v>3.5656000000017229E-2</c:v>
                </c:pt>
                <c:pt idx="382">
                  <c:v>4.5990400001755916E-2</c:v>
                </c:pt>
                <c:pt idx="383">
                  <c:v>8.8990399999602232E-2</c:v>
                </c:pt>
                <c:pt idx="384">
                  <c:v>2.3865600000135601E-2</c:v>
                </c:pt>
                <c:pt idx="385">
                  <c:v>2.8200000000651926E-2</c:v>
                </c:pt>
                <c:pt idx="386">
                  <c:v>2.2867200001201127E-2</c:v>
                </c:pt>
                <c:pt idx="387">
                  <c:v>-2.5452799996855902E-2</c:v>
                </c:pt>
                <c:pt idx="388">
                  <c:v>7.988159999877098E-2</c:v>
                </c:pt>
                <c:pt idx="394">
                  <c:v>1.6000000323401764E-4</c:v>
                </c:pt>
                <c:pt idx="395">
                  <c:v>-4.1727999996510334E-3</c:v>
                </c:pt>
                <c:pt idx="396">
                  <c:v>4.0827199998602737E-2</c:v>
                </c:pt>
                <c:pt idx="397">
                  <c:v>-3.6167999998724554E-2</c:v>
                </c:pt>
                <c:pt idx="398">
                  <c:v>8.8320000068051741E-3</c:v>
                </c:pt>
                <c:pt idx="399">
                  <c:v>-4.7500799999397714E-2</c:v>
                </c:pt>
                <c:pt idx="400">
                  <c:v>-1.5007999973022379E-3</c:v>
                </c:pt>
                <c:pt idx="401">
                  <c:v>-4.649760000029346E-2</c:v>
                </c:pt>
                <c:pt idx="405">
                  <c:v>-8.6932800004433375E-2</c:v>
                </c:pt>
                <c:pt idx="406">
                  <c:v>-0.10326559999521123</c:v>
                </c:pt>
                <c:pt idx="407">
                  <c:v>-0.10093120000237832</c:v>
                </c:pt>
                <c:pt idx="412">
                  <c:v>-0.13847359999635955</c:v>
                </c:pt>
                <c:pt idx="413">
                  <c:v>-0.13747359999251785</c:v>
                </c:pt>
                <c:pt idx="414">
                  <c:v>-0.13047359999472974</c:v>
                </c:pt>
                <c:pt idx="415">
                  <c:v>-0.12747359999775654</c:v>
                </c:pt>
                <c:pt idx="416">
                  <c:v>-0.11847359999228502</c:v>
                </c:pt>
                <c:pt idx="417">
                  <c:v>-0.11847359999228502</c:v>
                </c:pt>
                <c:pt idx="418">
                  <c:v>-0.1161391999994521</c:v>
                </c:pt>
                <c:pt idx="419">
                  <c:v>-0.11547199999768054</c:v>
                </c:pt>
                <c:pt idx="420">
                  <c:v>-0.11047200000029989</c:v>
                </c:pt>
                <c:pt idx="421">
                  <c:v>-0.12147040000127163</c:v>
                </c:pt>
                <c:pt idx="422">
                  <c:v>-0.12613599999895087</c:v>
                </c:pt>
                <c:pt idx="423">
                  <c:v>-0.1201359999977285</c:v>
                </c:pt>
                <c:pt idx="424">
                  <c:v>-0.11513600000034785</c:v>
                </c:pt>
                <c:pt idx="425">
                  <c:v>-0.1131359999999404</c:v>
                </c:pt>
                <c:pt idx="426">
                  <c:v>-0.11546879999514204</c:v>
                </c:pt>
                <c:pt idx="427">
                  <c:v>-0.12380159999884199</c:v>
                </c:pt>
                <c:pt idx="428">
                  <c:v>-0.12180159999843454</c:v>
                </c:pt>
                <c:pt idx="429">
                  <c:v>-0.12180159999843454</c:v>
                </c:pt>
                <c:pt idx="430">
                  <c:v>-0.11480160000064643</c:v>
                </c:pt>
                <c:pt idx="431">
                  <c:v>-0.11180159999639727</c:v>
                </c:pt>
                <c:pt idx="432">
                  <c:v>-0.11479839999810793</c:v>
                </c:pt>
                <c:pt idx="434">
                  <c:v>-0.11546400000224821</c:v>
                </c:pt>
                <c:pt idx="435">
                  <c:v>-0.11246400000527501</c:v>
                </c:pt>
                <c:pt idx="436">
                  <c:v>-0.11479680000047665</c:v>
                </c:pt>
                <c:pt idx="437">
                  <c:v>-0.12012959999992745</c:v>
                </c:pt>
                <c:pt idx="438">
                  <c:v>-0.13246239999716636</c:v>
                </c:pt>
                <c:pt idx="439">
                  <c:v>-0.13912639999762177</c:v>
                </c:pt>
                <c:pt idx="440">
                  <c:v>0.10681279999698745</c:v>
                </c:pt>
                <c:pt idx="441">
                  <c:v>0.15915680000034627</c:v>
                </c:pt>
                <c:pt idx="442">
                  <c:v>-0.13033599999471335</c:v>
                </c:pt>
                <c:pt idx="444">
                  <c:v>-0.12833279999904335</c:v>
                </c:pt>
                <c:pt idx="445">
                  <c:v>-0.1459952000004705</c:v>
                </c:pt>
                <c:pt idx="447">
                  <c:v>-0.12955520000105025</c:v>
                </c:pt>
                <c:pt idx="448">
                  <c:v>-0.12822079999750713</c:v>
                </c:pt>
                <c:pt idx="449">
                  <c:v>0.14328480000403943</c:v>
                </c:pt>
                <c:pt idx="450">
                  <c:v>-0.13687999999820022</c:v>
                </c:pt>
                <c:pt idx="451">
                  <c:v>0.13928799999848707</c:v>
                </c:pt>
                <c:pt idx="452">
                  <c:v>-0.13787839999713469</c:v>
                </c:pt>
                <c:pt idx="453">
                  <c:v>0.13595520000671968</c:v>
                </c:pt>
                <c:pt idx="454">
                  <c:v>0.13329440000234172</c:v>
                </c:pt>
                <c:pt idx="455">
                  <c:v>0.12296160000551026</c:v>
                </c:pt>
                <c:pt idx="456">
                  <c:v>0.15396160000818782</c:v>
                </c:pt>
                <c:pt idx="457">
                  <c:v>0.13562880000245059</c:v>
                </c:pt>
                <c:pt idx="458">
                  <c:v>0.13929759999882663</c:v>
                </c:pt>
                <c:pt idx="459">
                  <c:v>0.12296480000077281</c:v>
                </c:pt>
                <c:pt idx="460">
                  <c:v>0.13796480000019073</c:v>
                </c:pt>
                <c:pt idx="461">
                  <c:v>-0.13719679999485379</c:v>
                </c:pt>
                <c:pt idx="462">
                  <c:v>0.16497600000002421</c:v>
                </c:pt>
                <c:pt idx="464">
                  <c:v>-0.15141279999807011</c:v>
                </c:pt>
                <c:pt idx="465">
                  <c:v>-0.17140639999706764</c:v>
                </c:pt>
                <c:pt idx="466">
                  <c:v>0.15042879999964498</c:v>
                </c:pt>
                <c:pt idx="467">
                  <c:v>-0.15273599999636644</c:v>
                </c:pt>
                <c:pt idx="473">
                  <c:v>-0.15102560000377707</c:v>
                </c:pt>
                <c:pt idx="476">
                  <c:v>-0.11867679999704706</c:v>
                </c:pt>
                <c:pt idx="477">
                  <c:v>-0.10934239999915008</c:v>
                </c:pt>
                <c:pt idx="480">
                  <c:v>0.13654080000560498</c:v>
                </c:pt>
                <c:pt idx="481">
                  <c:v>0.15520800000376767</c:v>
                </c:pt>
                <c:pt idx="482">
                  <c:v>0.14987519999704091</c:v>
                </c:pt>
                <c:pt idx="483">
                  <c:v>0.17654240000410937</c:v>
                </c:pt>
                <c:pt idx="484">
                  <c:v>0.15020960000401828</c:v>
                </c:pt>
                <c:pt idx="485">
                  <c:v>0.1558768000031705</c:v>
                </c:pt>
                <c:pt idx="486">
                  <c:v>0.1738783999971929</c:v>
                </c:pt>
                <c:pt idx="487">
                  <c:v>0.10954880000645062</c:v>
                </c:pt>
                <c:pt idx="488">
                  <c:v>0.12822079999750713</c:v>
                </c:pt>
                <c:pt idx="489">
                  <c:v>-0.11936160000186646</c:v>
                </c:pt>
                <c:pt idx="490">
                  <c:v>-0.15422720000060508</c:v>
                </c:pt>
                <c:pt idx="491">
                  <c:v>-0.14722719999554101</c:v>
                </c:pt>
                <c:pt idx="492">
                  <c:v>-0.15056000000186032</c:v>
                </c:pt>
                <c:pt idx="493">
                  <c:v>-5.589279999549035E-2</c:v>
                </c:pt>
                <c:pt idx="494">
                  <c:v>-8.4558399998059031E-2</c:v>
                </c:pt>
                <c:pt idx="497">
                  <c:v>-0.12022079999587731</c:v>
                </c:pt>
                <c:pt idx="500">
                  <c:v>-0.1322191999934148</c:v>
                </c:pt>
                <c:pt idx="502">
                  <c:v>-0.11754879999352852</c:v>
                </c:pt>
                <c:pt idx="505">
                  <c:v>-0.1152111999981571</c:v>
                </c:pt>
                <c:pt idx="506">
                  <c:v>-0.11854399999720044</c:v>
                </c:pt>
                <c:pt idx="507">
                  <c:v>-0.11487679999845568</c:v>
                </c:pt>
                <c:pt idx="508">
                  <c:v>-0.12520799999765586</c:v>
                </c:pt>
                <c:pt idx="510">
                  <c:v>-0.13954079999530222</c:v>
                </c:pt>
                <c:pt idx="514">
                  <c:v>-9.9871999998867977E-2</c:v>
                </c:pt>
                <c:pt idx="515">
                  <c:v>-0.12820319999445928</c:v>
                </c:pt>
                <c:pt idx="516">
                  <c:v>-0.11620319999929052</c:v>
                </c:pt>
                <c:pt idx="517">
                  <c:v>-0.13053599999693688</c:v>
                </c:pt>
                <c:pt idx="518">
                  <c:v>-0.11953599999833386</c:v>
                </c:pt>
                <c:pt idx="519">
                  <c:v>-0.12019839999993565</c:v>
                </c:pt>
                <c:pt idx="520">
                  <c:v>-0.11519519999274053</c:v>
                </c:pt>
                <c:pt idx="521">
                  <c:v>-0.12052799999219133</c:v>
                </c:pt>
                <c:pt idx="522">
                  <c:v>-0.11219200000050478</c:v>
                </c:pt>
                <c:pt idx="523">
                  <c:v>-0.11218879999069031</c:v>
                </c:pt>
                <c:pt idx="534">
                  <c:v>0.11869760000263341</c:v>
                </c:pt>
                <c:pt idx="537">
                  <c:v>-0.1024256000018795</c:v>
                </c:pt>
                <c:pt idx="538">
                  <c:v>-0.10042399999656482</c:v>
                </c:pt>
                <c:pt idx="539">
                  <c:v>0.12608000000909669</c:v>
                </c:pt>
                <c:pt idx="540">
                  <c:v>0.14241440000478178</c:v>
                </c:pt>
                <c:pt idx="541">
                  <c:v>-0.10675199999968754</c:v>
                </c:pt>
                <c:pt idx="542">
                  <c:v>-0.12508479999814881</c:v>
                </c:pt>
                <c:pt idx="543">
                  <c:v>0.13974880000023404</c:v>
                </c:pt>
                <c:pt idx="544">
                  <c:v>0.14674879999802215</c:v>
                </c:pt>
                <c:pt idx="545">
                  <c:v>-0.11208159999659983</c:v>
                </c:pt>
                <c:pt idx="546">
                  <c:v>-0.10374720000254456</c:v>
                </c:pt>
                <c:pt idx="547">
                  <c:v>0.14275360000465298</c:v>
                </c:pt>
                <c:pt idx="548">
                  <c:v>-9.2076799992355518E-2</c:v>
                </c:pt>
                <c:pt idx="549">
                  <c:v>0.13075679999747081</c:v>
                </c:pt>
                <c:pt idx="550">
                  <c:v>0.13109120000444818</c:v>
                </c:pt>
                <c:pt idx="552">
                  <c:v>-0.12897279999015154</c:v>
                </c:pt>
                <c:pt idx="553">
                  <c:v>-0.10497279999253806</c:v>
                </c:pt>
                <c:pt idx="554">
                  <c:v>-8.2638399995630607E-2</c:v>
                </c:pt>
                <c:pt idx="555">
                  <c:v>-0.16297119999944698</c:v>
                </c:pt>
                <c:pt idx="557">
                  <c:v>-0.15196960000321269</c:v>
                </c:pt>
                <c:pt idx="558">
                  <c:v>-0.10363359998882515</c:v>
                </c:pt>
                <c:pt idx="559">
                  <c:v>-9.0299199997389223E-2</c:v>
                </c:pt>
                <c:pt idx="560">
                  <c:v>5.3534399994532578E-2</c:v>
                </c:pt>
                <c:pt idx="561">
                  <c:v>-5.3631999995559454E-2</c:v>
                </c:pt>
                <c:pt idx="563">
                  <c:v>-7.462880000093719E-2</c:v>
                </c:pt>
                <c:pt idx="564">
                  <c:v>-5.4294399989885278E-2</c:v>
                </c:pt>
                <c:pt idx="565">
                  <c:v>6.7539199997554533E-2</c:v>
                </c:pt>
                <c:pt idx="566">
                  <c:v>-6.6959999996470287E-2</c:v>
                </c:pt>
                <c:pt idx="571">
                  <c:v>-0.14327999999659369</c:v>
                </c:pt>
                <c:pt idx="572">
                  <c:v>6.5996799996355549E-2</c:v>
                </c:pt>
                <c:pt idx="573">
                  <c:v>0.18199839999579126</c:v>
                </c:pt>
                <c:pt idx="574">
                  <c:v>0.18466720000287751</c:v>
                </c:pt>
                <c:pt idx="575">
                  <c:v>5.7668800000101328E-2</c:v>
                </c:pt>
                <c:pt idx="578">
                  <c:v>6.5335999999660999E-2</c:v>
                </c:pt>
                <c:pt idx="579">
                  <c:v>4.6003199997358024E-2</c:v>
                </c:pt>
                <c:pt idx="580">
                  <c:v>3.400800000235904E-2</c:v>
                </c:pt>
                <c:pt idx="581">
                  <c:v>6.3676799996756017E-2</c:v>
                </c:pt>
                <c:pt idx="582">
                  <c:v>3.8678400007484015E-2</c:v>
                </c:pt>
                <c:pt idx="583">
                  <c:v>6.1345600006461609E-2</c:v>
                </c:pt>
                <c:pt idx="584">
                  <c:v>2.0680000001448207E-2</c:v>
                </c:pt>
                <c:pt idx="585">
                  <c:v>5.2347200005897321E-2</c:v>
                </c:pt>
                <c:pt idx="586">
                  <c:v>3.1681599997682497E-2</c:v>
                </c:pt>
                <c:pt idx="587">
                  <c:v>2.534880000166595E-2</c:v>
                </c:pt>
                <c:pt idx="588">
                  <c:v>4.6350399992661551E-2</c:v>
                </c:pt>
                <c:pt idx="589">
                  <c:v>2.1686400003090966E-2</c:v>
                </c:pt>
                <c:pt idx="591">
                  <c:v>-1.1104000004706904E-2</c:v>
                </c:pt>
                <c:pt idx="592">
                  <c:v>-4.4368000017129816E-3</c:v>
                </c:pt>
                <c:pt idx="593">
                  <c:v>-1.4102399989496917E-2</c:v>
                </c:pt>
                <c:pt idx="594">
                  <c:v>-3.5100799992505927E-2</c:v>
                </c:pt>
                <c:pt idx="595">
                  <c:v>-7.1007999940775335E-3</c:v>
                </c:pt>
                <c:pt idx="596">
                  <c:v>-2.9433600000629667E-2</c:v>
                </c:pt>
                <c:pt idx="597">
                  <c:v>-1.3433599997370038E-2</c:v>
                </c:pt>
                <c:pt idx="598">
                  <c:v>2.5664000058895908E-3</c:v>
                </c:pt>
                <c:pt idx="599">
                  <c:v>1.0566400000243448E-2</c:v>
                </c:pt>
                <c:pt idx="600">
                  <c:v>-2.8766399998858105E-2</c:v>
                </c:pt>
                <c:pt idx="601">
                  <c:v>-1.5766399999847636E-2</c:v>
                </c:pt>
                <c:pt idx="602">
                  <c:v>-4.7664000012446195E-3</c:v>
                </c:pt>
                <c:pt idx="603">
                  <c:v>6.2336000046343543E-3</c:v>
                </c:pt>
                <c:pt idx="604">
                  <c:v>-2.1432000001368579E-2</c:v>
                </c:pt>
                <c:pt idx="605">
                  <c:v>-7.4319999985164031E-3</c:v>
                </c:pt>
                <c:pt idx="606">
                  <c:v>-5.4319999981089495E-3</c:v>
                </c:pt>
                <c:pt idx="607">
                  <c:v>3.568000000086613E-3</c:v>
                </c:pt>
                <c:pt idx="608">
                  <c:v>-2.409760000591632E-2</c:v>
                </c:pt>
                <c:pt idx="610">
                  <c:v>-1.9430400003329851E-2</c:v>
                </c:pt>
                <c:pt idx="611">
                  <c:v>-1.7430400002922397E-2</c:v>
                </c:pt>
                <c:pt idx="612">
                  <c:v>-1.3763199989625718E-2</c:v>
                </c:pt>
                <c:pt idx="613">
                  <c:v>-2.2095999993325677E-2</c:v>
                </c:pt>
                <c:pt idx="614">
                  <c:v>-4.0959999896585941E-3</c:v>
                </c:pt>
                <c:pt idx="616">
                  <c:v>-9.7615999984554946E-3</c:v>
                </c:pt>
                <c:pt idx="617">
                  <c:v>-1.3092799999867566E-2</c:v>
                </c:pt>
                <c:pt idx="618">
                  <c:v>-8.0928000024869107E-3</c:v>
                </c:pt>
                <c:pt idx="619">
                  <c:v>-1.0425600004964508E-2</c:v>
                </c:pt>
                <c:pt idx="620">
                  <c:v>-8.4256000045570545E-3</c:v>
                </c:pt>
                <c:pt idx="621">
                  <c:v>-1.0758399999758694E-2</c:v>
                </c:pt>
                <c:pt idx="622">
                  <c:v>-5.7584000023780391E-3</c:v>
                </c:pt>
                <c:pt idx="623">
                  <c:v>-1.5091200002643745E-2</c:v>
                </c:pt>
                <c:pt idx="624">
                  <c:v>3.9087999975890853E-3</c:v>
                </c:pt>
                <c:pt idx="626">
                  <c:v>-1.1423999989347067E-2</c:v>
                </c:pt>
                <c:pt idx="627">
                  <c:v>-1.0089599993079901E-2</c:v>
                </c:pt>
                <c:pt idx="628">
                  <c:v>2.4480000138282776E-4</c:v>
                </c:pt>
                <c:pt idx="629">
                  <c:v>-6.0879999946337193E-3</c:v>
                </c:pt>
                <c:pt idx="632">
                  <c:v>-5.4208000001381151E-3</c:v>
                </c:pt>
                <c:pt idx="633">
                  <c:v>-1.4175999895087443E-3</c:v>
                </c:pt>
                <c:pt idx="634">
                  <c:v>-5.7487999947625212E-3</c:v>
                </c:pt>
                <c:pt idx="635">
                  <c:v>-1.6747200003010221E-2</c:v>
                </c:pt>
                <c:pt idx="636">
                  <c:v>-9.0800000034505501E-3</c:v>
                </c:pt>
                <c:pt idx="637">
                  <c:v>-7.9999997979030013E-5</c:v>
                </c:pt>
                <c:pt idx="638">
                  <c:v>-5.7456000067759305E-3</c:v>
                </c:pt>
                <c:pt idx="639">
                  <c:v>-1.4078400003199931E-2</c:v>
                </c:pt>
                <c:pt idx="640">
                  <c:v>-8.7408000035793521E-3</c:v>
                </c:pt>
                <c:pt idx="642">
                  <c:v>1.2464000006730203E-2</c:v>
                </c:pt>
                <c:pt idx="643">
                  <c:v>2.946880000672536E-2</c:v>
                </c:pt>
                <c:pt idx="644">
                  <c:v>-3.0193600003258325E-2</c:v>
                </c:pt>
                <c:pt idx="645">
                  <c:v>2.9140799997549038E-2</c:v>
                </c:pt>
                <c:pt idx="646">
                  <c:v>1.0475200004293583E-2</c:v>
                </c:pt>
                <c:pt idx="647">
                  <c:v>-4.5215999998617917E-3</c:v>
                </c:pt>
                <c:pt idx="651">
                  <c:v>3.9156800012278836E-2</c:v>
                </c:pt>
                <c:pt idx="655">
                  <c:v>-0.12414880000142148</c:v>
                </c:pt>
                <c:pt idx="656">
                  <c:v>8.368480000353884E-2</c:v>
                </c:pt>
                <c:pt idx="658">
                  <c:v>9.1024000001198146E-2</c:v>
                </c:pt>
                <c:pt idx="659">
                  <c:v>8.4692799995536916E-2</c:v>
                </c:pt>
                <c:pt idx="660">
                  <c:v>9.4692799997574184E-2</c:v>
                </c:pt>
                <c:pt idx="661">
                  <c:v>7.7028800005791709E-2</c:v>
                </c:pt>
                <c:pt idx="662">
                  <c:v>8.002880000276491E-2</c:v>
                </c:pt>
                <c:pt idx="663">
                  <c:v>9.1030399998999201E-2</c:v>
                </c:pt>
                <c:pt idx="664">
                  <c:v>-0.15946719999919878</c:v>
                </c:pt>
                <c:pt idx="665">
                  <c:v>9.7366399997554254E-2</c:v>
                </c:pt>
                <c:pt idx="666">
                  <c:v>-0.13880000000062864</c:v>
                </c:pt>
                <c:pt idx="667">
                  <c:v>7.9033600006368943E-2</c:v>
                </c:pt>
                <c:pt idx="668">
                  <c:v>-0.13779839999915566</c:v>
                </c:pt>
                <c:pt idx="669">
                  <c:v>9.6369600003527012E-2</c:v>
                </c:pt>
                <c:pt idx="670">
                  <c:v>8.2038399996235967E-2</c:v>
                </c:pt>
                <c:pt idx="671">
                  <c:v>0.1007136000043829</c:v>
                </c:pt>
                <c:pt idx="672">
                  <c:v>-0.17301600000064354</c:v>
                </c:pt>
                <c:pt idx="673">
                  <c:v>9.4820800004526973E-2</c:v>
                </c:pt>
                <c:pt idx="675">
                  <c:v>-0.14100639999378473</c:v>
                </c:pt>
                <c:pt idx="676">
                  <c:v>0.11383040000509936</c:v>
                </c:pt>
                <c:pt idx="677">
                  <c:v>-0.14000160000432516</c:v>
                </c:pt>
                <c:pt idx="679">
                  <c:v>-0.14529599999514176</c:v>
                </c:pt>
                <c:pt idx="680">
                  <c:v>-0.13795200000458863</c:v>
                </c:pt>
                <c:pt idx="681">
                  <c:v>-0.14328159999422496</c:v>
                </c:pt>
                <c:pt idx="683">
                  <c:v>0.10728800000651972</c:v>
                </c:pt>
                <c:pt idx="684">
                  <c:v>8.9624000000185333E-2</c:v>
                </c:pt>
                <c:pt idx="685">
                  <c:v>0.13300159999926109</c:v>
                </c:pt>
                <c:pt idx="686">
                  <c:v>-0.13916479999170406</c:v>
                </c:pt>
                <c:pt idx="688">
                  <c:v>0.17508000000088941</c:v>
                </c:pt>
                <c:pt idx="689">
                  <c:v>0.16375040001003072</c:v>
                </c:pt>
                <c:pt idx="692">
                  <c:v>0.13125599999330007</c:v>
                </c:pt>
                <c:pt idx="693">
                  <c:v>0.13760320000437787</c:v>
                </c:pt>
                <c:pt idx="694">
                  <c:v>0.13360639999882551</c:v>
                </c:pt>
                <c:pt idx="695">
                  <c:v>9.8940799995034467E-2</c:v>
                </c:pt>
                <c:pt idx="696">
                  <c:v>0.1126079999958165</c:v>
                </c:pt>
                <c:pt idx="700">
                  <c:v>0.19206880000274396</c:v>
                </c:pt>
                <c:pt idx="701">
                  <c:v>0.1730704000001424</c:v>
                </c:pt>
                <c:pt idx="703">
                  <c:v>-8.0697600002167746E-2</c:v>
                </c:pt>
                <c:pt idx="704">
                  <c:v>-6.7030400001385715E-2</c:v>
                </c:pt>
                <c:pt idx="706">
                  <c:v>-8.436319998872932E-2</c:v>
                </c:pt>
                <c:pt idx="708">
                  <c:v>-8.0023999988043215E-2</c:v>
                </c:pt>
                <c:pt idx="711">
                  <c:v>-4.0771200001472607E-2</c:v>
                </c:pt>
                <c:pt idx="712">
                  <c:v>-4.8419200000353158E-2</c:v>
                </c:pt>
                <c:pt idx="715">
                  <c:v>2.4123200004396494E-2</c:v>
                </c:pt>
                <c:pt idx="723">
                  <c:v>-2.0006399994599633E-2</c:v>
                </c:pt>
                <c:pt idx="732">
                  <c:v>-7.8881599998567253E-2</c:v>
                </c:pt>
                <c:pt idx="733">
                  <c:v>-7.68815999981598E-2</c:v>
                </c:pt>
                <c:pt idx="738">
                  <c:v>-7.653119999304181E-2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24E-4384-B348-0FAB00209DB9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Active!$D$21:$D$45</c:f>
                <c:numCache>
                  <c:formatCode>General</c:formatCode>
                  <c:ptCount val="2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</c:numCache>
              </c:numRef>
            </c:plus>
            <c:minus>
              <c:numRef>
                <c:f>Active!$D$21:$D$45</c:f>
                <c:numCache>
                  <c:formatCode>General</c:formatCode>
                  <c:ptCount val="2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Active!$F$21:$F$958</c:f>
              <c:numCache>
                <c:formatCode>General</c:formatCode>
                <c:ptCount val="938"/>
                <c:pt idx="0">
                  <c:v>0</c:v>
                </c:pt>
                <c:pt idx="1">
                  <c:v>266</c:v>
                </c:pt>
                <c:pt idx="2">
                  <c:v>270</c:v>
                </c:pt>
                <c:pt idx="3">
                  <c:v>270</c:v>
                </c:pt>
                <c:pt idx="4">
                  <c:v>272</c:v>
                </c:pt>
                <c:pt idx="5">
                  <c:v>272</c:v>
                </c:pt>
                <c:pt idx="6">
                  <c:v>274</c:v>
                </c:pt>
                <c:pt idx="7">
                  <c:v>274</c:v>
                </c:pt>
                <c:pt idx="8">
                  <c:v>277</c:v>
                </c:pt>
                <c:pt idx="9">
                  <c:v>277</c:v>
                </c:pt>
                <c:pt idx="10">
                  <c:v>348.5</c:v>
                </c:pt>
                <c:pt idx="11">
                  <c:v>349.5</c:v>
                </c:pt>
                <c:pt idx="12">
                  <c:v>350.5</c:v>
                </c:pt>
                <c:pt idx="13">
                  <c:v>352.5</c:v>
                </c:pt>
                <c:pt idx="14">
                  <c:v>357.5</c:v>
                </c:pt>
                <c:pt idx="15">
                  <c:v>360.5</c:v>
                </c:pt>
                <c:pt idx="16">
                  <c:v>368.5</c:v>
                </c:pt>
                <c:pt idx="17">
                  <c:v>369.5</c:v>
                </c:pt>
                <c:pt idx="18">
                  <c:v>370.5</c:v>
                </c:pt>
                <c:pt idx="19">
                  <c:v>374.5</c:v>
                </c:pt>
                <c:pt idx="20">
                  <c:v>376.5</c:v>
                </c:pt>
                <c:pt idx="21">
                  <c:v>461</c:v>
                </c:pt>
                <c:pt idx="22">
                  <c:v>475</c:v>
                </c:pt>
                <c:pt idx="23">
                  <c:v>480</c:v>
                </c:pt>
                <c:pt idx="24">
                  <c:v>486</c:v>
                </c:pt>
                <c:pt idx="25">
                  <c:v>490</c:v>
                </c:pt>
                <c:pt idx="26">
                  <c:v>596.5</c:v>
                </c:pt>
                <c:pt idx="27">
                  <c:v>606.5</c:v>
                </c:pt>
                <c:pt idx="28">
                  <c:v>607.5</c:v>
                </c:pt>
                <c:pt idx="29">
                  <c:v>609.5</c:v>
                </c:pt>
                <c:pt idx="30">
                  <c:v>613.5</c:v>
                </c:pt>
                <c:pt idx="31">
                  <c:v>613.5</c:v>
                </c:pt>
                <c:pt idx="32">
                  <c:v>614.5</c:v>
                </c:pt>
                <c:pt idx="33">
                  <c:v>614.5</c:v>
                </c:pt>
                <c:pt idx="34">
                  <c:v>616.5</c:v>
                </c:pt>
                <c:pt idx="35">
                  <c:v>620.5</c:v>
                </c:pt>
                <c:pt idx="36">
                  <c:v>620.5</c:v>
                </c:pt>
                <c:pt idx="37">
                  <c:v>623.5</c:v>
                </c:pt>
                <c:pt idx="38">
                  <c:v>624.5</c:v>
                </c:pt>
                <c:pt idx="39">
                  <c:v>624.5</c:v>
                </c:pt>
                <c:pt idx="40">
                  <c:v>628.5</c:v>
                </c:pt>
                <c:pt idx="41">
                  <c:v>628.5</c:v>
                </c:pt>
                <c:pt idx="42">
                  <c:v>629.5</c:v>
                </c:pt>
                <c:pt idx="43">
                  <c:v>632.5</c:v>
                </c:pt>
                <c:pt idx="44">
                  <c:v>636.5</c:v>
                </c:pt>
                <c:pt idx="45">
                  <c:v>734</c:v>
                </c:pt>
                <c:pt idx="46">
                  <c:v>742</c:v>
                </c:pt>
                <c:pt idx="47">
                  <c:v>745</c:v>
                </c:pt>
                <c:pt idx="48">
                  <c:v>747</c:v>
                </c:pt>
                <c:pt idx="49">
                  <c:v>795</c:v>
                </c:pt>
                <c:pt idx="50">
                  <c:v>799</c:v>
                </c:pt>
                <c:pt idx="51">
                  <c:v>828.5</c:v>
                </c:pt>
                <c:pt idx="52">
                  <c:v>833</c:v>
                </c:pt>
                <c:pt idx="53">
                  <c:v>834</c:v>
                </c:pt>
                <c:pt idx="54">
                  <c:v>838</c:v>
                </c:pt>
                <c:pt idx="55">
                  <c:v>838.5</c:v>
                </c:pt>
                <c:pt idx="56">
                  <c:v>841</c:v>
                </c:pt>
                <c:pt idx="57">
                  <c:v>842</c:v>
                </c:pt>
                <c:pt idx="58">
                  <c:v>843</c:v>
                </c:pt>
                <c:pt idx="59">
                  <c:v>845</c:v>
                </c:pt>
                <c:pt idx="60">
                  <c:v>846</c:v>
                </c:pt>
                <c:pt idx="61">
                  <c:v>847</c:v>
                </c:pt>
                <c:pt idx="62">
                  <c:v>847.5</c:v>
                </c:pt>
                <c:pt idx="63">
                  <c:v>848.5</c:v>
                </c:pt>
                <c:pt idx="64">
                  <c:v>850</c:v>
                </c:pt>
                <c:pt idx="65">
                  <c:v>850.5</c:v>
                </c:pt>
                <c:pt idx="66">
                  <c:v>852</c:v>
                </c:pt>
                <c:pt idx="67">
                  <c:v>854</c:v>
                </c:pt>
                <c:pt idx="68">
                  <c:v>856</c:v>
                </c:pt>
                <c:pt idx="69">
                  <c:v>857</c:v>
                </c:pt>
                <c:pt idx="70">
                  <c:v>857.5</c:v>
                </c:pt>
                <c:pt idx="71">
                  <c:v>858</c:v>
                </c:pt>
                <c:pt idx="72">
                  <c:v>858</c:v>
                </c:pt>
                <c:pt idx="73">
                  <c:v>860</c:v>
                </c:pt>
                <c:pt idx="74">
                  <c:v>860.5</c:v>
                </c:pt>
                <c:pt idx="75">
                  <c:v>861.5</c:v>
                </c:pt>
                <c:pt idx="76">
                  <c:v>862</c:v>
                </c:pt>
                <c:pt idx="77">
                  <c:v>862</c:v>
                </c:pt>
                <c:pt idx="78">
                  <c:v>863</c:v>
                </c:pt>
                <c:pt idx="79">
                  <c:v>863</c:v>
                </c:pt>
                <c:pt idx="80">
                  <c:v>863.5</c:v>
                </c:pt>
                <c:pt idx="81">
                  <c:v>864</c:v>
                </c:pt>
                <c:pt idx="82">
                  <c:v>864.5</c:v>
                </c:pt>
                <c:pt idx="83">
                  <c:v>868.5</c:v>
                </c:pt>
                <c:pt idx="84">
                  <c:v>871.5</c:v>
                </c:pt>
                <c:pt idx="85">
                  <c:v>872.5</c:v>
                </c:pt>
                <c:pt idx="86">
                  <c:v>873.5</c:v>
                </c:pt>
                <c:pt idx="87">
                  <c:v>880</c:v>
                </c:pt>
                <c:pt idx="88">
                  <c:v>884</c:v>
                </c:pt>
                <c:pt idx="89">
                  <c:v>896</c:v>
                </c:pt>
                <c:pt idx="90">
                  <c:v>900</c:v>
                </c:pt>
                <c:pt idx="91">
                  <c:v>901</c:v>
                </c:pt>
                <c:pt idx="92">
                  <c:v>909.5</c:v>
                </c:pt>
                <c:pt idx="93">
                  <c:v>912.5</c:v>
                </c:pt>
                <c:pt idx="94">
                  <c:v>914.5</c:v>
                </c:pt>
                <c:pt idx="95">
                  <c:v>915.5</c:v>
                </c:pt>
                <c:pt idx="96">
                  <c:v>921.5</c:v>
                </c:pt>
                <c:pt idx="97">
                  <c:v>922.5</c:v>
                </c:pt>
                <c:pt idx="98">
                  <c:v>923.5</c:v>
                </c:pt>
                <c:pt idx="99">
                  <c:v>926.5</c:v>
                </c:pt>
                <c:pt idx="100">
                  <c:v>931.5</c:v>
                </c:pt>
                <c:pt idx="101">
                  <c:v>932.5</c:v>
                </c:pt>
                <c:pt idx="102">
                  <c:v>1047</c:v>
                </c:pt>
                <c:pt idx="103">
                  <c:v>1051</c:v>
                </c:pt>
                <c:pt idx="104">
                  <c:v>1065</c:v>
                </c:pt>
                <c:pt idx="105">
                  <c:v>1072</c:v>
                </c:pt>
                <c:pt idx="106">
                  <c:v>1077.5</c:v>
                </c:pt>
                <c:pt idx="107">
                  <c:v>1078.5</c:v>
                </c:pt>
                <c:pt idx="108">
                  <c:v>1079</c:v>
                </c:pt>
                <c:pt idx="109">
                  <c:v>1079</c:v>
                </c:pt>
                <c:pt idx="110">
                  <c:v>1080</c:v>
                </c:pt>
                <c:pt idx="111">
                  <c:v>1081</c:v>
                </c:pt>
                <c:pt idx="112">
                  <c:v>1083</c:v>
                </c:pt>
                <c:pt idx="113">
                  <c:v>1084</c:v>
                </c:pt>
                <c:pt idx="114">
                  <c:v>1084.5</c:v>
                </c:pt>
                <c:pt idx="115">
                  <c:v>1088</c:v>
                </c:pt>
                <c:pt idx="116">
                  <c:v>1089</c:v>
                </c:pt>
                <c:pt idx="117">
                  <c:v>1090</c:v>
                </c:pt>
                <c:pt idx="118">
                  <c:v>1090.5</c:v>
                </c:pt>
                <c:pt idx="119">
                  <c:v>1091.5</c:v>
                </c:pt>
                <c:pt idx="120">
                  <c:v>1093</c:v>
                </c:pt>
                <c:pt idx="121">
                  <c:v>1099</c:v>
                </c:pt>
                <c:pt idx="122">
                  <c:v>1100</c:v>
                </c:pt>
                <c:pt idx="123">
                  <c:v>1101</c:v>
                </c:pt>
                <c:pt idx="124">
                  <c:v>1102</c:v>
                </c:pt>
                <c:pt idx="125">
                  <c:v>1103</c:v>
                </c:pt>
                <c:pt idx="126">
                  <c:v>1104.5</c:v>
                </c:pt>
                <c:pt idx="127">
                  <c:v>1105.5</c:v>
                </c:pt>
                <c:pt idx="128">
                  <c:v>1107</c:v>
                </c:pt>
                <c:pt idx="129">
                  <c:v>1110</c:v>
                </c:pt>
                <c:pt idx="130">
                  <c:v>1214.5</c:v>
                </c:pt>
                <c:pt idx="131">
                  <c:v>1225.5</c:v>
                </c:pt>
                <c:pt idx="132">
                  <c:v>1227.5</c:v>
                </c:pt>
                <c:pt idx="133">
                  <c:v>1319</c:v>
                </c:pt>
                <c:pt idx="134">
                  <c:v>1330</c:v>
                </c:pt>
                <c:pt idx="135">
                  <c:v>1360</c:v>
                </c:pt>
                <c:pt idx="136">
                  <c:v>1361</c:v>
                </c:pt>
                <c:pt idx="137">
                  <c:v>1362</c:v>
                </c:pt>
                <c:pt idx="138">
                  <c:v>1407</c:v>
                </c:pt>
                <c:pt idx="139">
                  <c:v>1409</c:v>
                </c:pt>
                <c:pt idx="140">
                  <c:v>1411</c:v>
                </c:pt>
                <c:pt idx="141">
                  <c:v>1443.5</c:v>
                </c:pt>
                <c:pt idx="142">
                  <c:v>1443.5</c:v>
                </c:pt>
                <c:pt idx="143">
                  <c:v>1445.5</c:v>
                </c:pt>
                <c:pt idx="144">
                  <c:v>1448.5</c:v>
                </c:pt>
                <c:pt idx="145">
                  <c:v>1450.5</c:v>
                </c:pt>
                <c:pt idx="146">
                  <c:v>1451.5</c:v>
                </c:pt>
                <c:pt idx="147">
                  <c:v>1457.5</c:v>
                </c:pt>
                <c:pt idx="148">
                  <c:v>1458.5</c:v>
                </c:pt>
                <c:pt idx="149">
                  <c:v>1461.5</c:v>
                </c:pt>
                <c:pt idx="150">
                  <c:v>1653</c:v>
                </c:pt>
                <c:pt idx="151">
                  <c:v>1654</c:v>
                </c:pt>
                <c:pt idx="152">
                  <c:v>1674.5</c:v>
                </c:pt>
                <c:pt idx="153">
                  <c:v>1693</c:v>
                </c:pt>
                <c:pt idx="154">
                  <c:v>1696.5</c:v>
                </c:pt>
                <c:pt idx="155">
                  <c:v>1713.5</c:v>
                </c:pt>
                <c:pt idx="156">
                  <c:v>1717</c:v>
                </c:pt>
                <c:pt idx="157">
                  <c:v>1717</c:v>
                </c:pt>
                <c:pt idx="158">
                  <c:v>1719</c:v>
                </c:pt>
                <c:pt idx="159">
                  <c:v>1719.5</c:v>
                </c:pt>
                <c:pt idx="160">
                  <c:v>1894.5</c:v>
                </c:pt>
                <c:pt idx="161">
                  <c:v>1921.5</c:v>
                </c:pt>
                <c:pt idx="162">
                  <c:v>1940.5</c:v>
                </c:pt>
                <c:pt idx="163">
                  <c:v>1944</c:v>
                </c:pt>
                <c:pt idx="164">
                  <c:v>1951</c:v>
                </c:pt>
                <c:pt idx="165">
                  <c:v>1962</c:v>
                </c:pt>
                <c:pt idx="166">
                  <c:v>1966</c:v>
                </c:pt>
                <c:pt idx="167">
                  <c:v>1967</c:v>
                </c:pt>
                <c:pt idx="168">
                  <c:v>1971</c:v>
                </c:pt>
                <c:pt idx="169">
                  <c:v>1974</c:v>
                </c:pt>
                <c:pt idx="170">
                  <c:v>1977</c:v>
                </c:pt>
                <c:pt idx="171">
                  <c:v>1982</c:v>
                </c:pt>
                <c:pt idx="172">
                  <c:v>1983</c:v>
                </c:pt>
                <c:pt idx="173">
                  <c:v>1984</c:v>
                </c:pt>
                <c:pt idx="174">
                  <c:v>1985</c:v>
                </c:pt>
                <c:pt idx="175">
                  <c:v>2011.5</c:v>
                </c:pt>
                <c:pt idx="176">
                  <c:v>2013.5</c:v>
                </c:pt>
                <c:pt idx="177">
                  <c:v>2017.5</c:v>
                </c:pt>
                <c:pt idx="178">
                  <c:v>2018.5</c:v>
                </c:pt>
                <c:pt idx="179">
                  <c:v>2019.5</c:v>
                </c:pt>
                <c:pt idx="180">
                  <c:v>2165.5</c:v>
                </c:pt>
                <c:pt idx="181">
                  <c:v>2177</c:v>
                </c:pt>
                <c:pt idx="182">
                  <c:v>2200</c:v>
                </c:pt>
                <c:pt idx="183">
                  <c:v>2391</c:v>
                </c:pt>
                <c:pt idx="184">
                  <c:v>2401</c:v>
                </c:pt>
                <c:pt idx="185">
                  <c:v>2405</c:v>
                </c:pt>
                <c:pt idx="186">
                  <c:v>2412</c:v>
                </c:pt>
                <c:pt idx="187">
                  <c:v>2425</c:v>
                </c:pt>
                <c:pt idx="188">
                  <c:v>2430</c:v>
                </c:pt>
                <c:pt idx="189">
                  <c:v>2436</c:v>
                </c:pt>
                <c:pt idx="190">
                  <c:v>2446</c:v>
                </c:pt>
                <c:pt idx="191">
                  <c:v>2450</c:v>
                </c:pt>
                <c:pt idx="192">
                  <c:v>2530.5</c:v>
                </c:pt>
                <c:pt idx="193">
                  <c:v>2567.5</c:v>
                </c:pt>
                <c:pt idx="194">
                  <c:v>2654</c:v>
                </c:pt>
                <c:pt idx="195">
                  <c:v>2665</c:v>
                </c:pt>
                <c:pt idx="196">
                  <c:v>2668</c:v>
                </c:pt>
                <c:pt idx="197">
                  <c:v>2668</c:v>
                </c:pt>
                <c:pt idx="198">
                  <c:v>2672</c:v>
                </c:pt>
                <c:pt idx="199">
                  <c:v>2679</c:v>
                </c:pt>
                <c:pt idx="200">
                  <c:v>2685</c:v>
                </c:pt>
                <c:pt idx="201">
                  <c:v>2693</c:v>
                </c:pt>
                <c:pt idx="202">
                  <c:v>2699</c:v>
                </c:pt>
                <c:pt idx="203">
                  <c:v>2707</c:v>
                </c:pt>
                <c:pt idx="204">
                  <c:v>2755.5</c:v>
                </c:pt>
                <c:pt idx="205">
                  <c:v>2765.5</c:v>
                </c:pt>
                <c:pt idx="206">
                  <c:v>2765.5</c:v>
                </c:pt>
                <c:pt idx="207">
                  <c:v>2805.5</c:v>
                </c:pt>
                <c:pt idx="208">
                  <c:v>2809.5</c:v>
                </c:pt>
                <c:pt idx="209">
                  <c:v>2821.5</c:v>
                </c:pt>
                <c:pt idx="210">
                  <c:v>2877.5</c:v>
                </c:pt>
                <c:pt idx="211">
                  <c:v>2886</c:v>
                </c:pt>
                <c:pt idx="212">
                  <c:v>2887</c:v>
                </c:pt>
                <c:pt idx="213">
                  <c:v>2932</c:v>
                </c:pt>
                <c:pt idx="214">
                  <c:v>3116.5</c:v>
                </c:pt>
                <c:pt idx="215">
                  <c:v>3124.5</c:v>
                </c:pt>
                <c:pt idx="216">
                  <c:v>3124.5</c:v>
                </c:pt>
                <c:pt idx="217">
                  <c:v>3133.5</c:v>
                </c:pt>
                <c:pt idx="218">
                  <c:v>3140.5</c:v>
                </c:pt>
                <c:pt idx="219">
                  <c:v>3150.5</c:v>
                </c:pt>
                <c:pt idx="220">
                  <c:v>3175.5</c:v>
                </c:pt>
                <c:pt idx="221">
                  <c:v>3176.5</c:v>
                </c:pt>
                <c:pt idx="222">
                  <c:v>3385.5</c:v>
                </c:pt>
                <c:pt idx="223">
                  <c:v>3386.5</c:v>
                </c:pt>
                <c:pt idx="224">
                  <c:v>3408.5</c:v>
                </c:pt>
                <c:pt idx="225">
                  <c:v>3411.5</c:v>
                </c:pt>
                <c:pt idx="226">
                  <c:v>3414.5</c:v>
                </c:pt>
                <c:pt idx="227">
                  <c:v>3414.5</c:v>
                </c:pt>
                <c:pt idx="228">
                  <c:v>3521</c:v>
                </c:pt>
                <c:pt idx="229">
                  <c:v>3522</c:v>
                </c:pt>
                <c:pt idx="230">
                  <c:v>3526</c:v>
                </c:pt>
                <c:pt idx="231">
                  <c:v>3529</c:v>
                </c:pt>
                <c:pt idx="232">
                  <c:v>3530</c:v>
                </c:pt>
                <c:pt idx="233">
                  <c:v>3532</c:v>
                </c:pt>
                <c:pt idx="234">
                  <c:v>3533</c:v>
                </c:pt>
                <c:pt idx="235">
                  <c:v>3533</c:v>
                </c:pt>
                <c:pt idx="236">
                  <c:v>3533</c:v>
                </c:pt>
                <c:pt idx="237">
                  <c:v>3534</c:v>
                </c:pt>
                <c:pt idx="238">
                  <c:v>3536</c:v>
                </c:pt>
                <c:pt idx="239">
                  <c:v>3537</c:v>
                </c:pt>
                <c:pt idx="240">
                  <c:v>3538</c:v>
                </c:pt>
                <c:pt idx="241">
                  <c:v>3560</c:v>
                </c:pt>
                <c:pt idx="242">
                  <c:v>3609.5</c:v>
                </c:pt>
                <c:pt idx="243">
                  <c:v>3610.5</c:v>
                </c:pt>
                <c:pt idx="244">
                  <c:v>3627.5</c:v>
                </c:pt>
                <c:pt idx="245">
                  <c:v>3631.5</c:v>
                </c:pt>
                <c:pt idx="246">
                  <c:v>3645.5</c:v>
                </c:pt>
                <c:pt idx="247">
                  <c:v>3648.5</c:v>
                </c:pt>
                <c:pt idx="248">
                  <c:v>3650.5</c:v>
                </c:pt>
                <c:pt idx="249">
                  <c:v>3650.5</c:v>
                </c:pt>
                <c:pt idx="250">
                  <c:v>3662.5</c:v>
                </c:pt>
                <c:pt idx="251">
                  <c:v>3734</c:v>
                </c:pt>
                <c:pt idx="252">
                  <c:v>3756</c:v>
                </c:pt>
                <c:pt idx="253">
                  <c:v>3761</c:v>
                </c:pt>
                <c:pt idx="254">
                  <c:v>3769</c:v>
                </c:pt>
                <c:pt idx="255">
                  <c:v>3770</c:v>
                </c:pt>
                <c:pt idx="256">
                  <c:v>3770</c:v>
                </c:pt>
                <c:pt idx="257">
                  <c:v>3771</c:v>
                </c:pt>
                <c:pt idx="258">
                  <c:v>3772</c:v>
                </c:pt>
                <c:pt idx="259">
                  <c:v>3780</c:v>
                </c:pt>
                <c:pt idx="260">
                  <c:v>3782</c:v>
                </c:pt>
                <c:pt idx="261">
                  <c:v>3795</c:v>
                </c:pt>
                <c:pt idx="262">
                  <c:v>3806</c:v>
                </c:pt>
                <c:pt idx="263">
                  <c:v>3820</c:v>
                </c:pt>
                <c:pt idx="264">
                  <c:v>3868.5</c:v>
                </c:pt>
                <c:pt idx="265">
                  <c:v>3870.5</c:v>
                </c:pt>
                <c:pt idx="266">
                  <c:v>3900.5</c:v>
                </c:pt>
                <c:pt idx="267">
                  <c:v>3912.5</c:v>
                </c:pt>
                <c:pt idx="268">
                  <c:v>3924.5</c:v>
                </c:pt>
                <c:pt idx="269">
                  <c:v>4004.5</c:v>
                </c:pt>
                <c:pt idx="270">
                  <c:v>4005.5</c:v>
                </c:pt>
                <c:pt idx="271">
                  <c:v>4006.5</c:v>
                </c:pt>
                <c:pt idx="272">
                  <c:v>4019</c:v>
                </c:pt>
                <c:pt idx="273">
                  <c:v>4019.5</c:v>
                </c:pt>
                <c:pt idx="274">
                  <c:v>4022</c:v>
                </c:pt>
                <c:pt idx="275">
                  <c:v>4022.5</c:v>
                </c:pt>
                <c:pt idx="276">
                  <c:v>4026</c:v>
                </c:pt>
                <c:pt idx="277">
                  <c:v>4035</c:v>
                </c:pt>
                <c:pt idx="278">
                  <c:v>4211</c:v>
                </c:pt>
                <c:pt idx="279">
                  <c:v>4228</c:v>
                </c:pt>
                <c:pt idx="280">
                  <c:v>4234</c:v>
                </c:pt>
                <c:pt idx="281">
                  <c:v>4239.5</c:v>
                </c:pt>
                <c:pt idx="282">
                  <c:v>4241.5</c:v>
                </c:pt>
                <c:pt idx="283">
                  <c:v>4246</c:v>
                </c:pt>
                <c:pt idx="284">
                  <c:v>4258.5</c:v>
                </c:pt>
                <c:pt idx="285">
                  <c:v>4261</c:v>
                </c:pt>
                <c:pt idx="286">
                  <c:v>4269</c:v>
                </c:pt>
                <c:pt idx="287">
                  <c:v>4461</c:v>
                </c:pt>
                <c:pt idx="288">
                  <c:v>4465</c:v>
                </c:pt>
                <c:pt idx="289">
                  <c:v>4470</c:v>
                </c:pt>
                <c:pt idx="290">
                  <c:v>4474.5</c:v>
                </c:pt>
                <c:pt idx="291">
                  <c:v>4486</c:v>
                </c:pt>
                <c:pt idx="292">
                  <c:v>4496</c:v>
                </c:pt>
                <c:pt idx="293">
                  <c:v>4508.5</c:v>
                </c:pt>
                <c:pt idx="294">
                  <c:v>4509.5</c:v>
                </c:pt>
                <c:pt idx="295">
                  <c:v>4510.5</c:v>
                </c:pt>
                <c:pt idx="296">
                  <c:v>4511.5</c:v>
                </c:pt>
                <c:pt idx="297">
                  <c:v>4513.5</c:v>
                </c:pt>
                <c:pt idx="298">
                  <c:v>4516</c:v>
                </c:pt>
                <c:pt idx="299">
                  <c:v>4516</c:v>
                </c:pt>
                <c:pt idx="300">
                  <c:v>4517.5</c:v>
                </c:pt>
                <c:pt idx="301">
                  <c:v>4518.5</c:v>
                </c:pt>
                <c:pt idx="302">
                  <c:v>4526.5</c:v>
                </c:pt>
                <c:pt idx="303">
                  <c:v>4527.5</c:v>
                </c:pt>
                <c:pt idx="304">
                  <c:v>4533</c:v>
                </c:pt>
                <c:pt idx="305">
                  <c:v>4627</c:v>
                </c:pt>
                <c:pt idx="306">
                  <c:v>4658</c:v>
                </c:pt>
                <c:pt idx="307">
                  <c:v>4718.5</c:v>
                </c:pt>
                <c:pt idx="308">
                  <c:v>4737.5</c:v>
                </c:pt>
                <c:pt idx="309">
                  <c:v>4739.5</c:v>
                </c:pt>
                <c:pt idx="310">
                  <c:v>4742.5</c:v>
                </c:pt>
                <c:pt idx="311">
                  <c:v>4763.5</c:v>
                </c:pt>
                <c:pt idx="312">
                  <c:v>4767.5</c:v>
                </c:pt>
                <c:pt idx="313">
                  <c:v>4767.5</c:v>
                </c:pt>
                <c:pt idx="314">
                  <c:v>4769.5</c:v>
                </c:pt>
                <c:pt idx="315">
                  <c:v>4776.5</c:v>
                </c:pt>
                <c:pt idx="316">
                  <c:v>4871</c:v>
                </c:pt>
                <c:pt idx="317">
                  <c:v>4883</c:v>
                </c:pt>
                <c:pt idx="318">
                  <c:v>4889</c:v>
                </c:pt>
                <c:pt idx="319">
                  <c:v>4957.5</c:v>
                </c:pt>
                <c:pt idx="320">
                  <c:v>4959.5</c:v>
                </c:pt>
                <c:pt idx="321">
                  <c:v>4975.5</c:v>
                </c:pt>
                <c:pt idx="322">
                  <c:v>4976.5</c:v>
                </c:pt>
                <c:pt idx="323">
                  <c:v>4987.5</c:v>
                </c:pt>
                <c:pt idx="324">
                  <c:v>5080</c:v>
                </c:pt>
                <c:pt idx="325">
                  <c:v>5090.5</c:v>
                </c:pt>
                <c:pt idx="326">
                  <c:v>5122</c:v>
                </c:pt>
                <c:pt idx="327">
                  <c:v>5123</c:v>
                </c:pt>
                <c:pt idx="328">
                  <c:v>5124</c:v>
                </c:pt>
                <c:pt idx="329">
                  <c:v>5126</c:v>
                </c:pt>
                <c:pt idx="330">
                  <c:v>5127</c:v>
                </c:pt>
                <c:pt idx="331">
                  <c:v>5129</c:v>
                </c:pt>
                <c:pt idx="332">
                  <c:v>5136</c:v>
                </c:pt>
                <c:pt idx="333">
                  <c:v>5142</c:v>
                </c:pt>
                <c:pt idx="334">
                  <c:v>5250.5</c:v>
                </c:pt>
                <c:pt idx="335">
                  <c:v>5354.5</c:v>
                </c:pt>
                <c:pt idx="336">
                  <c:v>5355.5</c:v>
                </c:pt>
                <c:pt idx="337">
                  <c:v>5357.5</c:v>
                </c:pt>
                <c:pt idx="338">
                  <c:v>5357.5</c:v>
                </c:pt>
                <c:pt idx="339">
                  <c:v>5358</c:v>
                </c:pt>
                <c:pt idx="340">
                  <c:v>5369</c:v>
                </c:pt>
                <c:pt idx="341">
                  <c:v>5372</c:v>
                </c:pt>
                <c:pt idx="342">
                  <c:v>5377</c:v>
                </c:pt>
                <c:pt idx="343">
                  <c:v>5436</c:v>
                </c:pt>
                <c:pt idx="344">
                  <c:v>5442</c:v>
                </c:pt>
                <c:pt idx="345">
                  <c:v>5443</c:v>
                </c:pt>
                <c:pt idx="346">
                  <c:v>5456</c:v>
                </c:pt>
                <c:pt idx="347">
                  <c:v>5463</c:v>
                </c:pt>
                <c:pt idx="348">
                  <c:v>5464</c:v>
                </c:pt>
                <c:pt idx="349">
                  <c:v>5468</c:v>
                </c:pt>
                <c:pt idx="350">
                  <c:v>5472</c:v>
                </c:pt>
                <c:pt idx="351">
                  <c:v>5661</c:v>
                </c:pt>
                <c:pt idx="352">
                  <c:v>5692</c:v>
                </c:pt>
                <c:pt idx="353">
                  <c:v>5710</c:v>
                </c:pt>
                <c:pt idx="354">
                  <c:v>5710</c:v>
                </c:pt>
                <c:pt idx="355">
                  <c:v>5720</c:v>
                </c:pt>
                <c:pt idx="356">
                  <c:v>5720</c:v>
                </c:pt>
                <c:pt idx="357">
                  <c:v>5723</c:v>
                </c:pt>
                <c:pt idx="358">
                  <c:v>5729</c:v>
                </c:pt>
                <c:pt idx="359">
                  <c:v>5730</c:v>
                </c:pt>
                <c:pt idx="360">
                  <c:v>5748</c:v>
                </c:pt>
                <c:pt idx="361">
                  <c:v>5803.5</c:v>
                </c:pt>
                <c:pt idx="362">
                  <c:v>5812.5</c:v>
                </c:pt>
                <c:pt idx="363">
                  <c:v>5812.5</c:v>
                </c:pt>
                <c:pt idx="364">
                  <c:v>5812.5</c:v>
                </c:pt>
                <c:pt idx="365">
                  <c:v>5814.5</c:v>
                </c:pt>
                <c:pt idx="366">
                  <c:v>5832.5</c:v>
                </c:pt>
                <c:pt idx="367">
                  <c:v>5833.5</c:v>
                </c:pt>
                <c:pt idx="368">
                  <c:v>5837.5</c:v>
                </c:pt>
                <c:pt idx="369">
                  <c:v>5837.5</c:v>
                </c:pt>
                <c:pt idx="370">
                  <c:v>5837.5</c:v>
                </c:pt>
                <c:pt idx="371">
                  <c:v>5838.5</c:v>
                </c:pt>
                <c:pt idx="372">
                  <c:v>5839.5</c:v>
                </c:pt>
                <c:pt idx="373">
                  <c:v>5851.5</c:v>
                </c:pt>
                <c:pt idx="374">
                  <c:v>5861.5</c:v>
                </c:pt>
                <c:pt idx="375">
                  <c:v>5876.5</c:v>
                </c:pt>
                <c:pt idx="376">
                  <c:v>5889.5</c:v>
                </c:pt>
                <c:pt idx="377">
                  <c:v>5961</c:v>
                </c:pt>
                <c:pt idx="378">
                  <c:v>6558</c:v>
                </c:pt>
                <c:pt idx="379">
                  <c:v>6589</c:v>
                </c:pt>
                <c:pt idx="380">
                  <c:v>6598</c:v>
                </c:pt>
                <c:pt idx="381">
                  <c:v>6605</c:v>
                </c:pt>
                <c:pt idx="382">
                  <c:v>6607</c:v>
                </c:pt>
                <c:pt idx="383">
                  <c:v>6607</c:v>
                </c:pt>
                <c:pt idx="384">
                  <c:v>6685.5</c:v>
                </c:pt>
                <c:pt idx="385">
                  <c:v>6687.5</c:v>
                </c:pt>
                <c:pt idx="386">
                  <c:v>6688.5</c:v>
                </c:pt>
                <c:pt idx="387">
                  <c:v>6713.5</c:v>
                </c:pt>
                <c:pt idx="388">
                  <c:v>6715.5</c:v>
                </c:pt>
                <c:pt idx="389">
                  <c:v>7920</c:v>
                </c:pt>
                <c:pt idx="390">
                  <c:v>7921</c:v>
                </c:pt>
                <c:pt idx="391">
                  <c:v>8447</c:v>
                </c:pt>
                <c:pt idx="392">
                  <c:v>8738</c:v>
                </c:pt>
                <c:pt idx="393">
                  <c:v>8742</c:v>
                </c:pt>
                <c:pt idx="394">
                  <c:v>9112.5</c:v>
                </c:pt>
                <c:pt idx="395">
                  <c:v>9113.5</c:v>
                </c:pt>
                <c:pt idx="396">
                  <c:v>9113.5</c:v>
                </c:pt>
                <c:pt idx="397">
                  <c:v>9122.5</c:v>
                </c:pt>
                <c:pt idx="398">
                  <c:v>9122.5</c:v>
                </c:pt>
                <c:pt idx="399">
                  <c:v>9123.5</c:v>
                </c:pt>
                <c:pt idx="400">
                  <c:v>9123.5</c:v>
                </c:pt>
                <c:pt idx="401">
                  <c:v>9129.5</c:v>
                </c:pt>
                <c:pt idx="402">
                  <c:v>9129.5</c:v>
                </c:pt>
                <c:pt idx="403">
                  <c:v>9132.5</c:v>
                </c:pt>
                <c:pt idx="404">
                  <c:v>9136.5</c:v>
                </c:pt>
                <c:pt idx="405">
                  <c:v>9251</c:v>
                </c:pt>
                <c:pt idx="406">
                  <c:v>9252</c:v>
                </c:pt>
                <c:pt idx="407">
                  <c:v>9254</c:v>
                </c:pt>
                <c:pt idx="408">
                  <c:v>9257</c:v>
                </c:pt>
                <c:pt idx="409">
                  <c:v>9261</c:v>
                </c:pt>
                <c:pt idx="410">
                  <c:v>9263</c:v>
                </c:pt>
                <c:pt idx="411">
                  <c:v>9272</c:v>
                </c:pt>
                <c:pt idx="412">
                  <c:v>9487</c:v>
                </c:pt>
                <c:pt idx="413">
                  <c:v>9487</c:v>
                </c:pt>
                <c:pt idx="414">
                  <c:v>9487</c:v>
                </c:pt>
                <c:pt idx="415">
                  <c:v>9487</c:v>
                </c:pt>
                <c:pt idx="416">
                  <c:v>9487</c:v>
                </c:pt>
                <c:pt idx="417">
                  <c:v>9487</c:v>
                </c:pt>
                <c:pt idx="418">
                  <c:v>9489</c:v>
                </c:pt>
                <c:pt idx="419">
                  <c:v>9490</c:v>
                </c:pt>
                <c:pt idx="420">
                  <c:v>9490</c:v>
                </c:pt>
                <c:pt idx="421">
                  <c:v>9493</c:v>
                </c:pt>
                <c:pt idx="422">
                  <c:v>9495</c:v>
                </c:pt>
                <c:pt idx="423">
                  <c:v>9495</c:v>
                </c:pt>
                <c:pt idx="424">
                  <c:v>9495</c:v>
                </c:pt>
                <c:pt idx="425">
                  <c:v>9495</c:v>
                </c:pt>
                <c:pt idx="426">
                  <c:v>9496</c:v>
                </c:pt>
                <c:pt idx="427">
                  <c:v>9497</c:v>
                </c:pt>
                <c:pt idx="428">
                  <c:v>9497</c:v>
                </c:pt>
                <c:pt idx="429">
                  <c:v>9497</c:v>
                </c:pt>
                <c:pt idx="430">
                  <c:v>9497</c:v>
                </c:pt>
                <c:pt idx="431">
                  <c:v>9497</c:v>
                </c:pt>
                <c:pt idx="432">
                  <c:v>9503</c:v>
                </c:pt>
                <c:pt idx="433">
                  <c:v>9505</c:v>
                </c:pt>
                <c:pt idx="434">
                  <c:v>9505</c:v>
                </c:pt>
                <c:pt idx="435">
                  <c:v>9505</c:v>
                </c:pt>
                <c:pt idx="436">
                  <c:v>9506</c:v>
                </c:pt>
                <c:pt idx="437">
                  <c:v>9507</c:v>
                </c:pt>
                <c:pt idx="438">
                  <c:v>9508</c:v>
                </c:pt>
                <c:pt idx="439">
                  <c:v>9513</c:v>
                </c:pt>
                <c:pt idx="440">
                  <c:v>9711.5</c:v>
                </c:pt>
                <c:pt idx="441">
                  <c:v>9731.5</c:v>
                </c:pt>
                <c:pt idx="442">
                  <c:v>9745</c:v>
                </c:pt>
                <c:pt idx="443">
                  <c:v>9749</c:v>
                </c:pt>
                <c:pt idx="444">
                  <c:v>9751</c:v>
                </c:pt>
                <c:pt idx="445">
                  <c:v>9759</c:v>
                </c:pt>
                <c:pt idx="446">
                  <c:v>9906</c:v>
                </c:pt>
                <c:pt idx="447">
                  <c:v>9959</c:v>
                </c:pt>
                <c:pt idx="448">
                  <c:v>9961</c:v>
                </c:pt>
                <c:pt idx="449">
                  <c:v>9971.5</c:v>
                </c:pt>
                <c:pt idx="450">
                  <c:v>9975</c:v>
                </c:pt>
                <c:pt idx="451">
                  <c:v>9977.5</c:v>
                </c:pt>
                <c:pt idx="452">
                  <c:v>9978</c:v>
                </c:pt>
                <c:pt idx="453">
                  <c:v>9978.5</c:v>
                </c:pt>
                <c:pt idx="454">
                  <c:v>9989.5</c:v>
                </c:pt>
                <c:pt idx="455">
                  <c:v>9990.5</c:v>
                </c:pt>
                <c:pt idx="456">
                  <c:v>9990.5</c:v>
                </c:pt>
                <c:pt idx="457">
                  <c:v>9991.5</c:v>
                </c:pt>
                <c:pt idx="458">
                  <c:v>9995.5</c:v>
                </c:pt>
                <c:pt idx="459">
                  <c:v>9996.5</c:v>
                </c:pt>
                <c:pt idx="460">
                  <c:v>9996.5</c:v>
                </c:pt>
                <c:pt idx="461">
                  <c:v>10006</c:v>
                </c:pt>
                <c:pt idx="462">
                  <c:v>10017.5</c:v>
                </c:pt>
                <c:pt idx="463">
                  <c:v>10208</c:v>
                </c:pt>
                <c:pt idx="464">
                  <c:v>10226</c:v>
                </c:pt>
                <c:pt idx="465">
                  <c:v>10238</c:v>
                </c:pt>
                <c:pt idx="466">
                  <c:v>10241.5</c:v>
                </c:pt>
                <c:pt idx="467">
                  <c:v>10245</c:v>
                </c:pt>
                <c:pt idx="468">
                  <c:v>10247</c:v>
                </c:pt>
                <c:pt idx="469">
                  <c:v>10310</c:v>
                </c:pt>
                <c:pt idx="470">
                  <c:v>10321.5</c:v>
                </c:pt>
                <c:pt idx="471">
                  <c:v>10322</c:v>
                </c:pt>
                <c:pt idx="472">
                  <c:v>10323</c:v>
                </c:pt>
                <c:pt idx="473">
                  <c:v>10327</c:v>
                </c:pt>
                <c:pt idx="474">
                  <c:v>10336</c:v>
                </c:pt>
                <c:pt idx="475">
                  <c:v>10336</c:v>
                </c:pt>
                <c:pt idx="476">
                  <c:v>10356</c:v>
                </c:pt>
                <c:pt idx="477">
                  <c:v>10358</c:v>
                </c:pt>
                <c:pt idx="478">
                  <c:v>10363</c:v>
                </c:pt>
                <c:pt idx="479">
                  <c:v>10371</c:v>
                </c:pt>
                <c:pt idx="480">
                  <c:v>10451.5</c:v>
                </c:pt>
                <c:pt idx="481">
                  <c:v>10452.5</c:v>
                </c:pt>
                <c:pt idx="482">
                  <c:v>10453.5</c:v>
                </c:pt>
                <c:pt idx="483">
                  <c:v>10454.5</c:v>
                </c:pt>
                <c:pt idx="484">
                  <c:v>10455.5</c:v>
                </c:pt>
                <c:pt idx="485">
                  <c:v>10456.5</c:v>
                </c:pt>
                <c:pt idx="486">
                  <c:v>10459.5</c:v>
                </c:pt>
                <c:pt idx="487">
                  <c:v>10466.5</c:v>
                </c:pt>
                <c:pt idx="488">
                  <c:v>10476.5</c:v>
                </c:pt>
                <c:pt idx="489">
                  <c:v>10572</c:v>
                </c:pt>
                <c:pt idx="490">
                  <c:v>10574</c:v>
                </c:pt>
                <c:pt idx="491">
                  <c:v>10574</c:v>
                </c:pt>
                <c:pt idx="492">
                  <c:v>10575</c:v>
                </c:pt>
                <c:pt idx="493">
                  <c:v>10576</c:v>
                </c:pt>
                <c:pt idx="494">
                  <c:v>10578</c:v>
                </c:pt>
                <c:pt idx="495">
                  <c:v>10582</c:v>
                </c:pt>
                <c:pt idx="496">
                  <c:v>10585</c:v>
                </c:pt>
                <c:pt idx="497">
                  <c:v>10586</c:v>
                </c:pt>
                <c:pt idx="498">
                  <c:v>10586</c:v>
                </c:pt>
                <c:pt idx="499">
                  <c:v>10586</c:v>
                </c:pt>
                <c:pt idx="500">
                  <c:v>10589</c:v>
                </c:pt>
                <c:pt idx="501">
                  <c:v>10592.5</c:v>
                </c:pt>
                <c:pt idx="502">
                  <c:v>10596</c:v>
                </c:pt>
                <c:pt idx="503">
                  <c:v>10598.5</c:v>
                </c:pt>
                <c:pt idx="504">
                  <c:v>10601</c:v>
                </c:pt>
                <c:pt idx="505">
                  <c:v>10604</c:v>
                </c:pt>
                <c:pt idx="506">
                  <c:v>10605</c:v>
                </c:pt>
                <c:pt idx="507">
                  <c:v>10606</c:v>
                </c:pt>
                <c:pt idx="508">
                  <c:v>10610</c:v>
                </c:pt>
                <c:pt idx="509">
                  <c:v>10610</c:v>
                </c:pt>
                <c:pt idx="510">
                  <c:v>10611</c:v>
                </c:pt>
                <c:pt idx="511">
                  <c:v>10611</c:v>
                </c:pt>
                <c:pt idx="512">
                  <c:v>10612</c:v>
                </c:pt>
                <c:pt idx="513">
                  <c:v>10613</c:v>
                </c:pt>
                <c:pt idx="514">
                  <c:v>10615</c:v>
                </c:pt>
                <c:pt idx="515">
                  <c:v>10619</c:v>
                </c:pt>
                <c:pt idx="516">
                  <c:v>10619</c:v>
                </c:pt>
                <c:pt idx="517">
                  <c:v>10620</c:v>
                </c:pt>
                <c:pt idx="518">
                  <c:v>10620</c:v>
                </c:pt>
                <c:pt idx="519">
                  <c:v>10628</c:v>
                </c:pt>
                <c:pt idx="520">
                  <c:v>10634</c:v>
                </c:pt>
                <c:pt idx="521">
                  <c:v>10635</c:v>
                </c:pt>
                <c:pt idx="522">
                  <c:v>10640</c:v>
                </c:pt>
                <c:pt idx="523">
                  <c:v>10646</c:v>
                </c:pt>
                <c:pt idx="524">
                  <c:v>10695</c:v>
                </c:pt>
                <c:pt idx="525">
                  <c:v>10701</c:v>
                </c:pt>
                <c:pt idx="526">
                  <c:v>10703</c:v>
                </c:pt>
                <c:pt idx="527">
                  <c:v>10708</c:v>
                </c:pt>
                <c:pt idx="528">
                  <c:v>10710</c:v>
                </c:pt>
                <c:pt idx="529">
                  <c:v>10717</c:v>
                </c:pt>
                <c:pt idx="530">
                  <c:v>10719</c:v>
                </c:pt>
                <c:pt idx="531">
                  <c:v>10727</c:v>
                </c:pt>
                <c:pt idx="532">
                  <c:v>10730</c:v>
                </c:pt>
                <c:pt idx="533">
                  <c:v>10731</c:v>
                </c:pt>
                <c:pt idx="534">
                  <c:v>10745.5</c:v>
                </c:pt>
                <c:pt idx="535">
                  <c:v>10805.5</c:v>
                </c:pt>
                <c:pt idx="536">
                  <c:v>10817</c:v>
                </c:pt>
                <c:pt idx="537">
                  <c:v>10827</c:v>
                </c:pt>
                <c:pt idx="538">
                  <c:v>10830</c:v>
                </c:pt>
                <c:pt idx="539">
                  <c:v>10837.5</c:v>
                </c:pt>
                <c:pt idx="540">
                  <c:v>10839.5</c:v>
                </c:pt>
                <c:pt idx="541">
                  <c:v>10840</c:v>
                </c:pt>
                <c:pt idx="542">
                  <c:v>10841</c:v>
                </c:pt>
                <c:pt idx="543">
                  <c:v>10841.5</c:v>
                </c:pt>
                <c:pt idx="544">
                  <c:v>10841.5</c:v>
                </c:pt>
                <c:pt idx="545">
                  <c:v>10847</c:v>
                </c:pt>
                <c:pt idx="546">
                  <c:v>10849</c:v>
                </c:pt>
                <c:pt idx="547">
                  <c:v>10850.5</c:v>
                </c:pt>
                <c:pt idx="548">
                  <c:v>10856</c:v>
                </c:pt>
                <c:pt idx="549">
                  <c:v>10856.5</c:v>
                </c:pt>
                <c:pt idx="550">
                  <c:v>10858.5</c:v>
                </c:pt>
                <c:pt idx="551">
                  <c:v>10915.5</c:v>
                </c:pt>
                <c:pt idx="552">
                  <c:v>11051</c:v>
                </c:pt>
                <c:pt idx="553">
                  <c:v>11051</c:v>
                </c:pt>
                <c:pt idx="554">
                  <c:v>11053</c:v>
                </c:pt>
                <c:pt idx="555">
                  <c:v>11054</c:v>
                </c:pt>
                <c:pt idx="556">
                  <c:v>11055</c:v>
                </c:pt>
                <c:pt idx="557">
                  <c:v>11057</c:v>
                </c:pt>
                <c:pt idx="558">
                  <c:v>11062</c:v>
                </c:pt>
                <c:pt idx="559">
                  <c:v>11064</c:v>
                </c:pt>
                <c:pt idx="560">
                  <c:v>11064.5</c:v>
                </c:pt>
                <c:pt idx="561">
                  <c:v>11065</c:v>
                </c:pt>
                <c:pt idx="562">
                  <c:v>11069</c:v>
                </c:pt>
                <c:pt idx="563">
                  <c:v>11071</c:v>
                </c:pt>
                <c:pt idx="564">
                  <c:v>11073</c:v>
                </c:pt>
                <c:pt idx="565">
                  <c:v>11073.5</c:v>
                </c:pt>
                <c:pt idx="566">
                  <c:v>11075</c:v>
                </c:pt>
                <c:pt idx="567">
                  <c:v>11084.5</c:v>
                </c:pt>
                <c:pt idx="568">
                  <c:v>11084.5</c:v>
                </c:pt>
                <c:pt idx="569">
                  <c:v>11086.5</c:v>
                </c:pt>
                <c:pt idx="570">
                  <c:v>11092</c:v>
                </c:pt>
                <c:pt idx="571">
                  <c:v>11100</c:v>
                </c:pt>
                <c:pt idx="572">
                  <c:v>11306.5</c:v>
                </c:pt>
                <c:pt idx="573">
                  <c:v>11309.5</c:v>
                </c:pt>
                <c:pt idx="574">
                  <c:v>11313.5</c:v>
                </c:pt>
                <c:pt idx="575">
                  <c:v>11316.5</c:v>
                </c:pt>
                <c:pt idx="576">
                  <c:v>11317</c:v>
                </c:pt>
                <c:pt idx="577">
                  <c:v>11317</c:v>
                </c:pt>
                <c:pt idx="578">
                  <c:v>11317.5</c:v>
                </c:pt>
                <c:pt idx="579">
                  <c:v>11318.5</c:v>
                </c:pt>
                <c:pt idx="580">
                  <c:v>11327.5</c:v>
                </c:pt>
                <c:pt idx="581">
                  <c:v>11331.5</c:v>
                </c:pt>
                <c:pt idx="582">
                  <c:v>11334.5</c:v>
                </c:pt>
                <c:pt idx="583">
                  <c:v>11335.5</c:v>
                </c:pt>
                <c:pt idx="584">
                  <c:v>11337.5</c:v>
                </c:pt>
                <c:pt idx="585">
                  <c:v>11338.5</c:v>
                </c:pt>
                <c:pt idx="586">
                  <c:v>11340.5</c:v>
                </c:pt>
                <c:pt idx="587">
                  <c:v>11341.5</c:v>
                </c:pt>
                <c:pt idx="588">
                  <c:v>11344.5</c:v>
                </c:pt>
                <c:pt idx="589">
                  <c:v>11349.5</c:v>
                </c:pt>
                <c:pt idx="590">
                  <c:v>11427</c:v>
                </c:pt>
                <c:pt idx="591">
                  <c:v>11430</c:v>
                </c:pt>
                <c:pt idx="592">
                  <c:v>11431</c:v>
                </c:pt>
                <c:pt idx="593">
                  <c:v>11433</c:v>
                </c:pt>
                <c:pt idx="594">
                  <c:v>11436</c:v>
                </c:pt>
                <c:pt idx="595">
                  <c:v>11436</c:v>
                </c:pt>
                <c:pt idx="596">
                  <c:v>11437</c:v>
                </c:pt>
                <c:pt idx="597">
                  <c:v>11437</c:v>
                </c:pt>
                <c:pt idx="598">
                  <c:v>11437</c:v>
                </c:pt>
                <c:pt idx="599">
                  <c:v>11437</c:v>
                </c:pt>
                <c:pt idx="600">
                  <c:v>11438</c:v>
                </c:pt>
                <c:pt idx="601">
                  <c:v>11438</c:v>
                </c:pt>
                <c:pt idx="602">
                  <c:v>11438</c:v>
                </c:pt>
                <c:pt idx="603">
                  <c:v>11438</c:v>
                </c:pt>
                <c:pt idx="604">
                  <c:v>11440</c:v>
                </c:pt>
                <c:pt idx="605">
                  <c:v>11440</c:v>
                </c:pt>
                <c:pt idx="606">
                  <c:v>11440</c:v>
                </c:pt>
                <c:pt idx="607">
                  <c:v>11440</c:v>
                </c:pt>
                <c:pt idx="608">
                  <c:v>11442</c:v>
                </c:pt>
                <c:pt idx="609">
                  <c:v>11443</c:v>
                </c:pt>
                <c:pt idx="610">
                  <c:v>11443</c:v>
                </c:pt>
                <c:pt idx="611">
                  <c:v>11443</c:v>
                </c:pt>
                <c:pt idx="612">
                  <c:v>11444</c:v>
                </c:pt>
                <c:pt idx="613">
                  <c:v>11445</c:v>
                </c:pt>
                <c:pt idx="614">
                  <c:v>11445</c:v>
                </c:pt>
                <c:pt idx="615">
                  <c:v>11446</c:v>
                </c:pt>
                <c:pt idx="616">
                  <c:v>11447</c:v>
                </c:pt>
                <c:pt idx="617">
                  <c:v>11451</c:v>
                </c:pt>
                <c:pt idx="618">
                  <c:v>11451</c:v>
                </c:pt>
                <c:pt idx="619">
                  <c:v>11452</c:v>
                </c:pt>
                <c:pt idx="620">
                  <c:v>11452</c:v>
                </c:pt>
                <c:pt idx="621">
                  <c:v>11453</c:v>
                </c:pt>
                <c:pt idx="622">
                  <c:v>11453</c:v>
                </c:pt>
                <c:pt idx="623">
                  <c:v>11454</c:v>
                </c:pt>
                <c:pt idx="624">
                  <c:v>11454</c:v>
                </c:pt>
                <c:pt idx="625">
                  <c:v>11455</c:v>
                </c:pt>
                <c:pt idx="626">
                  <c:v>11455</c:v>
                </c:pt>
                <c:pt idx="627">
                  <c:v>11457</c:v>
                </c:pt>
                <c:pt idx="628">
                  <c:v>11459</c:v>
                </c:pt>
                <c:pt idx="629">
                  <c:v>11460</c:v>
                </c:pt>
                <c:pt idx="630">
                  <c:v>11461</c:v>
                </c:pt>
                <c:pt idx="631">
                  <c:v>11461</c:v>
                </c:pt>
                <c:pt idx="632">
                  <c:v>11461</c:v>
                </c:pt>
                <c:pt idx="633">
                  <c:v>11467</c:v>
                </c:pt>
                <c:pt idx="634">
                  <c:v>11471</c:v>
                </c:pt>
                <c:pt idx="635">
                  <c:v>11474</c:v>
                </c:pt>
                <c:pt idx="636">
                  <c:v>11475</c:v>
                </c:pt>
                <c:pt idx="637">
                  <c:v>11475</c:v>
                </c:pt>
                <c:pt idx="638">
                  <c:v>11477</c:v>
                </c:pt>
                <c:pt idx="639">
                  <c:v>11478</c:v>
                </c:pt>
                <c:pt idx="640">
                  <c:v>11486</c:v>
                </c:pt>
                <c:pt idx="641">
                  <c:v>11557.5</c:v>
                </c:pt>
                <c:pt idx="642">
                  <c:v>11557.5</c:v>
                </c:pt>
                <c:pt idx="643">
                  <c:v>11566.5</c:v>
                </c:pt>
                <c:pt idx="644">
                  <c:v>11574.5</c:v>
                </c:pt>
                <c:pt idx="645">
                  <c:v>11576.5</c:v>
                </c:pt>
                <c:pt idx="646">
                  <c:v>11578.5</c:v>
                </c:pt>
                <c:pt idx="647">
                  <c:v>11584.5</c:v>
                </c:pt>
                <c:pt idx="648">
                  <c:v>11829</c:v>
                </c:pt>
                <c:pt idx="649">
                  <c:v>11913</c:v>
                </c:pt>
                <c:pt idx="650">
                  <c:v>11913</c:v>
                </c:pt>
                <c:pt idx="651">
                  <c:v>11919</c:v>
                </c:pt>
                <c:pt idx="652">
                  <c:v>11952.5</c:v>
                </c:pt>
                <c:pt idx="653">
                  <c:v>12165</c:v>
                </c:pt>
                <c:pt idx="654">
                  <c:v>12277.5</c:v>
                </c:pt>
                <c:pt idx="655">
                  <c:v>12283.5</c:v>
                </c:pt>
                <c:pt idx="656">
                  <c:v>12284</c:v>
                </c:pt>
                <c:pt idx="657">
                  <c:v>12293</c:v>
                </c:pt>
                <c:pt idx="658">
                  <c:v>12295</c:v>
                </c:pt>
                <c:pt idx="659">
                  <c:v>12299</c:v>
                </c:pt>
                <c:pt idx="660">
                  <c:v>12299</c:v>
                </c:pt>
                <c:pt idx="661">
                  <c:v>12304</c:v>
                </c:pt>
                <c:pt idx="662">
                  <c:v>12304</c:v>
                </c:pt>
                <c:pt idx="663">
                  <c:v>12307</c:v>
                </c:pt>
                <c:pt idx="664">
                  <c:v>12311.5</c:v>
                </c:pt>
                <c:pt idx="665">
                  <c:v>12312</c:v>
                </c:pt>
                <c:pt idx="666">
                  <c:v>12312.5</c:v>
                </c:pt>
                <c:pt idx="667">
                  <c:v>12313</c:v>
                </c:pt>
                <c:pt idx="668">
                  <c:v>12315.5</c:v>
                </c:pt>
                <c:pt idx="669">
                  <c:v>12318</c:v>
                </c:pt>
                <c:pt idx="670">
                  <c:v>12322</c:v>
                </c:pt>
                <c:pt idx="671">
                  <c:v>12338</c:v>
                </c:pt>
                <c:pt idx="672">
                  <c:v>12532.5</c:v>
                </c:pt>
                <c:pt idx="673">
                  <c:v>12539</c:v>
                </c:pt>
                <c:pt idx="674">
                  <c:v>12540.5</c:v>
                </c:pt>
                <c:pt idx="675">
                  <c:v>12550.5</c:v>
                </c:pt>
                <c:pt idx="676">
                  <c:v>12557</c:v>
                </c:pt>
                <c:pt idx="677">
                  <c:v>12559.5</c:v>
                </c:pt>
                <c:pt idx="678">
                  <c:v>12582</c:v>
                </c:pt>
                <c:pt idx="679">
                  <c:v>12632.5</c:v>
                </c:pt>
                <c:pt idx="680">
                  <c:v>12652.5</c:v>
                </c:pt>
                <c:pt idx="681">
                  <c:v>12659.5</c:v>
                </c:pt>
                <c:pt idx="682">
                  <c:v>12787</c:v>
                </c:pt>
                <c:pt idx="683">
                  <c:v>12790</c:v>
                </c:pt>
                <c:pt idx="684">
                  <c:v>12795</c:v>
                </c:pt>
                <c:pt idx="685">
                  <c:v>12878</c:v>
                </c:pt>
                <c:pt idx="686">
                  <c:v>12878.5</c:v>
                </c:pt>
                <c:pt idx="687">
                  <c:v>12924.5</c:v>
                </c:pt>
                <c:pt idx="688">
                  <c:v>13025</c:v>
                </c:pt>
                <c:pt idx="689">
                  <c:v>13032</c:v>
                </c:pt>
                <c:pt idx="690">
                  <c:v>13041</c:v>
                </c:pt>
                <c:pt idx="691">
                  <c:v>13041</c:v>
                </c:pt>
                <c:pt idx="692">
                  <c:v>13355</c:v>
                </c:pt>
                <c:pt idx="693">
                  <c:v>13381</c:v>
                </c:pt>
                <c:pt idx="694">
                  <c:v>13387</c:v>
                </c:pt>
                <c:pt idx="695">
                  <c:v>13389</c:v>
                </c:pt>
                <c:pt idx="696">
                  <c:v>13390</c:v>
                </c:pt>
                <c:pt idx="697">
                  <c:v>13390</c:v>
                </c:pt>
                <c:pt idx="698">
                  <c:v>13390</c:v>
                </c:pt>
                <c:pt idx="699">
                  <c:v>13628</c:v>
                </c:pt>
                <c:pt idx="700">
                  <c:v>13629</c:v>
                </c:pt>
                <c:pt idx="701">
                  <c:v>13632</c:v>
                </c:pt>
                <c:pt idx="702">
                  <c:v>13637</c:v>
                </c:pt>
                <c:pt idx="703">
                  <c:v>13754.5</c:v>
                </c:pt>
                <c:pt idx="704">
                  <c:v>13755.5</c:v>
                </c:pt>
                <c:pt idx="705">
                  <c:v>13756.5</c:v>
                </c:pt>
                <c:pt idx="706">
                  <c:v>13756.5</c:v>
                </c:pt>
                <c:pt idx="707">
                  <c:v>13766.5</c:v>
                </c:pt>
                <c:pt idx="708">
                  <c:v>13767.5</c:v>
                </c:pt>
                <c:pt idx="709">
                  <c:v>14146</c:v>
                </c:pt>
                <c:pt idx="710">
                  <c:v>14232.5</c:v>
                </c:pt>
                <c:pt idx="711">
                  <c:v>14241.5</c:v>
                </c:pt>
                <c:pt idx="712">
                  <c:v>14276.5</c:v>
                </c:pt>
                <c:pt idx="713">
                  <c:v>14342</c:v>
                </c:pt>
                <c:pt idx="714">
                  <c:v>14347</c:v>
                </c:pt>
                <c:pt idx="715">
                  <c:v>14356</c:v>
                </c:pt>
                <c:pt idx="716">
                  <c:v>14363</c:v>
                </c:pt>
                <c:pt idx="717">
                  <c:v>14510.5</c:v>
                </c:pt>
                <c:pt idx="718">
                  <c:v>14517.5</c:v>
                </c:pt>
                <c:pt idx="719">
                  <c:v>14611</c:v>
                </c:pt>
                <c:pt idx="720">
                  <c:v>14625</c:v>
                </c:pt>
                <c:pt idx="721">
                  <c:v>14632.5</c:v>
                </c:pt>
                <c:pt idx="722">
                  <c:v>14633.5</c:v>
                </c:pt>
                <c:pt idx="723">
                  <c:v>14738</c:v>
                </c:pt>
                <c:pt idx="724">
                  <c:v>14868.5</c:v>
                </c:pt>
                <c:pt idx="725">
                  <c:v>14875.5</c:v>
                </c:pt>
                <c:pt idx="726">
                  <c:v>14875.5</c:v>
                </c:pt>
                <c:pt idx="727">
                  <c:v>14875.5</c:v>
                </c:pt>
                <c:pt idx="728">
                  <c:v>14875.5</c:v>
                </c:pt>
                <c:pt idx="729">
                  <c:v>14876.5</c:v>
                </c:pt>
                <c:pt idx="730">
                  <c:v>14959</c:v>
                </c:pt>
                <c:pt idx="731">
                  <c:v>14966</c:v>
                </c:pt>
                <c:pt idx="732">
                  <c:v>14972</c:v>
                </c:pt>
                <c:pt idx="733">
                  <c:v>14972</c:v>
                </c:pt>
                <c:pt idx="734">
                  <c:v>14979</c:v>
                </c:pt>
                <c:pt idx="735">
                  <c:v>14980</c:v>
                </c:pt>
                <c:pt idx="736">
                  <c:v>14980</c:v>
                </c:pt>
                <c:pt idx="737">
                  <c:v>14980</c:v>
                </c:pt>
                <c:pt idx="738">
                  <c:v>15004</c:v>
                </c:pt>
                <c:pt idx="739">
                  <c:v>15083.5</c:v>
                </c:pt>
                <c:pt idx="740">
                  <c:v>15084.5</c:v>
                </c:pt>
                <c:pt idx="741">
                  <c:v>15102.5</c:v>
                </c:pt>
                <c:pt idx="742">
                  <c:v>15232</c:v>
                </c:pt>
                <c:pt idx="743">
                  <c:v>15232</c:v>
                </c:pt>
                <c:pt idx="744">
                  <c:v>15232</c:v>
                </c:pt>
                <c:pt idx="745">
                  <c:v>15327.5</c:v>
                </c:pt>
                <c:pt idx="746">
                  <c:v>15342.5</c:v>
                </c:pt>
                <c:pt idx="747">
                  <c:v>15479</c:v>
                </c:pt>
                <c:pt idx="748">
                  <c:v>15697.5</c:v>
                </c:pt>
                <c:pt idx="749">
                  <c:v>15698.5</c:v>
                </c:pt>
                <c:pt idx="750">
                  <c:v>15701</c:v>
                </c:pt>
                <c:pt idx="751">
                  <c:v>15721.5</c:v>
                </c:pt>
                <c:pt idx="752">
                  <c:v>15729.5</c:v>
                </c:pt>
                <c:pt idx="753">
                  <c:v>15731.5</c:v>
                </c:pt>
                <c:pt idx="754">
                  <c:v>15940</c:v>
                </c:pt>
                <c:pt idx="755">
                  <c:v>15944</c:v>
                </c:pt>
                <c:pt idx="756">
                  <c:v>15948.5</c:v>
                </c:pt>
                <c:pt idx="757">
                  <c:v>15954</c:v>
                </c:pt>
                <c:pt idx="758">
                  <c:v>16070.5</c:v>
                </c:pt>
                <c:pt idx="759">
                  <c:v>16079.5</c:v>
                </c:pt>
                <c:pt idx="760">
                  <c:v>16080.5</c:v>
                </c:pt>
                <c:pt idx="761">
                  <c:v>16178.5</c:v>
                </c:pt>
                <c:pt idx="762">
                  <c:v>16208.5</c:v>
                </c:pt>
                <c:pt idx="763">
                  <c:v>16302</c:v>
                </c:pt>
                <c:pt idx="764">
                  <c:v>16339.5</c:v>
                </c:pt>
                <c:pt idx="765">
                  <c:v>16417.5</c:v>
                </c:pt>
                <c:pt idx="766">
                  <c:v>16457.5</c:v>
                </c:pt>
                <c:pt idx="767">
                  <c:v>16472.5</c:v>
                </c:pt>
                <c:pt idx="768">
                  <c:v>16563</c:v>
                </c:pt>
                <c:pt idx="769">
                  <c:v>16563</c:v>
                </c:pt>
                <c:pt idx="770">
                  <c:v>16579</c:v>
                </c:pt>
                <c:pt idx="771">
                  <c:v>16781</c:v>
                </c:pt>
                <c:pt idx="772">
                  <c:v>16824</c:v>
                </c:pt>
              </c:numCache>
            </c:numRef>
          </c:xVal>
          <c:yVal>
            <c:numRef>
              <c:f>Active!$J$21:$J$958</c:f>
              <c:numCache>
                <c:formatCode>General</c:formatCode>
                <c:ptCount val="938"/>
                <c:pt idx="463">
                  <c:v>-0.15732239999488229</c:v>
                </c:pt>
                <c:pt idx="468">
                  <c:v>-0.14840160000312608</c:v>
                </c:pt>
                <c:pt idx="469">
                  <c:v>-0.13296799999079667</c:v>
                </c:pt>
                <c:pt idx="471">
                  <c:v>-0.14236159999563824</c:v>
                </c:pt>
                <c:pt idx="472">
                  <c:v>-0.13469439999607857</c:v>
                </c:pt>
                <c:pt idx="474">
                  <c:v>-0.13602079999691341</c:v>
                </c:pt>
                <c:pt idx="475">
                  <c:v>-0.1356207999997423</c:v>
                </c:pt>
                <c:pt idx="478">
                  <c:v>-0.13150640000094427</c:v>
                </c:pt>
                <c:pt idx="495">
                  <c:v>-0.11668959999951767</c:v>
                </c:pt>
                <c:pt idx="496">
                  <c:v>-0.11688799999683397</c:v>
                </c:pt>
                <c:pt idx="498">
                  <c:v>-0.11822079999546986</c:v>
                </c:pt>
                <c:pt idx="499">
                  <c:v>-0.11772080000082497</c:v>
                </c:pt>
                <c:pt idx="501">
                  <c:v>0.13001600000279723</c:v>
                </c:pt>
                <c:pt idx="503">
                  <c:v>0.13241920000291429</c:v>
                </c:pt>
                <c:pt idx="504">
                  <c:v>-0.11631279999710387</c:v>
                </c:pt>
                <c:pt idx="509">
                  <c:v>-0.11580800000228919</c:v>
                </c:pt>
                <c:pt idx="511">
                  <c:v>-0.11484079999354435</c:v>
                </c:pt>
                <c:pt idx="512">
                  <c:v>-0.11477359999844339</c:v>
                </c:pt>
                <c:pt idx="513">
                  <c:v>-0.11120639999717241</c:v>
                </c:pt>
                <c:pt idx="524">
                  <c:v>-0.11959599999681814</c:v>
                </c:pt>
                <c:pt idx="525">
                  <c:v>-0.10729279999941355</c:v>
                </c:pt>
                <c:pt idx="526">
                  <c:v>-0.1086583999931463</c:v>
                </c:pt>
                <c:pt idx="527">
                  <c:v>-0.10782240000116872</c:v>
                </c:pt>
                <c:pt idx="528">
                  <c:v>-0.10818799999833573</c:v>
                </c:pt>
                <c:pt idx="529">
                  <c:v>-0.10331759999826318</c:v>
                </c:pt>
                <c:pt idx="530">
                  <c:v>-0.10348320000048261</c:v>
                </c:pt>
                <c:pt idx="531">
                  <c:v>-0.10274559999379562</c:v>
                </c:pt>
                <c:pt idx="532">
                  <c:v>-0.10574400000041351</c:v>
                </c:pt>
                <c:pt idx="533">
                  <c:v>-0.10657679999712855</c:v>
                </c:pt>
                <c:pt idx="536">
                  <c:v>-0.10649759999796515</c:v>
                </c:pt>
                <c:pt idx="556">
                  <c:v>-7.2503999996115454E-2</c:v>
                </c:pt>
                <c:pt idx="562">
                  <c:v>-7.2863200002757367E-2</c:v>
                </c:pt>
                <c:pt idx="567">
                  <c:v>8.1278400000883266E-2</c:v>
                </c:pt>
                <c:pt idx="568">
                  <c:v>8.4878400004527066E-2</c:v>
                </c:pt>
                <c:pt idx="570">
                  <c:v>-6.2817600002745166E-2</c:v>
                </c:pt>
                <c:pt idx="576">
                  <c:v>-3.8797599991085008E-2</c:v>
                </c:pt>
                <c:pt idx="590">
                  <c:v>-8.7055999974836595E-3</c:v>
                </c:pt>
                <c:pt idx="641">
                  <c:v>7.5640000068233348E-3</c:v>
                </c:pt>
                <c:pt idx="648">
                  <c:v>2.8808800008846447E-2</c:v>
                </c:pt>
                <c:pt idx="649">
                  <c:v>3.7653600003977772E-2</c:v>
                </c:pt>
                <c:pt idx="650">
                  <c:v>3.7653600003977772E-2</c:v>
                </c:pt>
                <c:pt idx="652">
                  <c:v>-5.6591999993543141E-2</c:v>
                </c:pt>
                <c:pt idx="653">
                  <c:v>6.998800000292249E-2</c:v>
                </c:pt>
                <c:pt idx="654">
                  <c:v>-9.5451999994111247E-2</c:v>
                </c:pt>
                <c:pt idx="657">
                  <c:v>8.2689600007142872E-2</c:v>
                </c:pt>
                <c:pt idx="674">
                  <c:v>-0.12767839999287389</c:v>
                </c:pt>
                <c:pt idx="682">
                  <c:v>0.13028639999538427</c:v>
                </c:pt>
                <c:pt idx="687">
                  <c:v>-0.14227359999495093</c:v>
                </c:pt>
                <c:pt idx="690">
                  <c:v>0.13632520000101067</c:v>
                </c:pt>
                <c:pt idx="691">
                  <c:v>0.13635519999661483</c:v>
                </c:pt>
                <c:pt idx="697">
                  <c:v>0.1324079999976675</c:v>
                </c:pt>
                <c:pt idx="698">
                  <c:v>0.13280799999483861</c:v>
                </c:pt>
                <c:pt idx="699">
                  <c:v>8.0101600004127249E-2</c:v>
                </c:pt>
                <c:pt idx="702">
                  <c:v>0.10800640000525163</c:v>
                </c:pt>
                <c:pt idx="705">
                  <c:v>-9.9663199987844564E-2</c:v>
                </c:pt>
                <c:pt idx="707">
                  <c:v>-9.8191200006112922E-2</c:v>
                </c:pt>
                <c:pt idx="721">
                  <c:v>9.704000003694091E-3</c:v>
                </c:pt>
                <c:pt idx="722">
                  <c:v>8.7712000022293068E-3</c:v>
                </c:pt>
                <c:pt idx="725">
                  <c:v>4.0433599999232683E-2</c:v>
                </c:pt>
                <c:pt idx="731">
                  <c:v>-7.5884800004132558E-2</c:v>
                </c:pt>
                <c:pt idx="747">
                  <c:v>-0.13021119999029906</c:v>
                </c:pt>
                <c:pt idx="749">
                  <c:v>0.12173920000350336</c:v>
                </c:pt>
                <c:pt idx="751">
                  <c:v>0.12438480000128038</c:v>
                </c:pt>
                <c:pt idx="752">
                  <c:v>0.12212240000371821</c:v>
                </c:pt>
                <c:pt idx="753">
                  <c:v>0.12515680000069551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24E-4384-B348-0FAB00209DB9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Active!$F$21:$F$958</c:f>
              <c:numCache>
                <c:formatCode>General</c:formatCode>
                <c:ptCount val="938"/>
                <c:pt idx="0">
                  <c:v>0</c:v>
                </c:pt>
                <c:pt idx="1">
                  <c:v>266</c:v>
                </c:pt>
                <c:pt idx="2">
                  <c:v>270</c:v>
                </c:pt>
                <c:pt idx="3">
                  <c:v>270</c:v>
                </c:pt>
                <c:pt idx="4">
                  <c:v>272</c:v>
                </c:pt>
                <c:pt idx="5">
                  <c:v>272</c:v>
                </c:pt>
                <c:pt idx="6">
                  <c:v>274</c:v>
                </c:pt>
                <c:pt idx="7">
                  <c:v>274</c:v>
                </c:pt>
                <c:pt idx="8">
                  <c:v>277</c:v>
                </c:pt>
                <c:pt idx="9">
                  <c:v>277</c:v>
                </c:pt>
                <c:pt idx="10">
                  <c:v>348.5</c:v>
                </c:pt>
                <c:pt idx="11">
                  <c:v>349.5</c:v>
                </c:pt>
                <c:pt idx="12">
                  <c:v>350.5</c:v>
                </c:pt>
                <c:pt idx="13">
                  <c:v>352.5</c:v>
                </c:pt>
                <c:pt idx="14">
                  <c:v>357.5</c:v>
                </c:pt>
                <c:pt idx="15">
                  <c:v>360.5</c:v>
                </c:pt>
                <c:pt idx="16">
                  <c:v>368.5</c:v>
                </c:pt>
                <c:pt idx="17">
                  <c:v>369.5</c:v>
                </c:pt>
                <c:pt idx="18">
                  <c:v>370.5</c:v>
                </c:pt>
                <c:pt idx="19">
                  <c:v>374.5</c:v>
                </c:pt>
                <c:pt idx="20">
                  <c:v>376.5</c:v>
                </c:pt>
                <c:pt idx="21">
                  <c:v>461</c:v>
                </c:pt>
                <c:pt idx="22">
                  <c:v>475</c:v>
                </c:pt>
                <c:pt idx="23">
                  <c:v>480</c:v>
                </c:pt>
                <c:pt idx="24">
                  <c:v>486</c:v>
                </c:pt>
                <c:pt idx="25">
                  <c:v>490</c:v>
                </c:pt>
                <c:pt idx="26">
                  <c:v>596.5</c:v>
                </c:pt>
                <c:pt idx="27">
                  <c:v>606.5</c:v>
                </c:pt>
                <c:pt idx="28">
                  <c:v>607.5</c:v>
                </c:pt>
                <c:pt idx="29">
                  <c:v>609.5</c:v>
                </c:pt>
                <c:pt idx="30">
                  <c:v>613.5</c:v>
                </c:pt>
                <c:pt idx="31">
                  <c:v>613.5</c:v>
                </c:pt>
                <c:pt idx="32">
                  <c:v>614.5</c:v>
                </c:pt>
                <c:pt idx="33">
                  <c:v>614.5</c:v>
                </c:pt>
                <c:pt idx="34">
                  <c:v>616.5</c:v>
                </c:pt>
                <c:pt idx="35">
                  <c:v>620.5</c:v>
                </c:pt>
                <c:pt idx="36">
                  <c:v>620.5</c:v>
                </c:pt>
                <c:pt idx="37">
                  <c:v>623.5</c:v>
                </c:pt>
                <c:pt idx="38">
                  <c:v>624.5</c:v>
                </c:pt>
                <c:pt idx="39">
                  <c:v>624.5</c:v>
                </c:pt>
                <c:pt idx="40">
                  <c:v>628.5</c:v>
                </c:pt>
                <c:pt idx="41">
                  <c:v>628.5</c:v>
                </c:pt>
                <c:pt idx="42">
                  <c:v>629.5</c:v>
                </c:pt>
                <c:pt idx="43">
                  <c:v>632.5</c:v>
                </c:pt>
                <c:pt idx="44">
                  <c:v>636.5</c:v>
                </c:pt>
                <c:pt idx="45">
                  <c:v>734</c:v>
                </c:pt>
                <c:pt idx="46">
                  <c:v>742</c:v>
                </c:pt>
                <c:pt idx="47">
                  <c:v>745</c:v>
                </c:pt>
                <c:pt idx="48">
                  <c:v>747</c:v>
                </c:pt>
                <c:pt idx="49">
                  <c:v>795</c:v>
                </c:pt>
                <c:pt idx="50">
                  <c:v>799</c:v>
                </c:pt>
                <c:pt idx="51">
                  <c:v>828.5</c:v>
                </c:pt>
                <c:pt idx="52">
                  <c:v>833</c:v>
                </c:pt>
                <c:pt idx="53">
                  <c:v>834</c:v>
                </c:pt>
                <c:pt idx="54">
                  <c:v>838</c:v>
                </c:pt>
                <c:pt idx="55">
                  <c:v>838.5</c:v>
                </c:pt>
                <c:pt idx="56">
                  <c:v>841</c:v>
                </c:pt>
                <c:pt idx="57">
                  <c:v>842</c:v>
                </c:pt>
                <c:pt idx="58">
                  <c:v>843</c:v>
                </c:pt>
                <c:pt idx="59">
                  <c:v>845</c:v>
                </c:pt>
                <c:pt idx="60">
                  <c:v>846</c:v>
                </c:pt>
                <c:pt idx="61">
                  <c:v>847</c:v>
                </c:pt>
                <c:pt idx="62">
                  <c:v>847.5</c:v>
                </c:pt>
                <c:pt idx="63">
                  <c:v>848.5</c:v>
                </c:pt>
                <c:pt idx="64">
                  <c:v>850</c:v>
                </c:pt>
                <c:pt idx="65">
                  <c:v>850.5</c:v>
                </c:pt>
                <c:pt idx="66">
                  <c:v>852</c:v>
                </c:pt>
                <c:pt idx="67">
                  <c:v>854</c:v>
                </c:pt>
                <c:pt idx="68">
                  <c:v>856</c:v>
                </c:pt>
                <c:pt idx="69">
                  <c:v>857</c:v>
                </c:pt>
                <c:pt idx="70">
                  <c:v>857.5</c:v>
                </c:pt>
                <c:pt idx="71">
                  <c:v>858</c:v>
                </c:pt>
                <c:pt idx="72">
                  <c:v>858</c:v>
                </c:pt>
                <c:pt idx="73">
                  <c:v>860</c:v>
                </c:pt>
                <c:pt idx="74">
                  <c:v>860.5</c:v>
                </c:pt>
                <c:pt idx="75">
                  <c:v>861.5</c:v>
                </c:pt>
                <c:pt idx="76">
                  <c:v>862</c:v>
                </c:pt>
                <c:pt idx="77">
                  <c:v>862</c:v>
                </c:pt>
                <c:pt idx="78">
                  <c:v>863</c:v>
                </c:pt>
                <c:pt idx="79">
                  <c:v>863</c:v>
                </c:pt>
                <c:pt idx="80">
                  <c:v>863.5</c:v>
                </c:pt>
                <c:pt idx="81">
                  <c:v>864</c:v>
                </c:pt>
                <c:pt idx="82">
                  <c:v>864.5</c:v>
                </c:pt>
                <c:pt idx="83">
                  <c:v>868.5</c:v>
                </c:pt>
                <c:pt idx="84">
                  <c:v>871.5</c:v>
                </c:pt>
                <c:pt idx="85">
                  <c:v>872.5</c:v>
                </c:pt>
                <c:pt idx="86">
                  <c:v>873.5</c:v>
                </c:pt>
                <c:pt idx="87">
                  <c:v>880</c:v>
                </c:pt>
                <c:pt idx="88">
                  <c:v>884</c:v>
                </c:pt>
                <c:pt idx="89">
                  <c:v>896</c:v>
                </c:pt>
                <c:pt idx="90">
                  <c:v>900</c:v>
                </c:pt>
                <c:pt idx="91">
                  <c:v>901</c:v>
                </c:pt>
                <c:pt idx="92">
                  <c:v>909.5</c:v>
                </c:pt>
                <c:pt idx="93">
                  <c:v>912.5</c:v>
                </c:pt>
                <c:pt idx="94">
                  <c:v>914.5</c:v>
                </c:pt>
                <c:pt idx="95">
                  <c:v>915.5</c:v>
                </c:pt>
                <c:pt idx="96">
                  <c:v>921.5</c:v>
                </c:pt>
                <c:pt idx="97">
                  <c:v>922.5</c:v>
                </c:pt>
                <c:pt idx="98">
                  <c:v>923.5</c:v>
                </c:pt>
                <c:pt idx="99">
                  <c:v>926.5</c:v>
                </c:pt>
                <c:pt idx="100">
                  <c:v>931.5</c:v>
                </c:pt>
                <c:pt idx="101">
                  <c:v>932.5</c:v>
                </c:pt>
                <c:pt idx="102">
                  <c:v>1047</c:v>
                </c:pt>
                <c:pt idx="103">
                  <c:v>1051</c:v>
                </c:pt>
                <c:pt idx="104">
                  <c:v>1065</c:v>
                </c:pt>
                <c:pt idx="105">
                  <c:v>1072</c:v>
                </c:pt>
                <c:pt idx="106">
                  <c:v>1077.5</c:v>
                </c:pt>
                <c:pt idx="107">
                  <c:v>1078.5</c:v>
                </c:pt>
                <c:pt idx="108">
                  <c:v>1079</c:v>
                </c:pt>
                <c:pt idx="109">
                  <c:v>1079</c:v>
                </c:pt>
                <c:pt idx="110">
                  <c:v>1080</c:v>
                </c:pt>
                <c:pt idx="111">
                  <c:v>1081</c:v>
                </c:pt>
                <c:pt idx="112">
                  <c:v>1083</c:v>
                </c:pt>
                <c:pt idx="113">
                  <c:v>1084</c:v>
                </c:pt>
                <c:pt idx="114">
                  <c:v>1084.5</c:v>
                </c:pt>
                <c:pt idx="115">
                  <c:v>1088</c:v>
                </c:pt>
                <c:pt idx="116">
                  <c:v>1089</c:v>
                </c:pt>
                <c:pt idx="117">
                  <c:v>1090</c:v>
                </c:pt>
                <c:pt idx="118">
                  <c:v>1090.5</c:v>
                </c:pt>
                <c:pt idx="119">
                  <c:v>1091.5</c:v>
                </c:pt>
                <c:pt idx="120">
                  <c:v>1093</c:v>
                </c:pt>
                <c:pt idx="121">
                  <c:v>1099</c:v>
                </c:pt>
                <c:pt idx="122">
                  <c:v>1100</c:v>
                </c:pt>
                <c:pt idx="123">
                  <c:v>1101</c:v>
                </c:pt>
                <c:pt idx="124">
                  <c:v>1102</c:v>
                </c:pt>
                <c:pt idx="125">
                  <c:v>1103</c:v>
                </c:pt>
                <c:pt idx="126">
                  <c:v>1104.5</c:v>
                </c:pt>
                <c:pt idx="127">
                  <c:v>1105.5</c:v>
                </c:pt>
                <c:pt idx="128">
                  <c:v>1107</c:v>
                </c:pt>
                <c:pt idx="129">
                  <c:v>1110</c:v>
                </c:pt>
                <c:pt idx="130">
                  <c:v>1214.5</c:v>
                </c:pt>
                <c:pt idx="131">
                  <c:v>1225.5</c:v>
                </c:pt>
                <c:pt idx="132">
                  <c:v>1227.5</c:v>
                </c:pt>
                <c:pt idx="133">
                  <c:v>1319</c:v>
                </c:pt>
                <c:pt idx="134">
                  <c:v>1330</c:v>
                </c:pt>
                <c:pt idx="135">
                  <c:v>1360</c:v>
                </c:pt>
                <c:pt idx="136">
                  <c:v>1361</c:v>
                </c:pt>
                <c:pt idx="137">
                  <c:v>1362</c:v>
                </c:pt>
                <c:pt idx="138">
                  <c:v>1407</c:v>
                </c:pt>
                <c:pt idx="139">
                  <c:v>1409</c:v>
                </c:pt>
                <c:pt idx="140">
                  <c:v>1411</c:v>
                </c:pt>
                <c:pt idx="141">
                  <c:v>1443.5</c:v>
                </c:pt>
                <c:pt idx="142">
                  <c:v>1443.5</c:v>
                </c:pt>
                <c:pt idx="143">
                  <c:v>1445.5</c:v>
                </c:pt>
                <c:pt idx="144">
                  <c:v>1448.5</c:v>
                </c:pt>
                <c:pt idx="145">
                  <c:v>1450.5</c:v>
                </c:pt>
                <c:pt idx="146">
                  <c:v>1451.5</c:v>
                </c:pt>
                <c:pt idx="147">
                  <c:v>1457.5</c:v>
                </c:pt>
                <c:pt idx="148">
                  <c:v>1458.5</c:v>
                </c:pt>
                <c:pt idx="149">
                  <c:v>1461.5</c:v>
                </c:pt>
                <c:pt idx="150">
                  <c:v>1653</c:v>
                </c:pt>
                <c:pt idx="151">
                  <c:v>1654</c:v>
                </c:pt>
                <c:pt idx="152">
                  <c:v>1674.5</c:v>
                </c:pt>
                <c:pt idx="153">
                  <c:v>1693</c:v>
                </c:pt>
                <c:pt idx="154">
                  <c:v>1696.5</c:v>
                </c:pt>
                <c:pt idx="155">
                  <c:v>1713.5</c:v>
                </c:pt>
                <c:pt idx="156">
                  <c:v>1717</c:v>
                </c:pt>
                <c:pt idx="157">
                  <c:v>1717</c:v>
                </c:pt>
                <c:pt idx="158">
                  <c:v>1719</c:v>
                </c:pt>
                <c:pt idx="159">
                  <c:v>1719.5</c:v>
                </c:pt>
                <c:pt idx="160">
                  <c:v>1894.5</c:v>
                </c:pt>
                <c:pt idx="161">
                  <c:v>1921.5</c:v>
                </c:pt>
                <c:pt idx="162">
                  <c:v>1940.5</c:v>
                </c:pt>
                <c:pt idx="163">
                  <c:v>1944</c:v>
                </c:pt>
                <c:pt idx="164">
                  <c:v>1951</c:v>
                </c:pt>
                <c:pt idx="165">
                  <c:v>1962</c:v>
                </c:pt>
                <c:pt idx="166">
                  <c:v>1966</c:v>
                </c:pt>
                <c:pt idx="167">
                  <c:v>1967</c:v>
                </c:pt>
                <c:pt idx="168">
                  <c:v>1971</c:v>
                </c:pt>
                <c:pt idx="169">
                  <c:v>1974</c:v>
                </c:pt>
                <c:pt idx="170">
                  <c:v>1977</c:v>
                </c:pt>
                <c:pt idx="171">
                  <c:v>1982</c:v>
                </c:pt>
                <c:pt idx="172">
                  <c:v>1983</c:v>
                </c:pt>
                <c:pt idx="173">
                  <c:v>1984</c:v>
                </c:pt>
                <c:pt idx="174">
                  <c:v>1985</c:v>
                </c:pt>
                <c:pt idx="175">
                  <c:v>2011.5</c:v>
                </c:pt>
                <c:pt idx="176">
                  <c:v>2013.5</c:v>
                </c:pt>
                <c:pt idx="177">
                  <c:v>2017.5</c:v>
                </c:pt>
                <c:pt idx="178">
                  <c:v>2018.5</c:v>
                </c:pt>
                <c:pt idx="179">
                  <c:v>2019.5</c:v>
                </c:pt>
                <c:pt idx="180">
                  <c:v>2165.5</c:v>
                </c:pt>
                <c:pt idx="181">
                  <c:v>2177</c:v>
                </c:pt>
                <c:pt idx="182">
                  <c:v>2200</c:v>
                </c:pt>
                <c:pt idx="183">
                  <c:v>2391</c:v>
                </c:pt>
                <c:pt idx="184">
                  <c:v>2401</c:v>
                </c:pt>
                <c:pt idx="185">
                  <c:v>2405</c:v>
                </c:pt>
                <c:pt idx="186">
                  <c:v>2412</c:v>
                </c:pt>
                <c:pt idx="187">
                  <c:v>2425</c:v>
                </c:pt>
                <c:pt idx="188">
                  <c:v>2430</c:v>
                </c:pt>
                <c:pt idx="189">
                  <c:v>2436</c:v>
                </c:pt>
                <c:pt idx="190">
                  <c:v>2446</c:v>
                </c:pt>
                <c:pt idx="191">
                  <c:v>2450</c:v>
                </c:pt>
                <c:pt idx="192">
                  <c:v>2530.5</c:v>
                </c:pt>
                <c:pt idx="193">
                  <c:v>2567.5</c:v>
                </c:pt>
                <c:pt idx="194">
                  <c:v>2654</c:v>
                </c:pt>
                <c:pt idx="195">
                  <c:v>2665</c:v>
                </c:pt>
                <c:pt idx="196">
                  <c:v>2668</c:v>
                </c:pt>
                <c:pt idx="197">
                  <c:v>2668</c:v>
                </c:pt>
                <c:pt idx="198">
                  <c:v>2672</c:v>
                </c:pt>
                <c:pt idx="199">
                  <c:v>2679</c:v>
                </c:pt>
                <c:pt idx="200">
                  <c:v>2685</c:v>
                </c:pt>
                <c:pt idx="201">
                  <c:v>2693</c:v>
                </c:pt>
                <c:pt idx="202">
                  <c:v>2699</c:v>
                </c:pt>
                <c:pt idx="203">
                  <c:v>2707</c:v>
                </c:pt>
                <c:pt idx="204">
                  <c:v>2755.5</c:v>
                </c:pt>
                <c:pt idx="205">
                  <c:v>2765.5</c:v>
                </c:pt>
                <c:pt idx="206">
                  <c:v>2765.5</c:v>
                </c:pt>
                <c:pt idx="207">
                  <c:v>2805.5</c:v>
                </c:pt>
                <c:pt idx="208">
                  <c:v>2809.5</c:v>
                </c:pt>
                <c:pt idx="209">
                  <c:v>2821.5</c:v>
                </c:pt>
                <c:pt idx="210">
                  <c:v>2877.5</c:v>
                </c:pt>
                <c:pt idx="211">
                  <c:v>2886</c:v>
                </c:pt>
                <c:pt idx="212">
                  <c:v>2887</c:v>
                </c:pt>
                <c:pt idx="213">
                  <c:v>2932</c:v>
                </c:pt>
                <c:pt idx="214">
                  <c:v>3116.5</c:v>
                </c:pt>
                <c:pt idx="215">
                  <c:v>3124.5</c:v>
                </c:pt>
                <c:pt idx="216">
                  <c:v>3124.5</c:v>
                </c:pt>
                <c:pt idx="217">
                  <c:v>3133.5</c:v>
                </c:pt>
                <c:pt idx="218">
                  <c:v>3140.5</c:v>
                </c:pt>
                <c:pt idx="219">
                  <c:v>3150.5</c:v>
                </c:pt>
                <c:pt idx="220">
                  <c:v>3175.5</c:v>
                </c:pt>
                <c:pt idx="221">
                  <c:v>3176.5</c:v>
                </c:pt>
                <c:pt idx="222">
                  <c:v>3385.5</c:v>
                </c:pt>
                <c:pt idx="223">
                  <c:v>3386.5</c:v>
                </c:pt>
                <c:pt idx="224">
                  <c:v>3408.5</c:v>
                </c:pt>
                <c:pt idx="225">
                  <c:v>3411.5</c:v>
                </c:pt>
                <c:pt idx="226">
                  <c:v>3414.5</c:v>
                </c:pt>
                <c:pt idx="227">
                  <c:v>3414.5</c:v>
                </c:pt>
                <c:pt idx="228">
                  <c:v>3521</c:v>
                </c:pt>
                <c:pt idx="229">
                  <c:v>3522</c:v>
                </c:pt>
                <c:pt idx="230">
                  <c:v>3526</c:v>
                </c:pt>
                <c:pt idx="231">
                  <c:v>3529</c:v>
                </c:pt>
                <c:pt idx="232">
                  <c:v>3530</c:v>
                </c:pt>
                <c:pt idx="233">
                  <c:v>3532</c:v>
                </c:pt>
                <c:pt idx="234">
                  <c:v>3533</c:v>
                </c:pt>
                <c:pt idx="235">
                  <c:v>3533</c:v>
                </c:pt>
                <c:pt idx="236">
                  <c:v>3533</c:v>
                </c:pt>
                <c:pt idx="237">
                  <c:v>3534</c:v>
                </c:pt>
                <c:pt idx="238">
                  <c:v>3536</c:v>
                </c:pt>
                <c:pt idx="239">
                  <c:v>3537</c:v>
                </c:pt>
                <c:pt idx="240">
                  <c:v>3538</c:v>
                </c:pt>
                <c:pt idx="241">
                  <c:v>3560</c:v>
                </c:pt>
                <c:pt idx="242">
                  <c:v>3609.5</c:v>
                </c:pt>
                <c:pt idx="243">
                  <c:v>3610.5</c:v>
                </c:pt>
                <c:pt idx="244">
                  <c:v>3627.5</c:v>
                </c:pt>
                <c:pt idx="245">
                  <c:v>3631.5</c:v>
                </c:pt>
                <c:pt idx="246">
                  <c:v>3645.5</c:v>
                </c:pt>
                <c:pt idx="247">
                  <c:v>3648.5</c:v>
                </c:pt>
                <c:pt idx="248">
                  <c:v>3650.5</c:v>
                </c:pt>
                <c:pt idx="249">
                  <c:v>3650.5</c:v>
                </c:pt>
                <c:pt idx="250">
                  <c:v>3662.5</c:v>
                </c:pt>
                <c:pt idx="251">
                  <c:v>3734</c:v>
                </c:pt>
                <c:pt idx="252">
                  <c:v>3756</c:v>
                </c:pt>
                <c:pt idx="253">
                  <c:v>3761</c:v>
                </c:pt>
                <c:pt idx="254">
                  <c:v>3769</c:v>
                </c:pt>
                <c:pt idx="255">
                  <c:v>3770</c:v>
                </c:pt>
                <c:pt idx="256">
                  <c:v>3770</c:v>
                </c:pt>
                <c:pt idx="257">
                  <c:v>3771</c:v>
                </c:pt>
                <c:pt idx="258">
                  <c:v>3772</c:v>
                </c:pt>
                <c:pt idx="259">
                  <c:v>3780</c:v>
                </c:pt>
                <c:pt idx="260">
                  <c:v>3782</c:v>
                </c:pt>
                <c:pt idx="261">
                  <c:v>3795</c:v>
                </c:pt>
                <c:pt idx="262">
                  <c:v>3806</c:v>
                </c:pt>
                <c:pt idx="263">
                  <c:v>3820</c:v>
                </c:pt>
                <c:pt idx="264">
                  <c:v>3868.5</c:v>
                </c:pt>
                <c:pt idx="265">
                  <c:v>3870.5</c:v>
                </c:pt>
                <c:pt idx="266">
                  <c:v>3900.5</c:v>
                </c:pt>
                <c:pt idx="267">
                  <c:v>3912.5</c:v>
                </c:pt>
                <c:pt idx="268">
                  <c:v>3924.5</c:v>
                </c:pt>
                <c:pt idx="269">
                  <c:v>4004.5</c:v>
                </c:pt>
                <c:pt idx="270">
                  <c:v>4005.5</c:v>
                </c:pt>
                <c:pt idx="271">
                  <c:v>4006.5</c:v>
                </c:pt>
                <c:pt idx="272">
                  <c:v>4019</c:v>
                </c:pt>
                <c:pt idx="273">
                  <c:v>4019.5</c:v>
                </c:pt>
                <c:pt idx="274">
                  <c:v>4022</c:v>
                </c:pt>
                <c:pt idx="275">
                  <c:v>4022.5</c:v>
                </c:pt>
                <c:pt idx="276">
                  <c:v>4026</c:v>
                </c:pt>
                <c:pt idx="277">
                  <c:v>4035</c:v>
                </c:pt>
                <c:pt idx="278">
                  <c:v>4211</c:v>
                </c:pt>
                <c:pt idx="279">
                  <c:v>4228</c:v>
                </c:pt>
                <c:pt idx="280">
                  <c:v>4234</c:v>
                </c:pt>
                <c:pt idx="281">
                  <c:v>4239.5</c:v>
                </c:pt>
                <c:pt idx="282">
                  <c:v>4241.5</c:v>
                </c:pt>
                <c:pt idx="283">
                  <c:v>4246</c:v>
                </c:pt>
                <c:pt idx="284">
                  <c:v>4258.5</c:v>
                </c:pt>
                <c:pt idx="285">
                  <c:v>4261</c:v>
                </c:pt>
                <c:pt idx="286">
                  <c:v>4269</c:v>
                </c:pt>
                <c:pt idx="287">
                  <c:v>4461</c:v>
                </c:pt>
                <c:pt idx="288">
                  <c:v>4465</c:v>
                </c:pt>
                <c:pt idx="289">
                  <c:v>4470</c:v>
                </c:pt>
                <c:pt idx="290">
                  <c:v>4474.5</c:v>
                </c:pt>
                <c:pt idx="291">
                  <c:v>4486</c:v>
                </c:pt>
                <c:pt idx="292">
                  <c:v>4496</c:v>
                </c:pt>
                <c:pt idx="293">
                  <c:v>4508.5</c:v>
                </c:pt>
                <c:pt idx="294">
                  <c:v>4509.5</c:v>
                </c:pt>
                <c:pt idx="295">
                  <c:v>4510.5</c:v>
                </c:pt>
                <c:pt idx="296">
                  <c:v>4511.5</c:v>
                </c:pt>
                <c:pt idx="297">
                  <c:v>4513.5</c:v>
                </c:pt>
                <c:pt idx="298">
                  <c:v>4516</c:v>
                </c:pt>
                <c:pt idx="299">
                  <c:v>4516</c:v>
                </c:pt>
                <c:pt idx="300">
                  <c:v>4517.5</c:v>
                </c:pt>
                <c:pt idx="301">
                  <c:v>4518.5</c:v>
                </c:pt>
                <c:pt idx="302">
                  <c:v>4526.5</c:v>
                </c:pt>
                <c:pt idx="303">
                  <c:v>4527.5</c:v>
                </c:pt>
                <c:pt idx="304">
                  <c:v>4533</c:v>
                </c:pt>
                <c:pt idx="305">
                  <c:v>4627</c:v>
                </c:pt>
                <c:pt idx="306">
                  <c:v>4658</c:v>
                </c:pt>
                <c:pt idx="307">
                  <c:v>4718.5</c:v>
                </c:pt>
                <c:pt idx="308">
                  <c:v>4737.5</c:v>
                </c:pt>
                <c:pt idx="309">
                  <c:v>4739.5</c:v>
                </c:pt>
                <c:pt idx="310">
                  <c:v>4742.5</c:v>
                </c:pt>
                <c:pt idx="311">
                  <c:v>4763.5</c:v>
                </c:pt>
                <c:pt idx="312">
                  <c:v>4767.5</c:v>
                </c:pt>
                <c:pt idx="313">
                  <c:v>4767.5</c:v>
                </c:pt>
                <c:pt idx="314">
                  <c:v>4769.5</c:v>
                </c:pt>
                <c:pt idx="315">
                  <c:v>4776.5</c:v>
                </c:pt>
                <c:pt idx="316">
                  <c:v>4871</c:v>
                </c:pt>
                <c:pt idx="317">
                  <c:v>4883</c:v>
                </c:pt>
                <c:pt idx="318">
                  <c:v>4889</c:v>
                </c:pt>
                <c:pt idx="319">
                  <c:v>4957.5</c:v>
                </c:pt>
                <c:pt idx="320">
                  <c:v>4959.5</c:v>
                </c:pt>
                <c:pt idx="321">
                  <c:v>4975.5</c:v>
                </c:pt>
                <c:pt idx="322">
                  <c:v>4976.5</c:v>
                </c:pt>
                <c:pt idx="323">
                  <c:v>4987.5</c:v>
                </c:pt>
                <c:pt idx="324">
                  <c:v>5080</c:v>
                </c:pt>
                <c:pt idx="325">
                  <c:v>5090.5</c:v>
                </c:pt>
                <c:pt idx="326">
                  <c:v>5122</c:v>
                </c:pt>
                <c:pt idx="327">
                  <c:v>5123</c:v>
                </c:pt>
                <c:pt idx="328">
                  <c:v>5124</c:v>
                </c:pt>
                <c:pt idx="329">
                  <c:v>5126</c:v>
                </c:pt>
                <c:pt idx="330">
                  <c:v>5127</c:v>
                </c:pt>
                <c:pt idx="331">
                  <c:v>5129</c:v>
                </c:pt>
                <c:pt idx="332">
                  <c:v>5136</c:v>
                </c:pt>
                <c:pt idx="333">
                  <c:v>5142</c:v>
                </c:pt>
                <c:pt idx="334">
                  <c:v>5250.5</c:v>
                </c:pt>
                <c:pt idx="335">
                  <c:v>5354.5</c:v>
                </c:pt>
                <c:pt idx="336">
                  <c:v>5355.5</c:v>
                </c:pt>
                <c:pt idx="337">
                  <c:v>5357.5</c:v>
                </c:pt>
                <c:pt idx="338">
                  <c:v>5357.5</c:v>
                </c:pt>
                <c:pt idx="339">
                  <c:v>5358</c:v>
                </c:pt>
                <c:pt idx="340">
                  <c:v>5369</c:v>
                </c:pt>
                <c:pt idx="341">
                  <c:v>5372</c:v>
                </c:pt>
                <c:pt idx="342">
                  <c:v>5377</c:v>
                </c:pt>
                <c:pt idx="343">
                  <c:v>5436</c:v>
                </c:pt>
                <c:pt idx="344">
                  <c:v>5442</c:v>
                </c:pt>
                <c:pt idx="345">
                  <c:v>5443</c:v>
                </c:pt>
                <c:pt idx="346">
                  <c:v>5456</c:v>
                </c:pt>
                <c:pt idx="347">
                  <c:v>5463</c:v>
                </c:pt>
                <c:pt idx="348">
                  <c:v>5464</c:v>
                </c:pt>
                <c:pt idx="349">
                  <c:v>5468</c:v>
                </c:pt>
                <c:pt idx="350">
                  <c:v>5472</c:v>
                </c:pt>
                <c:pt idx="351">
                  <c:v>5661</c:v>
                </c:pt>
                <c:pt idx="352">
                  <c:v>5692</c:v>
                </c:pt>
                <c:pt idx="353">
                  <c:v>5710</c:v>
                </c:pt>
                <c:pt idx="354">
                  <c:v>5710</c:v>
                </c:pt>
                <c:pt idx="355">
                  <c:v>5720</c:v>
                </c:pt>
                <c:pt idx="356">
                  <c:v>5720</c:v>
                </c:pt>
                <c:pt idx="357">
                  <c:v>5723</c:v>
                </c:pt>
                <c:pt idx="358">
                  <c:v>5729</c:v>
                </c:pt>
                <c:pt idx="359">
                  <c:v>5730</c:v>
                </c:pt>
                <c:pt idx="360">
                  <c:v>5748</c:v>
                </c:pt>
                <c:pt idx="361">
                  <c:v>5803.5</c:v>
                </c:pt>
                <c:pt idx="362">
                  <c:v>5812.5</c:v>
                </c:pt>
                <c:pt idx="363">
                  <c:v>5812.5</c:v>
                </c:pt>
                <c:pt idx="364">
                  <c:v>5812.5</c:v>
                </c:pt>
                <c:pt idx="365">
                  <c:v>5814.5</c:v>
                </c:pt>
                <c:pt idx="366">
                  <c:v>5832.5</c:v>
                </c:pt>
                <c:pt idx="367">
                  <c:v>5833.5</c:v>
                </c:pt>
                <c:pt idx="368">
                  <c:v>5837.5</c:v>
                </c:pt>
                <c:pt idx="369">
                  <c:v>5837.5</c:v>
                </c:pt>
                <c:pt idx="370">
                  <c:v>5837.5</c:v>
                </c:pt>
                <c:pt idx="371">
                  <c:v>5838.5</c:v>
                </c:pt>
                <c:pt idx="372">
                  <c:v>5839.5</c:v>
                </c:pt>
                <c:pt idx="373">
                  <c:v>5851.5</c:v>
                </c:pt>
                <c:pt idx="374">
                  <c:v>5861.5</c:v>
                </c:pt>
                <c:pt idx="375">
                  <c:v>5876.5</c:v>
                </c:pt>
                <c:pt idx="376">
                  <c:v>5889.5</c:v>
                </c:pt>
                <c:pt idx="377">
                  <c:v>5961</c:v>
                </c:pt>
                <c:pt idx="378">
                  <c:v>6558</c:v>
                </c:pt>
                <c:pt idx="379">
                  <c:v>6589</c:v>
                </c:pt>
                <c:pt idx="380">
                  <c:v>6598</c:v>
                </c:pt>
                <c:pt idx="381">
                  <c:v>6605</c:v>
                </c:pt>
                <c:pt idx="382">
                  <c:v>6607</c:v>
                </c:pt>
                <c:pt idx="383">
                  <c:v>6607</c:v>
                </c:pt>
                <c:pt idx="384">
                  <c:v>6685.5</c:v>
                </c:pt>
                <c:pt idx="385">
                  <c:v>6687.5</c:v>
                </c:pt>
                <c:pt idx="386">
                  <c:v>6688.5</c:v>
                </c:pt>
                <c:pt idx="387">
                  <c:v>6713.5</c:v>
                </c:pt>
                <c:pt idx="388">
                  <c:v>6715.5</c:v>
                </c:pt>
                <c:pt idx="389">
                  <c:v>7920</c:v>
                </c:pt>
                <c:pt idx="390">
                  <c:v>7921</c:v>
                </c:pt>
                <c:pt idx="391">
                  <c:v>8447</c:v>
                </c:pt>
                <c:pt idx="392">
                  <c:v>8738</c:v>
                </c:pt>
                <c:pt idx="393">
                  <c:v>8742</c:v>
                </c:pt>
                <c:pt idx="394">
                  <c:v>9112.5</c:v>
                </c:pt>
                <c:pt idx="395">
                  <c:v>9113.5</c:v>
                </c:pt>
                <c:pt idx="396">
                  <c:v>9113.5</c:v>
                </c:pt>
                <c:pt idx="397">
                  <c:v>9122.5</c:v>
                </c:pt>
                <c:pt idx="398">
                  <c:v>9122.5</c:v>
                </c:pt>
                <c:pt idx="399">
                  <c:v>9123.5</c:v>
                </c:pt>
                <c:pt idx="400">
                  <c:v>9123.5</c:v>
                </c:pt>
                <c:pt idx="401">
                  <c:v>9129.5</c:v>
                </c:pt>
                <c:pt idx="402">
                  <c:v>9129.5</c:v>
                </c:pt>
                <c:pt idx="403">
                  <c:v>9132.5</c:v>
                </c:pt>
                <c:pt idx="404">
                  <c:v>9136.5</c:v>
                </c:pt>
                <c:pt idx="405">
                  <c:v>9251</c:v>
                </c:pt>
                <c:pt idx="406">
                  <c:v>9252</c:v>
                </c:pt>
                <c:pt idx="407">
                  <c:v>9254</c:v>
                </c:pt>
                <c:pt idx="408">
                  <c:v>9257</c:v>
                </c:pt>
                <c:pt idx="409">
                  <c:v>9261</c:v>
                </c:pt>
                <c:pt idx="410">
                  <c:v>9263</c:v>
                </c:pt>
                <c:pt idx="411">
                  <c:v>9272</c:v>
                </c:pt>
                <c:pt idx="412">
                  <c:v>9487</c:v>
                </c:pt>
                <c:pt idx="413">
                  <c:v>9487</c:v>
                </c:pt>
                <c:pt idx="414">
                  <c:v>9487</c:v>
                </c:pt>
                <c:pt idx="415">
                  <c:v>9487</c:v>
                </c:pt>
                <c:pt idx="416">
                  <c:v>9487</c:v>
                </c:pt>
                <c:pt idx="417">
                  <c:v>9487</c:v>
                </c:pt>
                <c:pt idx="418">
                  <c:v>9489</c:v>
                </c:pt>
                <c:pt idx="419">
                  <c:v>9490</c:v>
                </c:pt>
                <c:pt idx="420">
                  <c:v>9490</c:v>
                </c:pt>
                <c:pt idx="421">
                  <c:v>9493</c:v>
                </c:pt>
                <c:pt idx="422">
                  <c:v>9495</c:v>
                </c:pt>
                <c:pt idx="423">
                  <c:v>9495</c:v>
                </c:pt>
                <c:pt idx="424">
                  <c:v>9495</c:v>
                </c:pt>
                <c:pt idx="425">
                  <c:v>9495</c:v>
                </c:pt>
                <c:pt idx="426">
                  <c:v>9496</c:v>
                </c:pt>
                <c:pt idx="427">
                  <c:v>9497</c:v>
                </c:pt>
                <c:pt idx="428">
                  <c:v>9497</c:v>
                </c:pt>
                <c:pt idx="429">
                  <c:v>9497</c:v>
                </c:pt>
                <c:pt idx="430">
                  <c:v>9497</c:v>
                </c:pt>
                <c:pt idx="431">
                  <c:v>9497</c:v>
                </c:pt>
                <c:pt idx="432">
                  <c:v>9503</c:v>
                </c:pt>
                <c:pt idx="433">
                  <c:v>9505</c:v>
                </c:pt>
                <c:pt idx="434">
                  <c:v>9505</c:v>
                </c:pt>
                <c:pt idx="435">
                  <c:v>9505</c:v>
                </c:pt>
                <c:pt idx="436">
                  <c:v>9506</c:v>
                </c:pt>
                <c:pt idx="437">
                  <c:v>9507</c:v>
                </c:pt>
                <c:pt idx="438">
                  <c:v>9508</c:v>
                </c:pt>
                <c:pt idx="439">
                  <c:v>9513</c:v>
                </c:pt>
                <c:pt idx="440">
                  <c:v>9711.5</c:v>
                </c:pt>
                <c:pt idx="441">
                  <c:v>9731.5</c:v>
                </c:pt>
                <c:pt idx="442">
                  <c:v>9745</c:v>
                </c:pt>
                <c:pt idx="443">
                  <c:v>9749</c:v>
                </c:pt>
                <c:pt idx="444">
                  <c:v>9751</c:v>
                </c:pt>
                <c:pt idx="445">
                  <c:v>9759</c:v>
                </c:pt>
                <c:pt idx="446">
                  <c:v>9906</c:v>
                </c:pt>
                <c:pt idx="447">
                  <c:v>9959</c:v>
                </c:pt>
                <c:pt idx="448">
                  <c:v>9961</c:v>
                </c:pt>
                <c:pt idx="449">
                  <c:v>9971.5</c:v>
                </c:pt>
                <c:pt idx="450">
                  <c:v>9975</c:v>
                </c:pt>
                <c:pt idx="451">
                  <c:v>9977.5</c:v>
                </c:pt>
                <c:pt idx="452">
                  <c:v>9978</c:v>
                </c:pt>
                <c:pt idx="453">
                  <c:v>9978.5</c:v>
                </c:pt>
                <c:pt idx="454">
                  <c:v>9989.5</c:v>
                </c:pt>
                <c:pt idx="455">
                  <c:v>9990.5</c:v>
                </c:pt>
                <c:pt idx="456">
                  <c:v>9990.5</c:v>
                </c:pt>
                <c:pt idx="457">
                  <c:v>9991.5</c:v>
                </c:pt>
                <c:pt idx="458">
                  <c:v>9995.5</c:v>
                </c:pt>
                <c:pt idx="459">
                  <c:v>9996.5</c:v>
                </c:pt>
                <c:pt idx="460">
                  <c:v>9996.5</c:v>
                </c:pt>
                <c:pt idx="461">
                  <c:v>10006</c:v>
                </c:pt>
                <c:pt idx="462">
                  <c:v>10017.5</c:v>
                </c:pt>
                <c:pt idx="463">
                  <c:v>10208</c:v>
                </c:pt>
                <c:pt idx="464">
                  <c:v>10226</c:v>
                </c:pt>
                <c:pt idx="465">
                  <c:v>10238</c:v>
                </c:pt>
                <c:pt idx="466">
                  <c:v>10241.5</c:v>
                </c:pt>
                <c:pt idx="467">
                  <c:v>10245</c:v>
                </c:pt>
                <c:pt idx="468">
                  <c:v>10247</c:v>
                </c:pt>
                <c:pt idx="469">
                  <c:v>10310</c:v>
                </c:pt>
                <c:pt idx="470">
                  <c:v>10321.5</c:v>
                </c:pt>
                <c:pt idx="471">
                  <c:v>10322</c:v>
                </c:pt>
                <c:pt idx="472">
                  <c:v>10323</c:v>
                </c:pt>
                <c:pt idx="473">
                  <c:v>10327</c:v>
                </c:pt>
                <c:pt idx="474">
                  <c:v>10336</c:v>
                </c:pt>
                <c:pt idx="475">
                  <c:v>10336</c:v>
                </c:pt>
                <c:pt idx="476">
                  <c:v>10356</c:v>
                </c:pt>
                <c:pt idx="477">
                  <c:v>10358</c:v>
                </c:pt>
                <c:pt idx="478">
                  <c:v>10363</c:v>
                </c:pt>
                <c:pt idx="479">
                  <c:v>10371</c:v>
                </c:pt>
                <c:pt idx="480">
                  <c:v>10451.5</c:v>
                </c:pt>
                <c:pt idx="481">
                  <c:v>10452.5</c:v>
                </c:pt>
                <c:pt idx="482">
                  <c:v>10453.5</c:v>
                </c:pt>
                <c:pt idx="483">
                  <c:v>10454.5</c:v>
                </c:pt>
                <c:pt idx="484">
                  <c:v>10455.5</c:v>
                </c:pt>
                <c:pt idx="485">
                  <c:v>10456.5</c:v>
                </c:pt>
                <c:pt idx="486">
                  <c:v>10459.5</c:v>
                </c:pt>
                <c:pt idx="487">
                  <c:v>10466.5</c:v>
                </c:pt>
                <c:pt idx="488">
                  <c:v>10476.5</c:v>
                </c:pt>
                <c:pt idx="489">
                  <c:v>10572</c:v>
                </c:pt>
                <c:pt idx="490">
                  <c:v>10574</c:v>
                </c:pt>
                <c:pt idx="491">
                  <c:v>10574</c:v>
                </c:pt>
                <c:pt idx="492">
                  <c:v>10575</c:v>
                </c:pt>
                <c:pt idx="493">
                  <c:v>10576</c:v>
                </c:pt>
                <c:pt idx="494">
                  <c:v>10578</c:v>
                </c:pt>
                <c:pt idx="495">
                  <c:v>10582</c:v>
                </c:pt>
                <c:pt idx="496">
                  <c:v>10585</c:v>
                </c:pt>
                <c:pt idx="497">
                  <c:v>10586</c:v>
                </c:pt>
                <c:pt idx="498">
                  <c:v>10586</c:v>
                </c:pt>
                <c:pt idx="499">
                  <c:v>10586</c:v>
                </c:pt>
                <c:pt idx="500">
                  <c:v>10589</c:v>
                </c:pt>
                <c:pt idx="501">
                  <c:v>10592.5</c:v>
                </c:pt>
                <c:pt idx="502">
                  <c:v>10596</c:v>
                </c:pt>
                <c:pt idx="503">
                  <c:v>10598.5</c:v>
                </c:pt>
                <c:pt idx="504">
                  <c:v>10601</c:v>
                </c:pt>
                <c:pt idx="505">
                  <c:v>10604</c:v>
                </c:pt>
                <c:pt idx="506">
                  <c:v>10605</c:v>
                </c:pt>
                <c:pt idx="507">
                  <c:v>10606</c:v>
                </c:pt>
                <c:pt idx="508">
                  <c:v>10610</c:v>
                </c:pt>
                <c:pt idx="509">
                  <c:v>10610</c:v>
                </c:pt>
                <c:pt idx="510">
                  <c:v>10611</c:v>
                </c:pt>
                <c:pt idx="511">
                  <c:v>10611</c:v>
                </c:pt>
                <c:pt idx="512">
                  <c:v>10612</c:v>
                </c:pt>
                <c:pt idx="513">
                  <c:v>10613</c:v>
                </c:pt>
                <c:pt idx="514">
                  <c:v>10615</c:v>
                </c:pt>
                <c:pt idx="515">
                  <c:v>10619</c:v>
                </c:pt>
                <c:pt idx="516">
                  <c:v>10619</c:v>
                </c:pt>
                <c:pt idx="517">
                  <c:v>10620</c:v>
                </c:pt>
                <c:pt idx="518">
                  <c:v>10620</c:v>
                </c:pt>
                <c:pt idx="519">
                  <c:v>10628</c:v>
                </c:pt>
                <c:pt idx="520">
                  <c:v>10634</c:v>
                </c:pt>
                <c:pt idx="521">
                  <c:v>10635</c:v>
                </c:pt>
                <c:pt idx="522">
                  <c:v>10640</c:v>
                </c:pt>
                <c:pt idx="523">
                  <c:v>10646</c:v>
                </c:pt>
                <c:pt idx="524">
                  <c:v>10695</c:v>
                </c:pt>
                <c:pt idx="525">
                  <c:v>10701</c:v>
                </c:pt>
                <c:pt idx="526">
                  <c:v>10703</c:v>
                </c:pt>
                <c:pt idx="527">
                  <c:v>10708</c:v>
                </c:pt>
                <c:pt idx="528">
                  <c:v>10710</c:v>
                </c:pt>
                <c:pt idx="529">
                  <c:v>10717</c:v>
                </c:pt>
                <c:pt idx="530">
                  <c:v>10719</c:v>
                </c:pt>
                <c:pt idx="531">
                  <c:v>10727</c:v>
                </c:pt>
                <c:pt idx="532">
                  <c:v>10730</c:v>
                </c:pt>
                <c:pt idx="533">
                  <c:v>10731</c:v>
                </c:pt>
                <c:pt idx="534">
                  <c:v>10745.5</c:v>
                </c:pt>
                <c:pt idx="535">
                  <c:v>10805.5</c:v>
                </c:pt>
                <c:pt idx="536">
                  <c:v>10817</c:v>
                </c:pt>
                <c:pt idx="537">
                  <c:v>10827</c:v>
                </c:pt>
                <c:pt idx="538">
                  <c:v>10830</c:v>
                </c:pt>
                <c:pt idx="539">
                  <c:v>10837.5</c:v>
                </c:pt>
                <c:pt idx="540">
                  <c:v>10839.5</c:v>
                </c:pt>
                <c:pt idx="541">
                  <c:v>10840</c:v>
                </c:pt>
                <c:pt idx="542">
                  <c:v>10841</c:v>
                </c:pt>
                <c:pt idx="543">
                  <c:v>10841.5</c:v>
                </c:pt>
                <c:pt idx="544">
                  <c:v>10841.5</c:v>
                </c:pt>
                <c:pt idx="545">
                  <c:v>10847</c:v>
                </c:pt>
                <c:pt idx="546">
                  <c:v>10849</c:v>
                </c:pt>
                <c:pt idx="547">
                  <c:v>10850.5</c:v>
                </c:pt>
                <c:pt idx="548">
                  <c:v>10856</c:v>
                </c:pt>
                <c:pt idx="549">
                  <c:v>10856.5</c:v>
                </c:pt>
                <c:pt idx="550">
                  <c:v>10858.5</c:v>
                </c:pt>
                <c:pt idx="551">
                  <c:v>10915.5</c:v>
                </c:pt>
                <c:pt idx="552">
                  <c:v>11051</c:v>
                </c:pt>
                <c:pt idx="553">
                  <c:v>11051</c:v>
                </c:pt>
                <c:pt idx="554">
                  <c:v>11053</c:v>
                </c:pt>
                <c:pt idx="555">
                  <c:v>11054</c:v>
                </c:pt>
                <c:pt idx="556">
                  <c:v>11055</c:v>
                </c:pt>
                <c:pt idx="557">
                  <c:v>11057</c:v>
                </c:pt>
                <c:pt idx="558">
                  <c:v>11062</c:v>
                </c:pt>
                <c:pt idx="559">
                  <c:v>11064</c:v>
                </c:pt>
                <c:pt idx="560">
                  <c:v>11064.5</c:v>
                </c:pt>
                <c:pt idx="561">
                  <c:v>11065</c:v>
                </c:pt>
                <c:pt idx="562">
                  <c:v>11069</c:v>
                </c:pt>
                <c:pt idx="563">
                  <c:v>11071</c:v>
                </c:pt>
                <c:pt idx="564">
                  <c:v>11073</c:v>
                </c:pt>
                <c:pt idx="565">
                  <c:v>11073.5</c:v>
                </c:pt>
                <c:pt idx="566">
                  <c:v>11075</c:v>
                </c:pt>
                <c:pt idx="567">
                  <c:v>11084.5</c:v>
                </c:pt>
                <c:pt idx="568">
                  <c:v>11084.5</c:v>
                </c:pt>
                <c:pt idx="569">
                  <c:v>11086.5</c:v>
                </c:pt>
                <c:pt idx="570">
                  <c:v>11092</c:v>
                </c:pt>
                <c:pt idx="571">
                  <c:v>11100</c:v>
                </c:pt>
                <c:pt idx="572">
                  <c:v>11306.5</c:v>
                </c:pt>
                <c:pt idx="573">
                  <c:v>11309.5</c:v>
                </c:pt>
                <c:pt idx="574">
                  <c:v>11313.5</c:v>
                </c:pt>
                <c:pt idx="575">
                  <c:v>11316.5</c:v>
                </c:pt>
                <c:pt idx="576">
                  <c:v>11317</c:v>
                </c:pt>
                <c:pt idx="577">
                  <c:v>11317</c:v>
                </c:pt>
                <c:pt idx="578">
                  <c:v>11317.5</c:v>
                </c:pt>
                <c:pt idx="579">
                  <c:v>11318.5</c:v>
                </c:pt>
                <c:pt idx="580">
                  <c:v>11327.5</c:v>
                </c:pt>
                <c:pt idx="581">
                  <c:v>11331.5</c:v>
                </c:pt>
                <c:pt idx="582">
                  <c:v>11334.5</c:v>
                </c:pt>
                <c:pt idx="583">
                  <c:v>11335.5</c:v>
                </c:pt>
                <c:pt idx="584">
                  <c:v>11337.5</c:v>
                </c:pt>
                <c:pt idx="585">
                  <c:v>11338.5</c:v>
                </c:pt>
                <c:pt idx="586">
                  <c:v>11340.5</c:v>
                </c:pt>
                <c:pt idx="587">
                  <c:v>11341.5</c:v>
                </c:pt>
                <c:pt idx="588">
                  <c:v>11344.5</c:v>
                </c:pt>
                <c:pt idx="589">
                  <c:v>11349.5</c:v>
                </c:pt>
                <c:pt idx="590">
                  <c:v>11427</c:v>
                </c:pt>
                <c:pt idx="591">
                  <c:v>11430</c:v>
                </c:pt>
                <c:pt idx="592">
                  <c:v>11431</c:v>
                </c:pt>
                <c:pt idx="593">
                  <c:v>11433</c:v>
                </c:pt>
                <c:pt idx="594">
                  <c:v>11436</c:v>
                </c:pt>
                <c:pt idx="595">
                  <c:v>11436</c:v>
                </c:pt>
                <c:pt idx="596">
                  <c:v>11437</c:v>
                </c:pt>
                <c:pt idx="597">
                  <c:v>11437</c:v>
                </c:pt>
                <c:pt idx="598">
                  <c:v>11437</c:v>
                </c:pt>
                <c:pt idx="599">
                  <c:v>11437</c:v>
                </c:pt>
                <c:pt idx="600">
                  <c:v>11438</c:v>
                </c:pt>
                <c:pt idx="601">
                  <c:v>11438</c:v>
                </c:pt>
                <c:pt idx="602">
                  <c:v>11438</c:v>
                </c:pt>
                <c:pt idx="603">
                  <c:v>11438</c:v>
                </c:pt>
                <c:pt idx="604">
                  <c:v>11440</c:v>
                </c:pt>
                <c:pt idx="605">
                  <c:v>11440</c:v>
                </c:pt>
                <c:pt idx="606">
                  <c:v>11440</c:v>
                </c:pt>
                <c:pt idx="607">
                  <c:v>11440</c:v>
                </c:pt>
                <c:pt idx="608">
                  <c:v>11442</c:v>
                </c:pt>
                <c:pt idx="609">
                  <c:v>11443</c:v>
                </c:pt>
                <c:pt idx="610">
                  <c:v>11443</c:v>
                </c:pt>
                <c:pt idx="611">
                  <c:v>11443</c:v>
                </c:pt>
                <c:pt idx="612">
                  <c:v>11444</c:v>
                </c:pt>
                <c:pt idx="613">
                  <c:v>11445</c:v>
                </c:pt>
                <c:pt idx="614">
                  <c:v>11445</c:v>
                </c:pt>
                <c:pt idx="615">
                  <c:v>11446</c:v>
                </c:pt>
                <c:pt idx="616">
                  <c:v>11447</c:v>
                </c:pt>
                <c:pt idx="617">
                  <c:v>11451</c:v>
                </c:pt>
                <c:pt idx="618">
                  <c:v>11451</c:v>
                </c:pt>
                <c:pt idx="619">
                  <c:v>11452</c:v>
                </c:pt>
                <c:pt idx="620">
                  <c:v>11452</c:v>
                </c:pt>
                <c:pt idx="621">
                  <c:v>11453</c:v>
                </c:pt>
                <c:pt idx="622">
                  <c:v>11453</c:v>
                </c:pt>
                <c:pt idx="623">
                  <c:v>11454</c:v>
                </c:pt>
                <c:pt idx="624">
                  <c:v>11454</c:v>
                </c:pt>
                <c:pt idx="625">
                  <c:v>11455</c:v>
                </c:pt>
                <c:pt idx="626">
                  <c:v>11455</c:v>
                </c:pt>
                <c:pt idx="627">
                  <c:v>11457</c:v>
                </c:pt>
                <c:pt idx="628">
                  <c:v>11459</c:v>
                </c:pt>
                <c:pt idx="629">
                  <c:v>11460</c:v>
                </c:pt>
                <c:pt idx="630">
                  <c:v>11461</c:v>
                </c:pt>
                <c:pt idx="631">
                  <c:v>11461</c:v>
                </c:pt>
                <c:pt idx="632">
                  <c:v>11461</c:v>
                </c:pt>
                <c:pt idx="633">
                  <c:v>11467</c:v>
                </c:pt>
                <c:pt idx="634">
                  <c:v>11471</c:v>
                </c:pt>
                <c:pt idx="635">
                  <c:v>11474</c:v>
                </c:pt>
                <c:pt idx="636">
                  <c:v>11475</c:v>
                </c:pt>
                <c:pt idx="637">
                  <c:v>11475</c:v>
                </c:pt>
                <c:pt idx="638">
                  <c:v>11477</c:v>
                </c:pt>
                <c:pt idx="639">
                  <c:v>11478</c:v>
                </c:pt>
                <c:pt idx="640">
                  <c:v>11486</c:v>
                </c:pt>
                <c:pt idx="641">
                  <c:v>11557.5</c:v>
                </c:pt>
                <c:pt idx="642">
                  <c:v>11557.5</c:v>
                </c:pt>
                <c:pt idx="643">
                  <c:v>11566.5</c:v>
                </c:pt>
                <c:pt idx="644">
                  <c:v>11574.5</c:v>
                </c:pt>
                <c:pt idx="645">
                  <c:v>11576.5</c:v>
                </c:pt>
                <c:pt idx="646">
                  <c:v>11578.5</c:v>
                </c:pt>
                <c:pt idx="647">
                  <c:v>11584.5</c:v>
                </c:pt>
                <c:pt idx="648">
                  <c:v>11829</c:v>
                </c:pt>
                <c:pt idx="649">
                  <c:v>11913</c:v>
                </c:pt>
                <c:pt idx="650">
                  <c:v>11913</c:v>
                </c:pt>
                <c:pt idx="651">
                  <c:v>11919</c:v>
                </c:pt>
                <c:pt idx="652">
                  <c:v>11952.5</c:v>
                </c:pt>
                <c:pt idx="653">
                  <c:v>12165</c:v>
                </c:pt>
                <c:pt idx="654">
                  <c:v>12277.5</c:v>
                </c:pt>
                <c:pt idx="655">
                  <c:v>12283.5</c:v>
                </c:pt>
                <c:pt idx="656">
                  <c:v>12284</c:v>
                </c:pt>
                <c:pt idx="657">
                  <c:v>12293</c:v>
                </c:pt>
                <c:pt idx="658">
                  <c:v>12295</c:v>
                </c:pt>
                <c:pt idx="659">
                  <c:v>12299</c:v>
                </c:pt>
                <c:pt idx="660">
                  <c:v>12299</c:v>
                </c:pt>
                <c:pt idx="661">
                  <c:v>12304</c:v>
                </c:pt>
                <c:pt idx="662">
                  <c:v>12304</c:v>
                </c:pt>
                <c:pt idx="663">
                  <c:v>12307</c:v>
                </c:pt>
                <c:pt idx="664">
                  <c:v>12311.5</c:v>
                </c:pt>
                <c:pt idx="665">
                  <c:v>12312</c:v>
                </c:pt>
                <c:pt idx="666">
                  <c:v>12312.5</c:v>
                </c:pt>
                <c:pt idx="667">
                  <c:v>12313</c:v>
                </c:pt>
                <c:pt idx="668">
                  <c:v>12315.5</c:v>
                </c:pt>
                <c:pt idx="669">
                  <c:v>12318</c:v>
                </c:pt>
                <c:pt idx="670">
                  <c:v>12322</c:v>
                </c:pt>
                <c:pt idx="671">
                  <c:v>12338</c:v>
                </c:pt>
                <c:pt idx="672">
                  <c:v>12532.5</c:v>
                </c:pt>
                <c:pt idx="673">
                  <c:v>12539</c:v>
                </c:pt>
                <c:pt idx="674">
                  <c:v>12540.5</c:v>
                </c:pt>
                <c:pt idx="675">
                  <c:v>12550.5</c:v>
                </c:pt>
                <c:pt idx="676">
                  <c:v>12557</c:v>
                </c:pt>
                <c:pt idx="677">
                  <c:v>12559.5</c:v>
                </c:pt>
                <c:pt idx="678">
                  <c:v>12582</c:v>
                </c:pt>
                <c:pt idx="679">
                  <c:v>12632.5</c:v>
                </c:pt>
                <c:pt idx="680">
                  <c:v>12652.5</c:v>
                </c:pt>
                <c:pt idx="681">
                  <c:v>12659.5</c:v>
                </c:pt>
                <c:pt idx="682">
                  <c:v>12787</c:v>
                </c:pt>
                <c:pt idx="683">
                  <c:v>12790</c:v>
                </c:pt>
                <c:pt idx="684">
                  <c:v>12795</c:v>
                </c:pt>
                <c:pt idx="685">
                  <c:v>12878</c:v>
                </c:pt>
                <c:pt idx="686">
                  <c:v>12878.5</c:v>
                </c:pt>
                <c:pt idx="687">
                  <c:v>12924.5</c:v>
                </c:pt>
                <c:pt idx="688">
                  <c:v>13025</c:v>
                </c:pt>
                <c:pt idx="689">
                  <c:v>13032</c:v>
                </c:pt>
                <c:pt idx="690">
                  <c:v>13041</c:v>
                </c:pt>
                <c:pt idx="691">
                  <c:v>13041</c:v>
                </c:pt>
                <c:pt idx="692">
                  <c:v>13355</c:v>
                </c:pt>
                <c:pt idx="693">
                  <c:v>13381</c:v>
                </c:pt>
                <c:pt idx="694">
                  <c:v>13387</c:v>
                </c:pt>
                <c:pt idx="695">
                  <c:v>13389</c:v>
                </c:pt>
                <c:pt idx="696">
                  <c:v>13390</c:v>
                </c:pt>
                <c:pt idx="697">
                  <c:v>13390</c:v>
                </c:pt>
                <c:pt idx="698">
                  <c:v>13390</c:v>
                </c:pt>
                <c:pt idx="699">
                  <c:v>13628</c:v>
                </c:pt>
                <c:pt idx="700">
                  <c:v>13629</c:v>
                </c:pt>
                <c:pt idx="701">
                  <c:v>13632</c:v>
                </c:pt>
                <c:pt idx="702">
                  <c:v>13637</c:v>
                </c:pt>
                <c:pt idx="703">
                  <c:v>13754.5</c:v>
                </c:pt>
                <c:pt idx="704">
                  <c:v>13755.5</c:v>
                </c:pt>
                <c:pt idx="705">
                  <c:v>13756.5</c:v>
                </c:pt>
                <c:pt idx="706">
                  <c:v>13756.5</c:v>
                </c:pt>
                <c:pt idx="707">
                  <c:v>13766.5</c:v>
                </c:pt>
                <c:pt idx="708">
                  <c:v>13767.5</c:v>
                </c:pt>
                <c:pt idx="709">
                  <c:v>14146</c:v>
                </c:pt>
                <c:pt idx="710">
                  <c:v>14232.5</c:v>
                </c:pt>
                <c:pt idx="711">
                  <c:v>14241.5</c:v>
                </c:pt>
                <c:pt idx="712">
                  <c:v>14276.5</c:v>
                </c:pt>
                <c:pt idx="713">
                  <c:v>14342</c:v>
                </c:pt>
                <c:pt idx="714">
                  <c:v>14347</c:v>
                </c:pt>
                <c:pt idx="715">
                  <c:v>14356</c:v>
                </c:pt>
                <c:pt idx="716">
                  <c:v>14363</c:v>
                </c:pt>
                <c:pt idx="717">
                  <c:v>14510.5</c:v>
                </c:pt>
                <c:pt idx="718">
                  <c:v>14517.5</c:v>
                </c:pt>
                <c:pt idx="719">
                  <c:v>14611</c:v>
                </c:pt>
                <c:pt idx="720">
                  <c:v>14625</c:v>
                </c:pt>
                <c:pt idx="721">
                  <c:v>14632.5</c:v>
                </c:pt>
                <c:pt idx="722">
                  <c:v>14633.5</c:v>
                </c:pt>
                <c:pt idx="723">
                  <c:v>14738</c:v>
                </c:pt>
                <c:pt idx="724">
                  <c:v>14868.5</c:v>
                </c:pt>
                <c:pt idx="725">
                  <c:v>14875.5</c:v>
                </c:pt>
                <c:pt idx="726">
                  <c:v>14875.5</c:v>
                </c:pt>
                <c:pt idx="727">
                  <c:v>14875.5</c:v>
                </c:pt>
                <c:pt idx="728">
                  <c:v>14875.5</c:v>
                </c:pt>
                <c:pt idx="729">
                  <c:v>14876.5</c:v>
                </c:pt>
                <c:pt idx="730">
                  <c:v>14959</c:v>
                </c:pt>
                <c:pt idx="731">
                  <c:v>14966</c:v>
                </c:pt>
                <c:pt idx="732">
                  <c:v>14972</c:v>
                </c:pt>
                <c:pt idx="733">
                  <c:v>14972</c:v>
                </c:pt>
                <c:pt idx="734">
                  <c:v>14979</c:v>
                </c:pt>
                <c:pt idx="735">
                  <c:v>14980</c:v>
                </c:pt>
                <c:pt idx="736">
                  <c:v>14980</c:v>
                </c:pt>
                <c:pt idx="737">
                  <c:v>14980</c:v>
                </c:pt>
                <c:pt idx="738">
                  <c:v>15004</c:v>
                </c:pt>
                <c:pt idx="739">
                  <c:v>15083.5</c:v>
                </c:pt>
                <c:pt idx="740">
                  <c:v>15084.5</c:v>
                </c:pt>
                <c:pt idx="741">
                  <c:v>15102.5</c:v>
                </c:pt>
                <c:pt idx="742">
                  <c:v>15232</c:v>
                </c:pt>
                <c:pt idx="743">
                  <c:v>15232</c:v>
                </c:pt>
                <c:pt idx="744">
                  <c:v>15232</c:v>
                </c:pt>
                <c:pt idx="745">
                  <c:v>15327.5</c:v>
                </c:pt>
                <c:pt idx="746">
                  <c:v>15342.5</c:v>
                </c:pt>
                <c:pt idx="747">
                  <c:v>15479</c:v>
                </c:pt>
                <c:pt idx="748">
                  <c:v>15697.5</c:v>
                </c:pt>
                <c:pt idx="749">
                  <c:v>15698.5</c:v>
                </c:pt>
                <c:pt idx="750">
                  <c:v>15701</c:v>
                </c:pt>
                <c:pt idx="751">
                  <c:v>15721.5</c:v>
                </c:pt>
                <c:pt idx="752">
                  <c:v>15729.5</c:v>
                </c:pt>
                <c:pt idx="753">
                  <c:v>15731.5</c:v>
                </c:pt>
                <c:pt idx="754">
                  <c:v>15940</c:v>
                </c:pt>
                <c:pt idx="755">
                  <c:v>15944</c:v>
                </c:pt>
                <c:pt idx="756">
                  <c:v>15948.5</c:v>
                </c:pt>
                <c:pt idx="757">
                  <c:v>15954</c:v>
                </c:pt>
                <c:pt idx="758">
                  <c:v>16070.5</c:v>
                </c:pt>
                <c:pt idx="759">
                  <c:v>16079.5</c:v>
                </c:pt>
                <c:pt idx="760">
                  <c:v>16080.5</c:v>
                </c:pt>
                <c:pt idx="761">
                  <c:v>16178.5</c:v>
                </c:pt>
                <c:pt idx="762">
                  <c:v>16208.5</c:v>
                </c:pt>
                <c:pt idx="763">
                  <c:v>16302</c:v>
                </c:pt>
                <c:pt idx="764">
                  <c:v>16339.5</c:v>
                </c:pt>
                <c:pt idx="765">
                  <c:v>16417.5</c:v>
                </c:pt>
                <c:pt idx="766">
                  <c:v>16457.5</c:v>
                </c:pt>
                <c:pt idx="767">
                  <c:v>16472.5</c:v>
                </c:pt>
                <c:pt idx="768">
                  <c:v>16563</c:v>
                </c:pt>
                <c:pt idx="769">
                  <c:v>16563</c:v>
                </c:pt>
                <c:pt idx="770">
                  <c:v>16579</c:v>
                </c:pt>
                <c:pt idx="771">
                  <c:v>16781</c:v>
                </c:pt>
                <c:pt idx="772">
                  <c:v>16824</c:v>
                </c:pt>
              </c:numCache>
            </c:numRef>
          </c:xVal>
          <c:yVal>
            <c:numRef>
              <c:f>Active!$K$21:$K$958</c:f>
              <c:numCache>
                <c:formatCode>General</c:formatCode>
                <c:ptCount val="938"/>
                <c:pt idx="577">
                  <c:v>-3.7997599989466835E-2</c:v>
                </c:pt>
                <c:pt idx="709">
                  <c:v>5.6411200006550644E-2</c:v>
                </c:pt>
                <c:pt idx="710">
                  <c:v>-4.2275999992853031E-2</c:v>
                </c:pt>
                <c:pt idx="713">
                  <c:v>-1.0217599992756732E-2</c:v>
                </c:pt>
                <c:pt idx="714">
                  <c:v>2.4918400005844887E-2</c:v>
                </c:pt>
                <c:pt idx="716">
                  <c:v>2.6793599994562101E-2</c:v>
                </c:pt>
                <c:pt idx="717">
                  <c:v>-3.9943999945535325E-3</c:v>
                </c:pt>
                <c:pt idx="718">
                  <c:v>-9.5240000009653158E-3</c:v>
                </c:pt>
                <c:pt idx="719">
                  <c:v>-1.854079999611713E-2</c:v>
                </c:pt>
                <c:pt idx="720">
                  <c:v>-2.1399999997811392E-2</c:v>
                </c:pt>
                <c:pt idx="739">
                  <c:v>6.3711200004036073E-2</c:v>
                </c:pt>
                <c:pt idx="740">
                  <c:v>6.517840000014985E-2</c:v>
                </c:pt>
                <c:pt idx="741">
                  <c:v>6.8188000004738569E-2</c:v>
                </c:pt>
                <c:pt idx="745">
                  <c:v>9.2108000004373025E-2</c:v>
                </c:pt>
                <c:pt idx="746">
                  <c:v>9.3115999996371102E-2</c:v>
                </c:pt>
                <c:pt idx="748">
                  <c:v>0.12667200000578305</c:v>
                </c:pt>
                <c:pt idx="750">
                  <c:v>-0.14249279999785358</c:v>
                </c:pt>
                <c:pt idx="754">
                  <c:v>-0.1477320000049076</c:v>
                </c:pt>
                <c:pt idx="755">
                  <c:v>-0.14796319999732077</c:v>
                </c:pt>
                <c:pt idx="756">
                  <c:v>0.13213920000998769</c:v>
                </c:pt>
                <c:pt idx="757">
                  <c:v>-0.14079119999223622</c:v>
                </c:pt>
                <c:pt idx="758">
                  <c:v>0.13483760000235634</c:v>
                </c:pt>
                <c:pt idx="759">
                  <c:v>0.13254240000242135</c:v>
                </c:pt>
                <c:pt idx="760">
                  <c:v>0.12980960000277264</c:v>
                </c:pt>
                <c:pt idx="761">
                  <c:v>0.13049520000640769</c:v>
                </c:pt>
                <c:pt idx="762">
                  <c:v>0.12961119999818038</c:v>
                </c:pt>
                <c:pt idx="763">
                  <c:v>-0.13550559999566758</c:v>
                </c:pt>
                <c:pt idx="764">
                  <c:v>0.12471439999353606</c:v>
                </c:pt>
                <c:pt idx="765">
                  <c:v>0.12115600000106497</c:v>
                </c:pt>
                <c:pt idx="766">
                  <c:v>0.12004400001023896</c:v>
                </c:pt>
                <c:pt idx="767">
                  <c:v>0.1189520000043558</c:v>
                </c:pt>
                <c:pt idx="768">
                  <c:v>-0.11726639999687904</c:v>
                </c:pt>
                <c:pt idx="769">
                  <c:v>-0.11636639999778708</c:v>
                </c:pt>
                <c:pt idx="770">
                  <c:v>-0.11159119998774258</c:v>
                </c:pt>
                <c:pt idx="771">
                  <c:v>-9.3816799999331124E-2</c:v>
                </c:pt>
                <c:pt idx="772">
                  <c:v>-8.6127199989277869E-2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24E-4384-B348-0FAB00209DB9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Active!$F$21:$F$958</c:f>
              <c:numCache>
                <c:formatCode>General</c:formatCode>
                <c:ptCount val="938"/>
                <c:pt idx="0">
                  <c:v>0</c:v>
                </c:pt>
                <c:pt idx="1">
                  <c:v>266</c:v>
                </c:pt>
                <c:pt idx="2">
                  <c:v>270</c:v>
                </c:pt>
                <c:pt idx="3">
                  <c:v>270</c:v>
                </c:pt>
                <c:pt idx="4">
                  <c:v>272</c:v>
                </c:pt>
                <c:pt idx="5">
                  <c:v>272</c:v>
                </c:pt>
                <c:pt idx="6">
                  <c:v>274</c:v>
                </c:pt>
                <c:pt idx="7">
                  <c:v>274</c:v>
                </c:pt>
                <c:pt idx="8">
                  <c:v>277</c:v>
                </c:pt>
                <c:pt idx="9">
                  <c:v>277</c:v>
                </c:pt>
                <c:pt idx="10">
                  <c:v>348.5</c:v>
                </c:pt>
                <c:pt idx="11">
                  <c:v>349.5</c:v>
                </c:pt>
                <c:pt idx="12">
                  <c:v>350.5</c:v>
                </c:pt>
                <c:pt idx="13">
                  <c:v>352.5</c:v>
                </c:pt>
                <c:pt idx="14">
                  <c:v>357.5</c:v>
                </c:pt>
                <c:pt idx="15">
                  <c:v>360.5</c:v>
                </c:pt>
                <c:pt idx="16">
                  <c:v>368.5</c:v>
                </c:pt>
                <c:pt idx="17">
                  <c:v>369.5</c:v>
                </c:pt>
                <c:pt idx="18">
                  <c:v>370.5</c:v>
                </c:pt>
                <c:pt idx="19">
                  <c:v>374.5</c:v>
                </c:pt>
                <c:pt idx="20">
                  <c:v>376.5</c:v>
                </c:pt>
                <c:pt idx="21">
                  <c:v>461</c:v>
                </c:pt>
                <c:pt idx="22">
                  <c:v>475</c:v>
                </c:pt>
                <c:pt idx="23">
                  <c:v>480</c:v>
                </c:pt>
                <c:pt idx="24">
                  <c:v>486</c:v>
                </c:pt>
                <c:pt idx="25">
                  <c:v>490</c:v>
                </c:pt>
                <c:pt idx="26">
                  <c:v>596.5</c:v>
                </c:pt>
                <c:pt idx="27">
                  <c:v>606.5</c:v>
                </c:pt>
                <c:pt idx="28">
                  <c:v>607.5</c:v>
                </c:pt>
                <c:pt idx="29">
                  <c:v>609.5</c:v>
                </c:pt>
                <c:pt idx="30">
                  <c:v>613.5</c:v>
                </c:pt>
                <c:pt idx="31">
                  <c:v>613.5</c:v>
                </c:pt>
                <c:pt idx="32">
                  <c:v>614.5</c:v>
                </c:pt>
                <c:pt idx="33">
                  <c:v>614.5</c:v>
                </c:pt>
                <c:pt idx="34">
                  <c:v>616.5</c:v>
                </c:pt>
                <c:pt idx="35">
                  <c:v>620.5</c:v>
                </c:pt>
                <c:pt idx="36">
                  <c:v>620.5</c:v>
                </c:pt>
                <c:pt idx="37">
                  <c:v>623.5</c:v>
                </c:pt>
                <c:pt idx="38">
                  <c:v>624.5</c:v>
                </c:pt>
                <c:pt idx="39">
                  <c:v>624.5</c:v>
                </c:pt>
                <c:pt idx="40">
                  <c:v>628.5</c:v>
                </c:pt>
                <c:pt idx="41">
                  <c:v>628.5</c:v>
                </c:pt>
                <c:pt idx="42">
                  <c:v>629.5</c:v>
                </c:pt>
                <c:pt idx="43">
                  <c:v>632.5</c:v>
                </c:pt>
                <c:pt idx="44">
                  <c:v>636.5</c:v>
                </c:pt>
                <c:pt idx="45">
                  <c:v>734</c:v>
                </c:pt>
                <c:pt idx="46">
                  <c:v>742</c:v>
                </c:pt>
                <c:pt idx="47">
                  <c:v>745</c:v>
                </c:pt>
                <c:pt idx="48">
                  <c:v>747</c:v>
                </c:pt>
                <c:pt idx="49">
                  <c:v>795</c:v>
                </c:pt>
                <c:pt idx="50">
                  <c:v>799</c:v>
                </c:pt>
                <c:pt idx="51">
                  <c:v>828.5</c:v>
                </c:pt>
                <c:pt idx="52">
                  <c:v>833</c:v>
                </c:pt>
                <c:pt idx="53">
                  <c:v>834</c:v>
                </c:pt>
                <c:pt idx="54">
                  <c:v>838</c:v>
                </c:pt>
                <c:pt idx="55">
                  <c:v>838.5</c:v>
                </c:pt>
                <c:pt idx="56">
                  <c:v>841</c:v>
                </c:pt>
                <c:pt idx="57">
                  <c:v>842</c:v>
                </c:pt>
                <c:pt idx="58">
                  <c:v>843</c:v>
                </c:pt>
                <c:pt idx="59">
                  <c:v>845</c:v>
                </c:pt>
                <c:pt idx="60">
                  <c:v>846</c:v>
                </c:pt>
                <c:pt idx="61">
                  <c:v>847</c:v>
                </c:pt>
                <c:pt idx="62">
                  <c:v>847.5</c:v>
                </c:pt>
                <c:pt idx="63">
                  <c:v>848.5</c:v>
                </c:pt>
                <c:pt idx="64">
                  <c:v>850</c:v>
                </c:pt>
                <c:pt idx="65">
                  <c:v>850.5</c:v>
                </c:pt>
                <c:pt idx="66">
                  <c:v>852</c:v>
                </c:pt>
                <c:pt idx="67">
                  <c:v>854</c:v>
                </c:pt>
                <c:pt idx="68">
                  <c:v>856</c:v>
                </c:pt>
                <c:pt idx="69">
                  <c:v>857</c:v>
                </c:pt>
                <c:pt idx="70">
                  <c:v>857.5</c:v>
                </c:pt>
                <c:pt idx="71">
                  <c:v>858</c:v>
                </c:pt>
                <c:pt idx="72">
                  <c:v>858</c:v>
                </c:pt>
                <c:pt idx="73">
                  <c:v>860</c:v>
                </c:pt>
                <c:pt idx="74">
                  <c:v>860.5</c:v>
                </c:pt>
                <c:pt idx="75">
                  <c:v>861.5</c:v>
                </c:pt>
                <c:pt idx="76">
                  <c:v>862</c:v>
                </c:pt>
                <c:pt idx="77">
                  <c:v>862</c:v>
                </c:pt>
                <c:pt idx="78">
                  <c:v>863</c:v>
                </c:pt>
                <c:pt idx="79">
                  <c:v>863</c:v>
                </c:pt>
                <c:pt idx="80">
                  <c:v>863.5</c:v>
                </c:pt>
                <c:pt idx="81">
                  <c:v>864</c:v>
                </c:pt>
                <c:pt idx="82">
                  <c:v>864.5</c:v>
                </c:pt>
                <c:pt idx="83">
                  <c:v>868.5</c:v>
                </c:pt>
                <c:pt idx="84">
                  <c:v>871.5</c:v>
                </c:pt>
                <c:pt idx="85">
                  <c:v>872.5</c:v>
                </c:pt>
                <c:pt idx="86">
                  <c:v>873.5</c:v>
                </c:pt>
                <c:pt idx="87">
                  <c:v>880</c:v>
                </c:pt>
                <c:pt idx="88">
                  <c:v>884</c:v>
                </c:pt>
                <c:pt idx="89">
                  <c:v>896</c:v>
                </c:pt>
                <c:pt idx="90">
                  <c:v>900</c:v>
                </c:pt>
                <c:pt idx="91">
                  <c:v>901</c:v>
                </c:pt>
                <c:pt idx="92">
                  <c:v>909.5</c:v>
                </c:pt>
                <c:pt idx="93">
                  <c:v>912.5</c:v>
                </c:pt>
                <c:pt idx="94">
                  <c:v>914.5</c:v>
                </c:pt>
                <c:pt idx="95">
                  <c:v>915.5</c:v>
                </c:pt>
                <c:pt idx="96">
                  <c:v>921.5</c:v>
                </c:pt>
                <c:pt idx="97">
                  <c:v>922.5</c:v>
                </c:pt>
                <c:pt idx="98">
                  <c:v>923.5</c:v>
                </c:pt>
                <c:pt idx="99">
                  <c:v>926.5</c:v>
                </c:pt>
                <c:pt idx="100">
                  <c:v>931.5</c:v>
                </c:pt>
                <c:pt idx="101">
                  <c:v>932.5</c:v>
                </c:pt>
                <c:pt idx="102">
                  <c:v>1047</c:v>
                </c:pt>
                <c:pt idx="103">
                  <c:v>1051</c:v>
                </c:pt>
                <c:pt idx="104">
                  <c:v>1065</c:v>
                </c:pt>
                <c:pt idx="105">
                  <c:v>1072</c:v>
                </c:pt>
                <c:pt idx="106">
                  <c:v>1077.5</c:v>
                </c:pt>
                <c:pt idx="107">
                  <c:v>1078.5</c:v>
                </c:pt>
                <c:pt idx="108">
                  <c:v>1079</c:v>
                </c:pt>
                <c:pt idx="109">
                  <c:v>1079</c:v>
                </c:pt>
                <c:pt idx="110">
                  <c:v>1080</c:v>
                </c:pt>
                <c:pt idx="111">
                  <c:v>1081</c:v>
                </c:pt>
                <c:pt idx="112">
                  <c:v>1083</c:v>
                </c:pt>
                <c:pt idx="113">
                  <c:v>1084</c:v>
                </c:pt>
                <c:pt idx="114">
                  <c:v>1084.5</c:v>
                </c:pt>
                <c:pt idx="115">
                  <c:v>1088</c:v>
                </c:pt>
                <c:pt idx="116">
                  <c:v>1089</c:v>
                </c:pt>
                <c:pt idx="117">
                  <c:v>1090</c:v>
                </c:pt>
                <c:pt idx="118">
                  <c:v>1090.5</c:v>
                </c:pt>
                <c:pt idx="119">
                  <c:v>1091.5</c:v>
                </c:pt>
                <c:pt idx="120">
                  <c:v>1093</c:v>
                </c:pt>
                <c:pt idx="121">
                  <c:v>1099</c:v>
                </c:pt>
                <c:pt idx="122">
                  <c:v>1100</c:v>
                </c:pt>
                <c:pt idx="123">
                  <c:v>1101</c:v>
                </c:pt>
                <c:pt idx="124">
                  <c:v>1102</c:v>
                </c:pt>
                <c:pt idx="125">
                  <c:v>1103</c:v>
                </c:pt>
                <c:pt idx="126">
                  <c:v>1104.5</c:v>
                </c:pt>
                <c:pt idx="127">
                  <c:v>1105.5</c:v>
                </c:pt>
                <c:pt idx="128">
                  <c:v>1107</c:v>
                </c:pt>
                <c:pt idx="129">
                  <c:v>1110</c:v>
                </c:pt>
                <c:pt idx="130">
                  <c:v>1214.5</c:v>
                </c:pt>
                <c:pt idx="131">
                  <c:v>1225.5</c:v>
                </c:pt>
                <c:pt idx="132">
                  <c:v>1227.5</c:v>
                </c:pt>
                <c:pt idx="133">
                  <c:v>1319</c:v>
                </c:pt>
                <c:pt idx="134">
                  <c:v>1330</c:v>
                </c:pt>
                <c:pt idx="135">
                  <c:v>1360</c:v>
                </c:pt>
                <c:pt idx="136">
                  <c:v>1361</c:v>
                </c:pt>
                <c:pt idx="137">
                  <c:v>1362</c:v>
                </c:pt>
                <c:pt idx="138">
                  <c:v>1407</c:v>
                </c:pt>
                <c:pt idx="139">
                  <c:v>1409</c:v>
                </c:pt>
                <c:pt idx="140">
                  <c:v>1411</c:v>
                </c:pt>
                <c:pt idx="141">
                  <c:v>1443.5</c:v>
                </c:pt>
                <c:pt idx="142">
                  <c:v>1443.5</c:v>
                </c:pt>
                <c:pt idx="143">
                  <c:v>1445.5</c:v>
                </c:pt>
                <c:pt idx="144">
                  <c:v>1448.5</c:v>
                </c:pt>
                <c:pt idx="145">
                  <c:v>1450.5</c:v>
                </c:pt>
                <c:pt idx="146">
                  <c:v>1451.5</c:v>
                </c:pt>
                <c:pt idx="147">
                  <c:v>1457.5</c:v>
                </c:pt>
                <c:pt idx="148">
                  <c:v>1458.5</c:v>
                </c:pt>
                <c:pt idx="149">
                  <c:v>1461.5</c:v>
                </c:pt>
                <c:pt idx="150">
                  <c:v>1653</c:v>
                </c:pt>
                <c:pt idx="151">
                  <c:v>1654</c:v>
                </c:pt>
                <c:pt idx="152">
                  <c:v>1674.5</c:v>
                </c:pt>
                <c:pt idx="153">
                  <c:v>1693</c:v>
                </c:pt>
                <c:pt idx="154">
                  <c:v>1696.5</c:v>
                </c:pt>
                <c:pt idx="155">
                  <c:v>1713.5</c:v>
                </c:pt>
                <c:pt idx="156">
                  <c:v>1717</c:v>
                </c:pt>
                <c:pt idx="157">
                  <c:v>1717</c:v>
                </c:pt>
                <c:pt idx="158">
                  <c:v>1719</c:v>
                </c:pt>
                <c:pt idx="159">
                  <c:v>1719.5</c:v>
                </c:pt>
                <c:pt idx="160">
                  <c:v>1894.5</c:v>
                </c:pt>
                <c:pt idx="161">
                  <c:v>1921.5</c:v>
                </c:pt>
                <c:pt idx="162">
                  <c:v>1940.5</c:v>
                </c:pt>
                <c:pt idx="163">
                  <c:v>1944</c:v>
                </c:pt>
                <c:pt idx="164">
                  <c:v>1951</c:v>
                </c:pt>
                <c:pt idx="165">
                  <c:v>1962</c:v>
                </c:pt>
                <c:pt idx="166">
                  <c:v>1966</c:v>
                </c:pt>
                <c:pt idx="167">
                  <c:v>1967</c:v>
                </c:pt>
                <c:pt idx="168">
                  <c:v>1971</c:v>
                </c:pt>
                <c:pt idx="169">
                  <c:v>1974</c:v>
                </c:pt>
                <c:pt idx="170">
                  <c:v>1977</c:v>
                </c:pt>
                <c:pt idx="171">
                  <c:v>1982</c:v>
                </c:pt>
                <c:pt idx="172">
                  <c:v>1983</c:v>
                </c:pt>
                <c:pt idx="173">
                  <c:v>1984</c:v>
                </c:pt>
                <c:pt idx="174">
                  <c:v>1985</c:v>
                </c:pt>
                <c:pt idx="175">
                  <c:v>2011.5</c:v>
                </c:pt>
                <c:pt idx="176">
                  <c:v>2013.5</c:v>
                </c:pt>
                <c:pt idx="177">
                  <c:v>2017.5</c:v>
                </c:pt>
                <c:pt idx="178">
                  <c:v>2018.5</c:v>
                </c:pt>
                <c:pt idx="179">
                  <c:v>2019.5</c:v>
                </c:pt>
                <c:pt idx="180">
                  <c:v>2165.5</c:v>
                </c:pt>
                <c:pt idx="181">
                  <c:v>2177</c:v>
                </c:pt>
                <c:pt idx="182">
                  <c:v>2200</c:v>
                </c:pt>
                <c:pt idx="183">
                  <c:v>2391</c:v>
                </c:pt>
                <c:pt idx="184">
                  <c:v>2401</c:v>
                </c:pt>
                <c:pt idx="185">
                  <c:v>2405</c:v>
                </c:pt>
                <c:pt idx="186">
                  <c:v>2412</c:v>
                </c:pt>
                <c:pt idx="187">
                  <c:v>2425</c:v>
                </c:pt>
                <c:pt idx="188">
                  <c:v>2430</c:v>
                </c:pt>
                <c:pt idx="189">
                  <c:v>2436</c:v>
                </c:pt>
                <c:pt idx="190">
                  <c:v>2446</c:v>
                </c:pt>
                <c:pt idx="191">
                  <c:v>2450</c:v>
                </c:pt>
                <c:pt idx="192">
                  <c:v>2530.5</c:v>
                </c:pt>
                <c:pt idx="193">
                  <c:v>2567.5</c:v>
                </c:pt>
                <c:pt idx="194">
                  <c:v>2654</c:v>
                </c:pt>
                <c:pt idx="195">
                  <c:v>2665</c:v>
                </c:pt>
                <c:pt idx="196">
                  <c:v>2668</c:v>
                </c:pt>
                <c:pt idx="197">
                  <c:v>2668</c:v>
                </c:pt>
                <c:pt idx="198">
                  <c:v>2672</c:v>
                </c:pt>
                <c:pt idx="199">
                  <c:v>2679</c:v>
                </c:pt>
                <c:pt idx="200">
                  <c:v>2685</c:v>
                </c:pt>
                <c:pt idx="201">
                  <c:v>2693</c:v>
                </c:pt>
                <c:pt idx="202">
                  <c:v>2699</c:v>
                </c:pt>
                <c:pt idx="203">
                  <c:v>2707</c:v>
                </c:pt>
                <c:pt idx="204">
                  <c:v>2755.5</c:v>
                </c:pt>
                <c:pt idx="205">
                  <c:v>2765.5</c:v>
                </c:pt>
                <c:pt idx="206">
                  <c:v>2765.5</c:v>
                </c:pt>
                <c:pt idx="207">
                  <c:v>2805.5</c:v>
                </c:pt>
                <c:pt idx="208">
                  <c:v>2809.5</c:v>
                </c:pt>
                <c:pt idx="209">
                  <c:v>2821.5</c:v>
                </c:pt>
                <c:pt idx="210">
                  <c:v>2877.5</c:v>
                </c:pt>
                <c:pt idx="211">
                  <c:v>2886</c:v>
                </c:pt>
                <c:pt idx="212">
                  <c:v>2887</c:v>
                </c:pt>
                <c:pt idx="213">
                  <c:v>2932</c:v>
                </c:pt>
                <c:pt idx="214">
                  <c:v>3116.5</c:v>
                </c:pt>
                <c:pt idx="215">
                  <c:v>3124.5</c:v>
                </c:pt>
                <c:pt idx="216">
                  <c:v>3124.5</c:v>
                </c:pt>
                <c:pt idx="217">
                  <c:v>3133.5</c:v>
                </c:pt>
                <c:pt idx="218">
                  <c:v>3140.5</c:v>
                </c:pt>
                <c:pt idx="219">
                  <c:v>3150.5</c:v>
                </c:pt>
                <c:pt idx="220">
                  <c:v>3175.5</c:v>
                </c:pt>
                <c:pt idx="221">
                  <c:v>3176.5</c:v>
                </c:pt>
                <c:pt idx="222">
                  <c:v>3385.5</c:v>
                </c:pt>
                <c:pt idx="223">
                  <c:v>3386.5</c:v>
                </c:pt>
                <c:pt idx="224">
                  <c:v>3408.5</c:v>
                </c:pt>
                <c:pt idx="225">
                  <c:v>3411.5</c:v>
                </c:pt>
                <c:pt idx="226">
                  <c:v>3414.5</c:v>
                </c:pt>
                <c:pt idx="227">
                  <c:v>3414.5</c:v>
                </c:pt>
                <c:pt idx="228">
                  <c:v>3521</c:v>
                </c:pt>
                <c:pt idx="229">
                  <c:v>3522</c:v>
                </c:pt>
                <c:pt idx="230">
                  <c:v>3526</c:v>
                </c:pt>
                <c:pt idx="231">
                  <c:v>3529</c:v>
                </c:pt>
                <c:pt idx="232">
                  <c:v>3530</c:v>
                </c:pt>
                <c:pt idx="233">
                  <c:v>3532</c:v>
                </c:pt>
                <c:pt idx="234">
                  <c:v>3533</c:v>
                </c:pt>
                <c:pt idx="235">
                  <c:v>3533</c:v>
                </c:pt>
                <c:pt idx="236">
                  <c:v>3533</c:v>
                </c:pt>
                <c:pt idx="237">
                  <c:v>3534</c:v>
                </c:pt>
                <c:pt idx="238">
                  <c:v>3536</c:v>
                </c:pt>
                <c:pt idx="239">
                  <c:v>3537</c:v>
                </c:pt>
                <c:pt idx="240">
                  <c:v>3538</c:v>
                </c:pt>
                <c:pt idx="241">
                  <c:v>3560</c:v>
                </c:pt>
                <c:pt idx="242">
                  <c:v>3609.5</c:v>
                </c:pt>
                <c:pt idx="243">
                  <c:v>3610.5</c:v>
                </c:pt>
                <c:pt idx="244">
                  <c:v>3627.5</c:v>
                </c:pt>
                <c:pt idx="245">
                  <c:v>3631.5</c:v>
                </c:pt>
                <c:pt idx="246">
                  <c:v>3645.5</c:v>
                </c:pt>
                <c:pt idx="247">
                  <c:v>3648.5</c:v>
                </c:pt>
                <c:pt idx="248">
                  <c:v>3650.5</c:v>
                </c:pt>
                <c:pt idx="249">
                  <c:v>3650.5</c:v>
                </c:pt>
                <c:pt idx="250">
                  <c:v>3662.5</c:v>
                </c:pt>
                <c:pt idx="251">
                  <c:v>3734</c:v>
                </c:pt>
                <c:pt idx="252">
                  <c:v>3756</c:v>
                </c:pt>
                <c:pt idx="253">
                  <c:v>3761</c:v>
                </c:pt>
                <c:pt idx="254">
                  <c:v>3769</c:v>
                </c:pt>
                <c:pt idx="255">
                  <c:v>3770</c:v>
                </c:pt>
                <c:pt idx="256">
                  <c:v>3770</c:v>
                </c:pt>
                <c:pt idx="257">
                  <c:v>3771</c:v>
                </c:pt>
                <c:pt idx="258">
                  <c:v>3772</c:v>
                </c:pt>
                <c:pt idx="259">
                  <c:v>3780</c:v>
                </c:pt>
                <c:pt idx="260">
                  <c:v>3782</c:v>
                </c:pt>
                <c:pt idx="261">
                  <c:v>3795</c:v>
                </c:pt>
                <c:pt idx="262">
                  <c:v>3806</c:v>
                </c:pt>
                <c:pt idx="263">
                  <c:v>3820</c:v>
                </c:pt>
                <c:pt idx="264">
                  <c:v>3868.5</c:v>
                </c:pt>
                <c:pt idx="265">
                  <c:v>3870.5</c:v>
                </c:pt>
                <c:pt idx="266">
                  <c:v>3900.5</c:v>
                </c:pt>
                <c:pt idx="267">
                  <c:v>3912.5</c:v>
                </c:pt>
                <c:pt idx="268">
                  <c:v>3924.5</c:v>
                </c:pt>
                <c:pt idx="269">
                  <c:v>4004.5</c:v>
                </c:pt>
                <c:pt idx="270">
                  <c:v>4005.5</c:v>
                </c:pt>
                <c:pt idx="271">
                  <c:v>4006.5</c:v>
                </c:pt>
                <c:pt idx="272">
                  <c:v>4019</c:v>
                </c:pt>
                <c:pt idx="273">
                  <c:v>4019.5</c:v>
                </c:pt>
                <c:pt idx="274">
                  <c:v>4022</c:v>
                </c:pt>
                <c:pt idx="275">
                  <c:v>4022.5</c:v>
                </c:pt>
                <c:pt idx="276">
                  <c:v>4026</c:v>
                </c:pt>
                <c:pt idx="277">
                  <c:v>4035</c:v>
                </c:pt>
                <c:pt idx="278">
                  <c:v>4211</c:v>
                </c:pt>
                <c:pt idx="279">
                  <c:v>4228</c:v>
                </c:pt>
                <c:pt idx="280">
                  <c:v>4234</c:v>
                </c:pt>
                <c:pt idx="281">
                  <c:v>4239.5</c:v>
                </c:pt>
                <c:pt idx="282">
                  <c:v>4241.5</c:v>
                </c:pt>
                <c:pt idx="283">
                  <c:v>4246</c:v>
                </c:pt>
                <c:pt idx="284">
                  <c:v>4258.5</c:v>
                </c:pt>
                <c:pt idx="285">
                  <c:v>4261</c:v>
                </c:pt>
                <c:pt idx="286">
                  <c:v>4269</c:v>
                </c:pt>
                <c:pt idx="287">
                  <c:v>4461</c:v>
                </c:pt>
                <c:pt idx="288">
                  <c:v>4465</c:v>
                </c:pt>
                <c:pt idx="289">
                  <c:v>4470</c:v>
                </c:pt>
                <c:pt idx="290">
                  <c:v>4474.5</c:v>
                </c:pt>
                <c:pt idx="291">
                  <c:v>4486</c:v>
                </c:pt>
                <c:pt idx="292">
                  <c:v>4496</c:v>
                </c:pt>
                <c:pt idx="293">
                  <c:v>4508.5</c:v>
                </c:pt>
                <c:pt idx="294">
                  <c:v>4509.5</c:v>
                </c:pt>
                <c:pt idx="295">
                  <c:v>4510.5</c:v>
                </c:pt>
                <c:pt idx="296">
                  <c:v>4511.5</c:v>
                </c:pt>
                <c:pt idx="297">
                  <c:v>4513.5</c:v>
                </c:pt>
                <c:pt idx="298">
                  <c:v>4516</c:v>
                </c:pt>
                <c:pt idx="299">
                  <c:v>4516</c:v>
                </c:pt>
                <c:pt idx="300">
                  <c:v>4517.5</c:v>
                </c:pt>
                <c:pt idx="301">
                  <c:v>4518.5</c:v>
                </c:pt>
                <c:pt idx="302">
                  <c:v>4526.5</c:v>
                </c:pt>
                <c:pt idx="303">
                  <c:v>4527.5</c:v>
                </c:pt>
                <c:pt idx="304">
                  <c:v>4533</c:v>
                </c:pt>
                <c:pt idx="305">
                  <c:v>4627</c:v>
                </c:pt>
                <c:pt idx="306">
                  <c:v>4658</c:v>
                </c:pt>
                <c:pt idx="307">
                  <c:v>4718.5</c:v>
                </c:pt>
                <c:pt idx="308">
                  <c:v>4737.5</c:v>
                </c:pt>
                <c:pt idx="309">
                  <c:v>4739.5</c:v>
                </c:pt>
                <c:pt idx="310">
                  <c:v>4742.5</c:v>
                </c:pt>
                <c:pt idx="311">
                  <c:v>4763.5</c:v>
                </c:pt>
                <c:pt idx="312">
                  <c:v>4767.5</c:v>
                </c:pt>
                <c:pt idx="313">
                  <c:v>4767.5</c:v>
                </c:pt>
                <c:pt idx="314">
                  <c:v>4769.5</c:v>
                </c:pt>
                <c:pt idx="315">
                  <c:v>4776.5</c:v>
                </c:pt>
                <c:pt idx="316">
                  <c:v>4871</c:v>
                </c:pt>
                <c:pt idx="317">
                  <c:v>4883</c:v>
                </c:pt>
                <c:pt idx="318">
                  <c:v>4889</c:v>
                </c:pt>
                <c:pt idx="319">
                  <c:v>4957.5</c:v>
                </c:pt>
                <c:pt idx="320">
                  <c:v>4959.5</c:v>
                </c:pt>
                <c:pt idx="321">
                  <c:v>4975.5</c:v>
                </c:pt>
                <c:pt idx="322">
                  <c:v>4976.5</c:v>
                </c:pt>
                <c:pt idx="323">
                  <c:v>4987.5</c:v>
                </c:pt>
                <c:pt idx="324">
                  <c:v>5080</c:v>
                </c:pt>
                <c:pt idx="325">
                  <c:v>5090.5</c:v>
                </c:pt>
                <c:pt idx="326">
                  <c:v>5122</c:v>
                </c:pt>
                <c:pt idx="327">
                  <c:v>5123</c:v>
                </c:pt>
                <c:pt idx="328">
                  <c:v>5124</c:v>
                </c:pt>
                <c:pt idx="329">
                  <c:v>5126</c:v>
                </c:pt>
                <c:pt idx="330">
                  <c:v>5127</c:v>
                </c:pt>
                <c:pt idx="331">
                  <c:v>5129</c:v>
                </c:pt>
                <c:pt idx="332">
                  <c:v>5136</c:v>
                </c:pt>
                <c:pt idx="333">
                  <c:v>5142</c:v>
                </c:pt>
                <c:pt idx="334">
                  <c:v>5250.5</c:v>
                </c:pt>
                <c:pt idx="335">
                  <c:v>5354.5</c:v>
                </c:pt>
                <c:pt idx="336">
                  <c:v>5355.5</c:v>
                </c:pt>
                <c:pt idx="337">
                  <c:v>5357.5</c:v>
                </c:pt>
                <c:pt idx="338">
                  <c:v>5357.5</c:v>
                </c:pt>
                <c:pt idx="339">
                  <c:v>5358</c:v>
                </c:pt>
                <c:pt idx="340">
                  <c:v>5369</c:v>
                </c:pt>
                <c:pt idx="341">
                  <c:v>5372</c:v>
                </c:pt>
                <c:pt idx="342">
                  <c:v>5377</c:v>
                </c:pt>
                <c:pt idx="343">
                  <c:v>5436</c:v>
                </c:pt>
                <c:pt idx="344">
                  <c:v>5442</c:v>
                </c:pt>
                <c:pt idx="345">
                  <c:v>5443</c:v>
                </c:pt>
                <c:pt idx="346">
                  <c:v>5456</c:v>
                </c:pt>
                <c:pt idx="347">
                  <c:v>5463</c:v>
                </c:pt>
                <c:pt idx="348">
                  <c:v>5464</c:v>
                </c:pt>
                <c:pt idx="349">
                  <c:v>5468</c:v>
                </c:pt>
                <c:pt idx="350">
                  <c:v>5472</c:v>
                </c:pt>
                <c:pt idx="351">
                  <c:v>5661</c:v>
                </c:pt>
                <c:pt idx="352">
                  <c:v>5692</c:v>
                </c:pt>
                <c:pt idx="353">
                  <c:v>5710</c:v>
                </c:pt>
                <c:pt idx="354">
                  <c:v>5710</c:v>
                </c:pt>
                <c:pt idx="355">
                  <c:v>5720</c:v>
                </c:pt>
                <c:pt idx="356">
                  <c:v>5720</c:v>
                </c:pt>
                <c:pt idx="357">
                  <c:v>5723</c:v>
                </c:pt>
                <c:pt idx="358">
                  <c:v>5729</c:v>
                </c:pt>
                <c:pt idx="359">
                  <c:v>5730</c:v>
                </c:pt>
                <c:pt idx="360">
                  <c:v>5748</c:v>
                </c:pt>
                <c:pt idx="361">
                  <c:v>5803.5</c:v>
                </c:pt>
                <c:pt idx="362">
                  <c:v>5812.5</c:v>
                </c:pt>
                <c:pt idx="363">
                  <c:v>5812.5</c:v>
                </c:pt>
                <c:pt idx="364">
                  <c:v>5812.5</c:v>
                </c:pt>
                <c:pt idx="365">
                  <c:v>5814.5</c:v>
                </c:pt>
                <c:pt idx="366">
                  <c:v>5832.5</c:v>
                </c:pt>
                <c:pt idx="367">
                  <c:v>5833.5</c:v>
                </c:pt>
                <c:pt idx="368">
                  <c:v>5837.5</c:v>
                </c:pt>
                <c:pt idx="369">
                  <c:v>5837.5</c:v>
                </c:pt>
                <c:pt idx="370">
                  <c:v>5837.5</c:v>
                </c:pt>
                <c:pt idx="371">
                  <c:v>5838.5</c:v>
                </c:pt>
                <c:pt idx="372">
                  <c:v>5839.5</c:v>
                </c:pt>
                <c:pt idx="373">
                  <c:v>5851.5</c:v>
                </c:pt>
                <c:pt idx="374">
                  <c:v>5861.5</c:v>
                </c:pt>
                <c:pt idx="375">
                  <c:v>5876.5</c:v>
                </c:pt>
                <c:pt idx="376">
                  <c:v>5889.5</c:v>
                </c:pt>
                <c:pt idx="377">
                  <c:v>5961</c:v>
                </c:pt>
                <c:pt idx="378">
                  <c:v>6558</c:v>
                </c:pt>
                <c:pt idx="379">
                  <c:v>6589</c:v>
                </c:pt>
                <c:pt idx="380">
                  <c:v>6598</c:v>
                </c:pt>
                <c:pt idx="381">
                  <c:v>6605</c:v>
                </c:pt>
                <c:pt idx="382">
                  <c:v>6607</c:v>
                </c:pt>
                <c:pt idx="383">
                  <c:v>6607</c:v>
                </c:pt>
                <c:pt idx="384">
                  <c:v>6685.5</c:v>
                </c:pt>
                <c:pt idx="385">
                  <c:v>6687.5</c:v>
                </c:pt>
                <c:pt idx="386">
                  <c:v>6688.5</c:v>
                </c:pt>
                <c:pt idx="387">
                  <c:v>6713.5</c:v>
                </c:pt>
                <c:pt idx="388">
                  <c:v>6715.5</c:v>
                </c:pt>
                <c:pt idx="389">
                  <c:v>7920</c:v>
                </c:pt>
                <c:pt idx="390">
                  <c:v>7921</c:v>
                </c:pt>
                <c:pt idx="391">
                  <c:v>8447</c:v>
                </c:pt>
                <c:pt idx="392">
                  <c:v>8738</c:v>
                </c:pt>
                <c:pt idx="393">
                  <c:v>8742</c:v>
                </c:pt>
                <c:pt idx="394">
                  <c:v>9112.5</c:v>
                </c:pt>
                <c:pt idx="395">
                  <c:v>9113.5</c:v>
                </c:pt>
                <c:pt idx="396">
                  <c:v>9113.5</c:v>
                </c:pt>
                <c:pt idx="397">
                  <c:v>9122.5</c:v>
                </c:pt>
                <c:pt idx="398">
                  <c:v>9122.5</c:v>
                </c:pt>
                <c:pt idx="399">
                  <c:v>9123.5</c:v>
                </c:pt>
                <c:pt idx="400">
                  <c:v>9123.5</c:v>
                </c:pt>
                <c:pt idx="401">
                  <c:v>9129.5</c:v>
                </c:pt>
                <c:pt idx="402">
                  <c:v>9129.5</c:v>
                </c:pt>
                <c:pt idx="403">
                  <c:v>9132.5</c:v>
                </c:pt>
                <c:pt idx="404">
                  <c:v>9136.5</c:v>
                </c:pt>
                <c:pt idx="405">
                  <c:v>9251</c:v>
                </c:pt>
                <c:pt idx="406">
                  <c:v>9252</c:v>
                </c:pt>
                <c:pt idx="407">
                  <c:v>9254</c:v>
                </c:pt>
                <c:pt idx="408">
                  <c:v>9257</c:v>
                </c:pt>
                <c:pt idx="409">
                  <c:v>9261</c:v>
                </c:pt>
                <c:pt idx="410">
                  <c:v>9263</c:v>
                </c:pt>
                <c:pt idx="411">
                  <c:v>9272</c:v>
                </c:pt>
                <c:pt idx="412">
                  <c:v>9487</c:v>
                </c:pt>
                <c:pt idx="413">
                  <c:v>9487</c:v>
                </c:pt>
                <c:pt idx="414">
                  <c:v>9487</c:v>
                </c:pt>
                <c:pt idx="415">
                  <c:v>9487</c:v>
                </c:pt>
                <c:pt idx="416">
                  <c:v>9487</c:v>
                </c:pt>
                <c:pt idx="417">
                  <c:v>9487</c:v>
                </c:pt>
                <c:pt idx="418">
                  <c:v>9489</c:v>
                </c:pt>
                <c:pt idx="419">
                  <c:v>9490</c:v>
                </c:pt>
                <c:pt idx="420">
                  <c:v>9490</c:v>
                </c:pt>
                <c:pt idx="421">
                  <c:v>9493</c:v>
                </c:pt>
                <c:pt idx="422">
                  <c:v>9495</c:v>
                </c:pt>
                <c:pt idx="423">
                  <c:v>9495</c:v>
                </c:pt>
                <c:pt idx="424">
                  <c:v>9495</c:v>
                </c:pt>
                <c:pt idx="425">
                  <c:v>9495</c:v>
                </c:pt>
                <c:pt idx="426">
                  <c:v>9496</c:v>
                </c:pt>
                <c:pt idx="427">
                  <c:v>9497</c:v>
                </c:pt>
                <c:pt idx="428">
                  <c:v>9497</c:v>
                </c:pt>
                <c:pt idx="429">
                  <c:v>9497</c:v>
                </c:pt>
                <c:pt idx="430">
                  <c:v>9497</c:v>
                </c:pt>
                <c:pt idx="431">
                  <c:v>9497</c:v>
                </c:pt>
                <c:pt idx="432">
                  <c:v>9503</c:v>
                </c:pt>
                <c:pt idx="433">
                  <c:v>9505</c:v>
                </c:pt>
                <c:pt idx="434">
                  <c:v>9505</c:v>
                </c:pt>
                <c:pt idx="435">
                  <c:v>9505</c:v>
                </c:pt>
                <c:pt idx="436">
                  <c:v>9506</c:v>
                </c:pt>
                <c:pt idx="437">
                  <c:v>9507</c:v>
                </c:pt>
                <c:pt idx="438">
                  <c:v>9508</c:v>
                </c:pt>
                <c:pt idx="439">
                  <c:v>9513</c:v>
                </c:pt>
                <c:pt idx="440">
                  <c:v>9711.5</c:v>
                </c:pt>
                <c:pt idx="441">
                  <c:v>9731.5</c:v>
                </c:pt>
                <c:pt idx="442">
                  <c:v>9745</c:v>
                </c:pt>
                <c:pt idx="443">
                  <c:v>9749</c:v>
                </c:pt>
                <c:pt idx="444">
                  <c:v>9751</c:v>
                </c:pt>
                <c:pt idx="445">
                  <c:v>9759</c:v>
                </c:pt>
                <c:pt idx="446">
                  <c:v>9906</c:v>
                </c:pt>
                <c:pt idx="447">
                  <c:v>9959</c:v>
                </c:pt>
                <c:pt idx="448">
                  <c:v>9961</c:v>
                </c:pt>
                <c:pt idx="449">
                  <c:v>9971.5</c:v>
                </c:pt>
                <c:pt idx="450">
                  <c:v>9975</c:v>
                </c:pt>
                <c:pt idx="451">
                  <c:v>9977.5</c:v>
                </c:pt>
                <c:pt idx="452">
                  <c:v>9978</c:v>
                </c:pt>
                <c:pt idx="453">
                  <c:v>9978.5</c:v>
                </c:pt>
                <c:pt idx="454">
                  <c:v>9989.5</c:v>
                </c:pt>
                <c:pt idx="455">
                  <c:v>9990.5</c:v>
                </c:pt>
                <c:pt idx="456">
                  <c:v>9990.5</c:v>
                </c:pt>
                <c:pt idx="457">
                  <c:v>9991.5</c:v>
                </c:pt>
                <c:pt idx="458">
                  <c:v>9995.5</c:v>
                </c:pt>
                <c:pt idx="459">
                  <c:v>9996.5</c:v>
                </c:pt>
                <c:pt idx="460">
                  <c:v>9996.5</c:v>
                </c:pt>
                <c:pt idx="461">
                  <c:v>10006</c:v>
                </c:pt>
                <c:pt idx="462">
                  <c:v>10017.5</c:v>
                </c:pt>
                <c:pt idx="463">
                  <c:v>10208</c:v>
                </c:pt>
                <c:pt idx="464">
                  <c:v>10226</c:v>
                </c:pt>
                <c:pt idx="465">
                  <c:v>10238</c:v>
                </c:pt>
                <c:pt idx="466">
                  <c:v>10241.5</c:v>
                </c:pt>
                <c:pt idx="467">
                  <c:v>10245</c:v>
                </c:pt>
                <c:pt idx="468">
                  <c:v>10247</c:v>
                </c:pt>
                <c:pt idx="469">
                  <c:v>10310</c:v>
                </c:pt>
                <c:pt idx="470">
                  <c:v>10321.5</c:v>
                </c:pt>
                <c:pt idx="471">
                  <c:v>10322</c:v>
                </c:pt>
                <c:pt idx="472">
                  <c:v>10323</c:v>
                </c:pt>
                <c:pt idx="473">
                  <c:v>10327</c:v>
                </c:pt>
                <c:pt idx="474">
                  <c:v>10336</c:v>
                </c:pt>
                <c:pt idx="475">
                  <c:v>10336</c:v>
                </c:pt>
                <c:pt idx="476">
                  <c:v>10356</c:v>
                </c:pt>
                <c:pt idx="477">
                  <c:v>10358</c:v>
                </c:pt>
                <c:pt idx="478">
                  <c:v>10363</c:v>
                </c:pt>
                <c:pt idx="479">
                  <c:v>10371</c:v>
                </c:pt>
                <c:pt idx="480">
                  <c:v>10451.5</c:v>
                </c:pt>
                <c:pt idx="481">
                  <c:v>10452.5</c:v>
                </c:pt>
                <c:pt idx="482">
                  <c:v>10453.5</c:v>
                </c:pt>
                <c:pt idx="483">
                  <c:v>10454.5</c:v>
                </c:pt>
                <c:pt idx="484">
                  <c:v>10455.5</c:v>
                </c:pt>
                <c:pt idx="485">
                  <c:v>10456.5</c:v>
                </c:pt>
                <c:pt idx="486">
                  <c:v>10459.5</c:v>
                </c:pt>
                <c:pt idx="487">
                  <c:v>10466.5</c:v>
                </c:pt>
                <c:pt idx="488">
                  <c:v>10476.5</c:v>
                </c:pt>
                <c:pt idx="489">
                  <c:v>10572</c:v>
                </c:pt>
                <c:pt idx="490">
                  <c:v>10574</c:v>
                </c:pt>
                <c:pt idx="491">
                  <c:v>10574</c:v>
                </c:pt>
                <c:pt idx="492">
                  <c:v>10575</c:v>
                </c:pt>
                <c:pt idx="493">
                  <c:v>10576</c:v>
                </c:pt>
                <c:pt idx="494">
                  <c:v>10578</c:v>
                </c:pt>
                <c:pt idx="495">
                  <c:v>10582</c:v>
                </c:pt>
                <c:pt idx="496">
                  <c:v>10585</c:v>
                </c:pt>
                <c:pt idx="497">
                  <c:v>10586</c:v>
                </c:pt>
                <c:pt idx="498">
                  <c:v>10586</c:v>
                </c:pt>
                <c:pt idx="499">
                  <c:v>10586</c:v>
                </c:pt>
                <c:pt idx="500">
                  <c:v>10589</c:v>
                </c:pt>
                <c:pt idx="501">
                  <c:v>10592.5</c:v>
                </c:pt>
                <c:pt idx="502">
                  <c:v>10596</c:v>
                </c:pt>
                <c:pt idx="503">
                  <c:v>10598.5</c:v>
                </c:pt>
                <c:pt idx="504">
                  <c:v>10601</c:v>
                </c:pt>
                <c:pt idx="505">
                  <c:v>10604</c:v>
                </c:pt>
                <c:pt idx="506">
                  <c:v>10605</c:v>
                </c:pt>
                <c:pt idx="507">
                  <c:v>10606</c:v>
                </c:pt>
                <c:pt idx="508">
                  <c:v>10610</c:v>
                </c:pt>
                <c:pt idx="509">
                  <c:v>10610</c:v>
                </c:pt>
                <c:pt idx="510">
                  <c:v>10611</c:v>
                </c:pt>
                <c:pt idx="511">
                  <c:v>10611</c:v>
                </c:pt>
                <c:pt idx="512">
                  <c:v>10612</c:v>
                </c:pt>
                <c:pt idx="513">
                  <c:v>10613</c:v>
                </c:pt>
                <c:pt idx="514">
                  <c:v>10615</c:v>
                </c:pt>
                <c:pt idx="515">
                  <c:v>10619</c:v>
                </c:pt>
                <c:pt idx="516">
                  <c:v>10619</c:v>
                </c:pt>
                <c:pt idx="517">
                  <c:v>10620</c:v>
                </c:pt>
                <c:pt idx="518">
                  <c:v>10620</c:v>
                </c:pt>
                <c:pt idx="519">
                  <c:v>10628</c:v>
                </c:pt>
                <c:pt idx="520">
                  <c:v>10634</c:v>
                </c:pt>
                <c:pt idx="521">
                  <c:v>10635</c:v>
                </c:pt>
                <c:pt idx="522">
                  <c:v>10640</c:v>
                </c:pt>
                <c:pt idx="523">
                  <c:v>10646</c:v>
                </c:pt>
                <c:pt idx="524">
                  <c:v>10695</c:v>
                </c:pt>
                <c:pt idx="525">
                  <c:v>10701</c:v>
                </c:pt>
                <c:pt idx="526">
                  <c:v>10703</c:v>
                </c:pt>
                <c:pt idx="527">
                  <c:v>10708</c:v>
                </c:pt>
                <c:pt idx="528">
                  <c:v>10710</c:v>
                </c:pt>
                <c:pt idx="529">
                  <c:v>10717</c:v>
                </c:pt>
                <c:pt idx="530">
                  <c:v>10719</c:v>
                </c:pt>
                <c:pt idx="531">
                  <c:v>10727</c:v>
                </c:pt>
                <c:pt idx="532">
                  <c:v>10730</c:v>
                </c:pt>
                <c:pt idx="533">
                  <c:v>10731</c:v>
                </c:pt>
                <c:pt idx="534">
                  <c:v>10745.5</c:v>
                </c:pt>
                <c:pt idx="535">
                  <c:v>10805.5</c:v>
                </c:pt>
                <c:pt idx="536">
                  <c:v>10817</c:v>
                </c:pt>
                <c:pt idx="537">
                  <c:v>10827</c:v>
                </c:pt>
                <c:pt idx="538">
                  <c:v>10830</c:v>
                </c:pt>
                <c:pt idx="539">
                  <c:v>10837.5</c:v>
                </c:pt>
                <c:pt idx="540">
                  <c:v>10839.5</c:v>
                </c:pt>
                <c:pt idx="541">
                  <c:v>10840</c:v>
                </c:pt>
                <c:pt idx="542">
                  <c:v>10841</c:v>
                </c:pt>
                <c:pt idx="543">
                  <c:v>10841.5</c:v>
                </c:pt>
                <c:pt idx="544">
                  <c:v>10841.5</c:v>
                </c:pt>
                <c:pt idx="545">
                  <c:v>10847</c:v>
                </c:pt>
                <c:pt idx="546">
                  <c:v>10849</c:v>
                </c:pt>
                <c:pt idx="547">
                  <c:v>10850.5</c:v>
                </c:pt>
                <c:pt idx="548">
                  <c:v>10856</c:v>
                </c:pt>
                <c:pt idx="549">
                  <c:v>10856.5</c:v>
                </c:pt>
                <c:pt idx="550">
                  <c:v>10858.5</c:v>
                </c:pt>
                <c:pt idx="551">
                  <c:v>10915.5</c:v>
                </c:pt>
                <c:pt idx="552">
                  <c:v>11051</c:v>
                </c:pt>
                <c:pt idx="553">
                  <c:v>11051</c:v>
                </c:pt>
                <c:pt idx="554">
                  <c:v>11053</c:v>
                </c:pt>
                <c:pt idx="555">
                  <c:v>11054</c:v>
                </c:pt>
                <c:pt idx="556">
                  <c:v>11055</c:v>
                </c:pt>
                <c:pt idx="557">
                  <c:v>11057</c:v>
                </c:pt>
                <c:pt idx="558">
                  <c:v>11062</c:v>
                </c:pt>
                <c:pt idx="559">
                  <c:v>11064</c:v>
                </c:pt>
                <c:pt idx="560">
                  <c:v>11064.5</c:v>
                </c:pt>
                <c:pt idx="561">
                  <c:v>11065</c:v>
                </c:pt>
                <c:pt idx="562">
                  <c:v>11069</c:v>
                </c:pt>
                <c:pt idx="563">
                  <c:v>11071</c:v>
                </c:pt>
                <c:pt idx="564">
                  <c:v>11073</c:v>
                </c:pt>
                <c:pt idx="565">
                  <c:v>11073.5</c:v>
                </c:pt>
                <c:pt idx="566">
                  <c:v>11075</c:v>
                </c:pt>
                <c:pt idx="567">
                  <c:v>11084.5</c:v>
                </c:pt>
                <c:pt idx="568">
                  <c:v>11084.5</c:v>
                </c:pt>
                <c:pt idx="569">
                  <c:v>11086.5</c:v>
                </c:pt>
                <c:pt idx="570">
                  <c:v>11092</c:v>
                </c:pt>
                <c:pt idx="571">
                  <c:v>11100</c:v>
                </c:pt>
                <c:pt idx="572">
                  <c:v>11306.5</c:v>
                </c:pt>
                <c:pt idx="573">
                  <c:v>11309.5</c:v>
                </c:pt>
                <c:pt idx="574">
                  <c:v>11313.5</c:v>
                </c:pt>
                <c:pt idx="575">
                  <c:v>11316.5</c:v>
                </c:pt>
                <c:pt idx="576">
                  <c:v>11317</c:v>
                </c:pt>
                <c:pt idx="577">
                  <c:v>11317</c:v>
                </c:pt>
                <c:pt idx="578">
                  <c:v>11317.5</c:v>
                </c:pt>
                <c:pt idx="579">
                  <c:v>11318.5</c:v>
                </c:pt>
                <c:pt idx="580">
                  <c:v>11327.5</c:v>
                </c:pt>
                <c:pt idx="581">
                  <c:v>11331.5</c:v>
                </c:pt>
                <c:pt idx="582">
                  <c:v>11334.5</c:v>
                </c:pt>
                <c:pt idx="583">
                  <c:v>11335.5</c:v>
                </c:pt>
                <c:pt idx="584">
                  <c:v>11337.5</c:v>
                </c:pt>
                <c:pt idx="585">
                  <c:v>11338.5</c:v>
                </c:pt>
                <c:pt idx="586">
                  <c:v>11340.5</c:v>
                </c:pt>
                <c:pt idx="587">
                  <c:v>11341.5</c:v>
                </c:pt>
                <c:pt idx="588">
                  <c:v>11344.5</c:v>
                </c:pt>
                <c:pt idx="589">
                  <c:v>11349.5</c:v>
                </c:pt>
                <c:pt idx="590">
                  <c:v>11427</c:v>
                </c:pt>
                <c:pt idx="591">
                  <c:v>11430</c:v>
                </c:pt>
                <c:pt idx="592">
                  <c:v>11431</c:v>
                </c:pt>
                <c:pt idx="593">
                  <c:v>11433</c:v>
                </c:pt>
                <c:pt idx="594">
                  <c:v>11436</c:v>
                </c:pt>
                <c:pt idx="595">
                  <c:v>11436</c:v>
                </c:pt>
                <c:pt idx="596">
                  <c:v>11437</c:v>
                </c:pt>
                <c:pt idx="597">
                  <c:v>11437</c:v>
                </c:pt>
                <c:pt idx="598">
                  <c:v>11437</c:v>
                </c:pt>
                <c:pt idx="599">
                  <c:v>11437</c:v>
                </c:pt>
                <c:pt idx="600">
                  <c:v>11438</c:v>
                </c:pt>
                <c:pt idx="601">
                  <c:v>11438</c:v>
                </c:pt>
                <c:pt idx="602">
                  <c:v>11438</c:v>
                </c:pt>
                <c:pt idx="603">
                  <c:v>11438</c:v>
                </c:pt>
                <c:pt idx="604">
                  <c:v>11440</c:v>
                </c:pt>
                <c:pt idx="605">
                  <c:v>11440</c:v>
                </c:pt>
                <c:pt idx="606">
                  <c:v>11440</c:v>
                </c:pt>
                <c:pt idx="607">
                  <c:v>11440</c:v>
                </c:pt>
                <c:pt idx="608">
                  <c:v>11442</c:v>
                </c:pt>
                <c:pt idx="609">
                  <c:v>11443</c:v>
                </c:pt>
                <c:pt idx="610">
                  <c:v>11443</c:v>
                </c:pt>
                <c:pt idx="611">
                  <c:v>11443</c:v>
                </c:pt>
                <c:pt idx="612">
                  <c:v>11444</c:v>
                </c:pt>
                <c:pt idx="613">
                  <c:v>11445</c:v>
                </c:pt>
                <c:pt idx="614">
                  <c:v>11445</c:v>
                </c:pt>
                <c:pt idx="615">
                  <c:v>11446</c:v>
                </c:pt>
                <c:pt idx="616">
                  <c:v>11447</c:v>
                </c:pt>
                <c:pt idx="617">
                  <c:v>11451</c:v>
                </c:pt>
                <c:pt idx="618">
                  <c:v>11451</c:v>
                </c:pt>
                <c:pt idx="619">
                  <c:v>11452</c:v>
                </c:pt>
                <c:pt idx="620">
                  <c:v>11452</c:v>
                </c:pt>
                <c:pt idx="621">
                  <c:v>11453</c:v>
                </c:pt>
                <c:pt idx="622">
                  <c:v>11453</c:v>
                </c:pt>
                <c:pt idx="623">
                  <c:v>11454</c:v>
                </c:pt>
                <c:pt idx="624">
                  <c:v>11454</c:v>
                </c:pt>
                <c:pt idx="625">
                  <c:v>11455</c:v>
                </c:pt>
                <c:pt idx="626">
                  <c:v>11455</c:v>
                </c:pt>
                <c:pt idx="627">
                  <c:v>11457</c:v>
                </c:pt>
                <c:pt idx="628">
                  <c:v>11459</c:v>
                </c:pt>
                <c:pt idx="629">
                  <c:v>11460</c:v>
                </c:pt>
                <c:pt idx="630">
                  <c:v>11461</c:v>
                </c:pt>
                <c:pt idx="631">
                  <c:v>11461</c:v>
                </c:pt>
                <c:pt idx="632">
                  <c:v>11461</c:v>
                </c:pt>
                <c:pt idx="633">
                  <c:v>11467</c:v>
                </c:pt>
                <c:pt idx="634">
                  <c:v>11471</c:v>
                </c:pt>
                <c:pt idx="635">
                  <c:v>11474</c:v>
                </c:pt>
                <c:pt idx="636">
                  <c:v>11475</c:v>
                </c:pt>
                <c:pt idx="637">
                  <c:v>11475</c:v>
                </c:pt>
                <c:pt idx="638">
                  <c:v>11477</c:v>
                </c:pt>
                <c:pt idx="639">
                  <c:v>11478</c:v>
                </c:pt>
                <c:pt idx="640">
                  <c:v>11486</c:v>
                </c:pt>
                <c:pt idx="641">
                  <c:v>11557.5</c:v>
                </c:pt>
                <c:pt idx="642">
                  <c:v>11557.5</c:v>
                </c:pt>
                <c:pt idx="643">
                  <c:v>11566.5</c:v>
                </c:pt>
                <c:pt idx="644">
                  <c:v>11574.5</c:v>
                </c:pt>
                <c:pt idx="645">
                  <c:v>11576.5</c:v>
                </c:pt>
                <c:pt idx="646">
                  <c:v>11578.5</c:v>
                </c:pt>
                <c:pt idx="647">
                  <c:v>11584.5</c:v>
                </c:pt>
                <c:pt idx="648">
                  <c:v>11829</c:v>
                </c:pt>
                <c:pt idx="649">
                  <c:v>11913</c:v>
                </c:pt>
                <c:pt idx="650">
                  <c:v>11913</c:v>
                </c:pt>
                <c:pt idx="651">
                  <c:v>11919</c:v>
                </c:pt>
                <c:pt idx="652">
                  <c:v>11952.5</c:v>
                </c:pt>
                <c:pt idx="653">
                  <c:v>12165</c:v>
                </c:pt>
                <c:pt idx="654">
                  <c:v>12277.5</c:v>
                </c:pt>
                <c:pt idx="655">
                  <c:v>12283.5</c:v>
                </c:pt>
                <c:pt idx="656">
                  <c:v>12284</c:v>
                </c:pt>
                <c:pt idx="657">
                  <c:v>12293</c:v>
                </c:pt>
                <c:pt idx="658">
                  <c:v>12295</c:v>
                </c:pt>
                <c:pt idx="659">
                  <c:v>12299</c:v>
                </c:pt>
                <c:pt idx="660">
                  <c:v>12299</c:v>
                </c:pt>
                <c:pt idx="661">
                  <c:v>12304</c:v>
                </c:pt>
                <c:pt idx="662">
                  <c:v>12304</c:v>
                </c:pt>
                <c:pt idx="663">
                  <c:v>12307</c:v>
                </c:pt>
                <c:pt idx="664">
                  <c:v>12311.5</c:v>
                </c:pt>
                <c:pt idx="665">
                  <c:v>12312</c:v>
                </c:pt>
                <c:pt idx="666">
                  <c:v>12312.5</c:v>
                </c:pt>
                <c:pt idx="667">
                  <c:v>12313</c:v>
                </c:pt>
                <c:pt idx="668">
                  <c:v>12315.5</c:v>
                </c:pt>
                <c:pt idx="669">
                  <c:v>12318</c:v>
                </c:pt>
                <c:pt idx="670">
                  <c:v>12322</c:v>
                </c:pt>
                <c:pt idx="671">
                  <c:v>12338</c:v>
                </c:pt>
                <c:pt idx="672">
                  <c:v>12532.5</c:v>
                </c:pt>
                <c:pt idx="673">
                  <c:v>12539</c:v>
                </c:pt>
                <c:pt idx="674">
                  <c:v>12540.5</c:v>
                </c:pt>
                <c:pt idx="675">
                  <c:v>12550.5</c:v>
                </c:pt>
                <c:pt idx="676">
                  <c:v>12557</c:v>
                </c:pt>
                <c:pt idx="677">
                  <c:v>12559.5</c:v>
                </c:pt>
                <c:pt idx="678">
                  <c:v>12582</c:v>
                </c:pt>
                <c:pt idx="679">
                  <c:v>12632.5</c:v>
                </c:pt>
                <c:pt idx="680">
                  <c:v>12652.5</c:v>
                </c:pt>
                <c:pt idx="681">
                  <c:v>12659.5</c:v>
                </c:pt>
                <c:pt idx="682">
                  <c:v>12787</c:v>
                </c:pt>
                <c:pt idx="683">
                  <c:v>12790</c:v>
                </c:pt>
                <c:pt idx="684">
                  <c:v>12795</c:v>
                </c:pt>
                <c:pt idx="685">
                  <c:v>12878</c:v>
                </c:pt>
                <c:pt idx="686">
                  <c:v>12878.5</c:v>
                </c:pt>
                <c:pt idx="687">
                  <c:v>12924.5</c:v>
                </c:pt>
                <c:pt idx="688">
                  <c:v>13025</c:v>
                </c:pt>
                <c:pt idx="689">
                  <c:v>13032</c:v>
                </c:pt>
                <c:pt idx="690">
                  <c:v>13041</c:v>
                </c:pt>
                <c:pt idx="691">
                  <c:v>13041</c:v>
                </c:pt>
                <c:pt idx="692">
                  <c:v>13355</c:v>
                </c:pt>
                <c:pt idx="693">
                  <c:v>13381</c:v>
                </c:pt>
                <c:pt idx="694">
                  <c:v>13387</c:v>
                </c:pt>
                <c:pt idx="695">
                  <c:v>13389</c:v>
                </c:pt>
                <c:pt idx="696">
                  <c:v>13390</c:v>
                </c:pt>
                <c:pt idx="697">
                  <c:v>13390</c:v>
                </c:pt>
                <c:pt idx="698">
                  <c:v>13390</c:v>
                </c:pt>
                <c:pt idx="699">
                  <c:v>13628</c:v>
                </c:pt>
                <c:pt idx="700">
                  <c:v>13629</c:v>
                </c:pt>
                <c:pt idx="701">
                  <c:v>13632</c:v>
                </c:pt>
                <c:pt idx="702">
                  <c:v>13637</c:v>
                </c:pt>
                <c:pt idx="703">
                  <c:v>13754.5</c:v>
                </c:pt>
                <c:pt idx="704">
                  <c:v>13755.5</c:v>
                </c:pt>
                <c:pt idx="705">
                  <c:v>13756.5</c:v>
                </c:pt>
                <c:pt idx="706">
                  <c:v>13756.5</c:v>
                </c:pt>
                <c:pt idx="707">
                  <c:v>13766.5</c:v>
                </c:pt>
                <c:pt idx="708">
                  <c:v>13767.5</c:v>
                </c:pt>
                <c:pt idx="709">
                  <c:v>14146</c:v>
                </c:pt>
                <c:pt idx="710">
                  <c:v>14232.5</c:v>
                </c:pt>
                <c:pt idx="711">
                  <c:v>14241.5</c:v>
                </c:pt>
                <c:pt idx="712">
                  <c:v>14276.5</c:v>
                </c:pt>
                <c:pt idx="713">
                  <c:v>14342</c:v>
                </c:pt>
                <c:pt idx="714">
                  <c:v>14347</c:v>
                </c:pt>
                <c:pt idx="715">
                  <c:v>14356</c:v>
                </c:pt>
                <c:pt idx="716">
                  <c:v>14363</c:v>
                </c:pt>
                <c:pt idx="717">
                  <c:v>14510.5</c:v>
                </c:pt>
                <c:pt idx="718">
                  <c:v>14517.5</c:v>
                </c:pt>
                <c:pt idx="719">
                  <c:v>14611</c:v>
                </c:pt>
                <c:pt idx="720">
                  <c:v>14625</c:v>
                </c:pt>
                <c:pt idx="721">
                  <c:v>14632.5</c:v>
                </c:pt>
                <c:pt idx="722">
                  <c:v>14633.5</c:v>
                </c:pt>
                <c:pt idx="723">
                  <c:v>14738</c:v>
                </c:pt>
                <c:pt idx="724">
                  <c:v>14868.5</c:v>
                </c:pt>
                <c:pt idx="725">
                  <c:v>14875.5</c:v>
                </c:pt>
                <c:pt idx="726">
                  <c:v>14875.5</c:v>
                </c:pt>
                <c:pt idx="727">
                  <c:v>14875.5</c:v>
                </c:pt>
                <c:pt idx="728">
                  <c:v>14875.5</c:v>
                </c:pt>
                <c:pt idx="729">
                  <c:v>14876.5</c:v>
                </c:pt>
                <c:pt idx="730">
                  <c:v>14959</c:v>
                </c:pt>
                <c:pt idx="731">
                  <c:v>14966</c:v>
                </c:pt>
                <c:pt idx="732">
                  <c:v>14972</c:v>
                </c:pt>
                <c:pt idx="733">
                  <c:v>14972</c:v>
                </c:pt>
                <c:pt idx="734">
                  <c:v>14979</c:v>
                </c:pt>
                <c:pt idx="735">
                  <c:v>14980</c:v>
                </c:pt>
                <c:pt idx="736">
                  <c:v>14980</c:v>
                </c:pt>
                <c:pt idx="737">
                  <c:v>14980</c:v>
                </c:pt>
                <c:pt idx="738">
                  <c:v>15004</c:v>
                </c:pt>
                <c:pt idx="739">
                  <c:v>15083.5</c:v>
                </c:pt>
                <c:pt idx="740">
                  <c:v>15084.5</c:v>
                </c:pt>
                <c:pt idx="741">
                  <c:v>15102.5</c:v>
                </c:pt>
                <c:pt idx="742">
                  <c:v>15232</c:v>
                </c:pt>
                <c:pt idx="743">
                  <c:v>15232</c:v>
                </c:pt>
                <c:pt idx="744">
                  <c:v>15232</c:v>
                </c:pt>
                <c:pt idx="745">
                  <c:v>15327.5</c:v>
                </c:pt>
                <c:pt idx="746">
                  <c:v>15342.5</c:v>
                </c:pt>
                <c:pt idx="747">
                  <c:v>15479</c:v>
                </c:pt>
                <c:pt idx="748">
                  <c:v>15697.5</c:v>
                </c:pt>
                <c:pt idx="749">
                  <c:v>15698.5</c:v>
                </c:pt>
                <c:pt idx="750">
                  <c:v>15701</c:v>
                </c:pt>
                <c:pt idx="751">
                  <c:v>15721.5</c:v>
                </c:pt>
                <c:pt idx="752">
                  <c:v>15729.5</c:v>
                </c:pt>
                <c:pt idx="753">
                  <c:v>15731.5</c:v>
                </c:pt>
                <c:pt idx="754">
                  <c:v>15940</c:v>
                </c:pt>
                <c:pt idx="755">
                  <c:v>15944</c:v>
                </c:pt>
                <c:pt idx="756">
                  <c:v>15948.5</c:v>
                </c:pt>
                <c:pt idx="757">
                  <c:v>15954</c:v>
                </c:pt>
                <c:pt idx="758">
                  <c:v>16070.5</c:v>
                </c:pt>
                <c:pt idx="759">
                  <c:v>16079.5</c:v>
                </c:pt>
                <c:pt idx="760">
                  <c:v>16080.5</c:v>
                </c:pt>
                <c:pt idx="761">
                  <c:v>16178.5</c:v>
                </c:pt>
                <c:pt idx="762">
                  <c:v>16208.5</c:v>
                </c:pt>
                <c:pt idx="763">
                  <c:v>16302</c:v>
                </c:pt>
                <c:pt idx="764">
                  <c:v>16339.5</c:v>
                </c:pt>
                <c:pt idx="765">
                  <c:v>16417.5</c:v>
                </c:pt>
                <c:pt idx="766">
                  <c:v>16457.5</c:v>
                </c:pt>
                <c:pt idx="767">
                  <c:v>16472.5</c:v>
                </c:pt>
                <c:pt idx="768">
                  <c:v>16563</c:v>
                </c:pt>
                <c:pt idx="769">
                  <c:v>16563</c:v>
                </c:pt>
                <c:pt idx="770">
                  <c:v>16579</c:v>
                </c:pt>
                <c:pt idx="771">
                  <c:v>16781</c:v>
                </c:pt>
                <c:pt idx="772">
                  <c:v>16824</c:v>
                </c:pt>
              </c:numCache>
            </c:numRef>
          </c:xVal>
          <c:yVal>
            <c:numRef>
              <c:f>Active!$L$21:$L$958</c:f>
              <c:numCache>
                <c:formatCode>General</c:formatCode>
                <c:ptCount val="93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24E-4384-B348-0FAB00209DB9}"/>
            </c:ext>
          </c:extLst>
        </c:ser>
        <c:ser>
          <c:idx val="5"/>
          <c:order val="5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Active!$F$21:$F$958</c:f>
              <c:numCache>
                <c:formatCode>General</c:formatCode>
                <c:ptCount val="938"/>
                <c:pt idx="0">
                  <c:v>0</c:v>
                </c:pt>
                <c:pt idx="1">
                  <c:v>266</c:v>
                </c:pt>
                <c:pt idx="2">
                  <c:v>270</c:v>
                </c:pt>
                <c:pt idx="3">
                  <c:v>270</c:v>
                </c:pt>
                <c:pt idx="4">
                  <c:v>272</c:v>
                </c:pt>
                <c:pt idx="5">
                  <c:v>272</c:v>
                </c:pt>
                <c:pt idx="6">
                  <c:v>274</c:v>
                </c:pt>
                <c:pt idx="7">
                  <c:v>274</c:v>
                </c:pt>
                <c:pt idx="8">
                  <c:v>277</c:v>
                </c:pt>
                <c:pt idx="9">
                  <c:v>277</c:v>
                </c:pt>
                <c:pt idx="10">
                  <c:v>348.5</c:v>
                </c:pt>
                <c:pt idx="11">
                  <c:v>349.5</c:v>
                </c:pt>
                <c:pt idx="12">
                  <c:v>350.5</c:v>
                </c:pt>
                <c:pt idx="13">
                  <c:v>352.5</c:v>
                </c:pt>
                <c:pt idx="14">
                  <c:v>357.5</c:v>
                </c:pt>
                <c:pt idx="15">
                  <c:v>360.5</c:v>
                </c:pt>
                <c:pt idx="16">
                  <c:v>368.5</c:v>
                </c:pt>
                <c:pt idx="17">
                  <c:v>369.5</c:v>
                </c:pt>
                <c:pt idx="18">
                  <c:v>370.5</c:v>
                </c:pt>
                <c:pt idx="19">
                  <c:v>374.5</c:v>
                </c:pt>
                <c:pt idx="20">
                  <c:v>376.5</c:v>
                </c:pt>
                <c:pt idx="21">
                  <c:v>461</c:v>
                </c:pt>
                <c:pt idx="22">
                  <c:v>475</c:v>
                </c:pt>
                <c:pt idx="23">
                  <c:v>480</c:v>
                </c:pt>
                <c:pt idx="24">
                  <c:v>486</c:v>
                </c:pt>
                <c:pt idx="25">
                  <c:v>490</c:v>
                </c:pt>
                <c:pt idx="26">
                  <c:v>596.5</c:v>
                </c:pt>
                <c:pt idx="27">
                  <c:v>606.5</c:v>
                </c:pt>
                <c:pt idx="28">
                  <c:v>607.5</c:v>
                </c:pt>
                <c:pt idx="29">
                  <c:v>609.5</c:v>
                </c:pt>
                <c:pt idx="30">
                  <c:v>613.5</c:v>
                </c:pt>
                <c:pt idx="31">
                  <c:v>613.5</c:v>
                </c:pt>
                <c:pt idx="32">
                  <c:v>614.5</c:v>
                </c:pt>
                <c:pt idx="33">
                  <c:v>614.5</c:v>
                </c:pt>
                <c:pt idx="34">
                  <c:v>616.5</c:v>
                </c:pt>
                <c:pt idx="35">
                  <c:v>620.5</c:v>
                </c:pt>
                <c:pt idx="36">
                  <c:v>620.5</c:v>
                </c:pt>
                <c:pt idx="37">
                  <c:v>623.5</c:v>
                </c:pt>
                <c:pt idx="38">
                  <c:v>624.5</c:v>
                </c:pt>
                <c:pt idx="39">
                  <c:v>624.5</c:v>
                </c:pt>
                <c:pt idx="40">
                  <c:v>628.5</c:v>
                </c:pt>
                <c:pt idx="41">
                  <c:v>628.5</c:v>
                </c:pt>
                <c:pt idx="42">
                  <c:v>629.5</c:v>
                </c:pt>
                <c:pt idx="43">
                  <c:v>632.5</c:v>
                </c:pt>
                <c:pt idx="44">
                  <c:v>636.5</c:v>
                </c:pt>
                <c:pt idx="45">
                  <c:v>734</c:v>
                </c:pt>
                <c:pt idx="46">
                  <c:v>742</c:v>
                </c:pt>
                <c:pt idx="47">
                  <c:v>745</c:v>
                </c:pt>
                <c:pt idx="48">
                  <c:v>747</c:v>
                </c:pt>
                <c:pt idx="49">
                  <c:v>795</c:v>
                </c:pt>
                <c:pt idx="50">
                  <c:v>799</c:v>
                </c:pt>
                <c:pt idx="51">
                  <c:v>828.5</c:v>
                </c:pt>
                <c:pt idx="52">
                  <c:v>833</c:v>
                </c:pt>
                <c:pt idx="53">
                  <c:v>834</c:v>
                </c:pt>
                <c:pt idx="54">
                  <c:v>838</c:v>
                </c:pt>
                <c:pt idx="55">
                  <c:v>838.5</c:v>
                </c:pt>
                <c:pt idx="56">
                  <c:v>841</c:v>
                </c:pt>
                <c:pt idx="57">
                  <c:v>842</c:v>
                </c:pt>
                <c:pt idx="58">
                  <c:v>843</c:v>
                </c:pt>
                <c:pt idx="59">
                  <c:v>845</c:v>
                </c:pt>
                <c:pt idx="60">
                  <c:v>846</c:v>
                </c:pt>
                <c:pt idx="61">
                  <c:v>847</c:v>
                </c:pt>
                <c:pt idx="62">
                  <c:v>847.5</c:v>
                </c:pt>
                <c:pt idx="63">
                  <c:v>848.5</c:v>
                </c:pt>
                <c:pt idx="64">
                  <c:v>850</c:v>
                </c:pt>
                <c:pt idx="65">
                  <c:v>850.5</c:v>
                </c:pt>
                <c:pt idx="66">
                  <c:v>852</c:v>
                </c:pt>
                <c:pt idx="67">
                  <c:v>854</c:v>
                </c:pt>
                <c:pt idx="68">
                  <c:v>856</c:v>
                </c:pt>
                <c:pt idx="69">
                  <c:v>857</c:v>
                </c:pt>
                <c:pt idx="70">
                  <c:v>857.5</c:v>
                </c:pt>
                <c:pt idx="71">
                  <c:v>858</c:v>
                </c:pt>
                <c:pt idx="72">
                  <c:v>858</c:v>
                </c:pt>
                <c:pt idx="73">
                  <c:v>860</c:v>
                </c:pt>
                <c:pt idx="74">
                  <c:v>860.5</c:v>
                </c:pt>
                <c:pt idx="75">
                  <c:v>861.5</c:v>
                </c:pt>
                <c:pt idx="76">
                  <c:v>862</c:v>
                </c:pt>
                <c:pt idx="77">
                  <c:v>862</c:v>
                </c:pt>
                <c:pt idx="78">
                  <c:v>863</c:v>
                </c:pt>
                <c:pt idx="79">
                  <c:v>863</c:v>
                </c:pt>
                <c:pt idx="80">
                  <c:v>863.5</c:v>
                </c:pt>
                <c:pt idx="81">
                  <c:v>864</c:v>
                </c:pt>
                <c:pt idx="82">
                  <c:v>864.5</c:v>
                </c:pt>
                <c:pt idx="83">
                  <c:v>868.5</c:v>
                </c:pt>
                <c:pt idx="84">
                  <c:v>871.5</c:v>
                </c:pt>
                <c:pt idx="85">
                  <c:v>872.5</c:v>
                </c:pt>
                <c:pt idx="86">
                  <c:v>873.5</c:v>
                </c:pt>
                <c:pt idx="87">
                  <c:v>880</c:v>
                </c:pt>
                <c:pt idx="88">
                  <c:v>884</c:v>
                </c:pt>
                <c:pt idx="89">
                  <c:v>896</c:v>
                </c:pt>
                <c:pt idx="90">
                  <c:v>900</c:v>
                </c:pt>
                <c:pt idx="91">
                  <c:v>901</c:v>
                </c:pt>
                <c:pt idx="92">
                  <c:v>909.5</c:v>
                </c:pt>
                <c:pt idx="93">
                  <c:v>912.5</c:v>
                </c:pt>
                <c:pt idx="94">
                  <c:v>914.5</c:v>
                </c:pt>
                <c:pt idx="95">
                  <c:v>915.5</c:v>
                </c:pt>
                <c:pt idx="96">
                  <c:v>921.5</c:v>
                </c:pt>
                <c:pt idx="97">
                  <c:v>922.5</c:v>
                </c:pt>
                <c:pt idx="98">
                  <c:v>923.5</c:v>
                </c:pt>
                <c:pt idx="99">
                  <c:v>926.5</c:v>
                </c:pt>
                <c:pt idx="100">
                  <c:v>931.5</c:v>
                </c:pt>
                <c:pt idx="101">
                  <c:v>932.5</c:v>
                </c:pt>
                <c:pt idx="102">
                  <c:v>1047</c:v>
                </c:pt>
                <c:pt idx="103">
                  <c:v>1051</c:v>
                </c:pt>
                <c:pt idx="104">
                  <c:v>1065</c:v>
                </c:pt>
                <c:pt idx="105">
                  <c:v>1072</c:v>
                </c:pt>
                <c:pt idx="106">
                  <c:v>1077.5</c:v>
                </c:pt>
                <c:pt idx="107">
                  <c:v>1078.5</c:v>
                </c:pt>
                <c:pt idx="108">
                  <c:v>1079</c:v>
                </c:pt>
                <c:pt idx="109">
                  <c:v>1079</c:v>
                </c:pt>
                <c:pt idx="110">
                  <c:v>1080</c:v>
                </c:pt>
                <c:pt idx="111">
                  <c:v>1081</c:v>
                </c:pt>
                <c:pt idx="112">
                  <c:v>1083</c:v>
                </c:pt>
                <c:pt idx="113">
                  <c:v>1084</c:v>
                </c:pt>
                <c:pt idx="114">
                  <c:v>1084.5</c:v>
                </c:pt>
                <c:pt idx="115">
                  <c:v>1088</c:v>
                </c:pt>
                <c:pt idx="116">
                  <c:v>1089</c:v>
                </c:pt>
                <c:pt idx="117">
                  <c:v>1090</c:v>
                </c:pt>
                <c:pt idx="118">
                  <c:v>1090.5</c:v>
                </c:pt>
                <c:pt idx="119">
                  <c:v>1091.5</c:v>
                </c:pt>
                <c:pt idx="120">
                  <c:v>1093</c:v>
                </c:pt>
                <c:pt idx="121">
                  <c:v>1099</c:v>
                </c:pt>
                <c:pt idx="122">
                  <c:v>1100</c:v>
                </c:pt>
                <c:pt idx="123">
                  <c:v>1101</c:v>
                </c:pt>
                <c:pt idx="124">
                  <c:v>1102</c:v>
                </c:pt>
                <c:pt idx="125">
                  <c:v>1103</c:v>
                </c:pt>
                <c:pt idx="126">
                  <c:v>1104.5</c:v>
                </c:pt>
                <c:pt idx="127">
                  <c:v>1105.5</c:v>
                </c:pt>
                <c:pt idx="128">
                  <c:v>1107</c:v>
                </c:pt>
                <c:pt idx="129">
                  <c:v>1110</c:v>
                </c:pt>
                <c:pt idx="130">
                  <c:v>1214.5</c:v>
                </c:pt>
                <c:pt idx="131">
                  <c:v>1225.5</c:v>
                </c:pt>
                <c:pt idx="132">
                  <c:v>1227.5</c:v>
                </c:pt>
                <c:pt idx="133">
                  <c:v>1319</c:v>
                </c:pt>
                <c:pt idx="134">
                  <c:v>1330</c:v>
                </c:pt>
                <c:pt idx="135">
                  <c:v>1360</c:v>
                </c:pt>
                <c:pt idx="136">
                  <c:v>1361</c:v>
                </c:pt>
                <c:pt idx="137">
                  <c:v>1362</c:v>
                </c:pt>
                <c:pt idx="138">
                  <c:v>1407</c:v>
                </c:pt>
                <c:pt idx="139">
                  <c:v>1409</c:v>
                </c:pt>
                <c:pt idx="140">
                  <c:v>1411</c:v>
                </c:pt>
                <c:pt idx="141">
                  <c:v>1443.5</c:v>
                </c:pt>
                <c:pt idx="142">
                  <c:v>1443.5</c:v>
                </c:pt>
                <c:pt idx="143">
                  <c:v>1445.5</c:v>
                </c:pt>
                <c:pt idx="144">
                  <c:v>1448.5</c:v>
                </c:pt>
                <c:pt idx="145">
                  <c:v>1450.5</c:v>
                </c:pt>
                <c:pt idx="146">
                  <c:v>1451.5</c:v>
                </c:pt>
                <c:pt idx="147">
                  <c:v>1457.5</c:v>
                </c:pt>
                <c:pt idx="148">
                  <c:v>1458.5</c:v>
                </c:pt>
                <c:pt idx="149">
                  <c:v>1461.5</c:v>
                </c:pt>
                <c:pt idx="150">
                  <c:v>1653</c:v>
                </c:pt>
                <c:pt idx="151">
                  <c:v>1654</c:v>
                </c:pt>
                <c:pt idx="152">
                  <c:v>1674.5</c:v>
                </c:pt>
                <c:pt idx="153">
                  <c:v>1693</c:v>
                </c:pt>
                <c:pt idx="154">
                  <c:v>1696.5</c:v>
                </c:pt>
                <c:pt idx="155">
                  <c:v>1713.5</c:v>
                </c:pt>
                <c:pt idx="156">
                  <c:v>1717</c:v>
                </c:pt>
                <c:pt idx="157">
                  <c:v>1717</c:v>
                </c:pt>
                <c:pt idx="158">
                  <c:v>1719</c:v>
                </c:pt>
                <c:pt idx="159">
                  <c:v>1719.5</c:v>
                </c:pt>
                <c:pt idx="160">
                  <c:v>1894.5</c:v>
                </c:pt>
                <c:pt idx="161">
                  <c:v>1921.5</c:v>
                </c:pt>
                <c:pt idx="162">
                  <c:v>1940.5</c:v>
                </c:pt>
                <c:pt idx="163">
                  <c:v>1944</c:v>
                </c:pt>
                <c:pt idx="164">
                  <c:v>1951</c:v>
                </c:pt>
                <c:pt idx="165">
                  <c:v>1962</c:v>
                </c:pt>
                <c:pt idx="166">
                  <c:v>1966</c:v>
                </c:pt>
                <c:pt idx="167">
                  <c:v>1967</c:v>
                </c:pt>
                <c:pt idx="168">
                  <c:v>1971</c:v>
                </c:pt>
                <c:pt idx="169">
                  <c:v>1974</c:v>
                </c:pt>
                <c:pt idx="170">
                  <c:v>1977</c:v>
                </c:pt>
                <c:pt idx="171">
                  <c:v>1982</c:v>
                </c:pt>
                <c:pt idx="172">
                  <c:v>1983</c:v>
                </c:pt>
                <c:pt idx="173">
                  <c:v>1984</c:v>
                </c:pt>
                <c:pt idx="174">
                  <c:v>1985</c:v>
                </c:pt>
                <c:pt idx="175">
                  <c:v>2011.5</c:v>
                </c:pt>
                <c:pt idx="176">
                  <c:v>2013.5</c:v>
                </c:pt>
                <c:pt idx="177">
                  <c:v>2017.5</c:v>
                </c:pt>
                <c:pt idx="178">
                  <c:v>2018.5</c:v>
                </c:pt>
                <c:pt idx="179">
                  <c:v>2019.5</c:v>
                </c:pt>
                <c:pt idx="180">
                  <c:v>2165.5</c:v>
                </c:pt>
                <c:pt idx="181">
                  <c:v>2177</c:v>
                </c:pt>
                <c:pt idx="182">
                  <c:v>2200</c:v>
                </c:pt>
                <c:pt idx="183">
                  <c:v>2391</c:v>
                </c:pt>
                <c:pt idx="184">
                  <c:v>2401</c:v>
                </c:pt>
                <c:pt idx="185">
                  <c:v>2405</c:v>
                </c:pt>
                <c:pt idx="186">
                  <c:v>2412</c:v>
                </c:pt>
                <c:pt idx="187">
                  <c:v>2425</c:v>
                </c:pt>
                <c:pt idx="188">
                  <c:v>2430</c:v>
                </c:pt>
                <c:pt idx="189">
                  <c:v>2436</c:v>
                </c:pt>
                <c:pt idx="190">
                  <c:v>2446</c:v>
                </c:pt>
                <c:pt idx="191">
                  <c:v>2450</c:v>
                </c:pt>
                <c:pt idx="192">
                  <c:v>2530.5</c:v>
                </c:pt>
                <c:pt idx="193">
                  <c:v>2567.5</c:v>
                </c:pt>
                <c:pt idx="194">
                  <c:v>2654</c:v>
                </c:pt>
                <c:pt idx="195">
                  <c:v>2665</c:v>
                </c:pt>
                <c:pt idx="196">
                  <c:v>2668</c:v>
                </c:pt>
                <c:pt idx="197">
                  <c:v>2668</c:v>
                </c:pt>
                <c:pt idx="198">
                  <c:v>2672</c:v>
                </c:pt>
                <c:pt idx="199">
                  <c:v>2679</c:v>
                </c:pt>
                <c:pt idx="200">
                  <c:v>2685</c:v>
                </c:pt>
                <c:pt idx="201">
                  <c:v>2693</c:v>
                </c:pt>
                <c:pt idx="202">
                  <c:v>2699</c:v>
                </c:pt>
                <c:pt idx="203">
                  <c:v>2707</c:v>
                </c:pt>
                <c:pt idx="204">
                  <c:v>2755.5</c:v>
                </c:pt>
                <c:pt idx="205">
                  <c:v>2765.5</c:v>
                </c:pt>
                <c:pt idx="206">
                  <c:v>2765.5</c:v>
                </c:pt>
                <c:pt idx="207">
                  <c:v>2805.5</c:v>
                </c:pt>
                <c:pt idx="208">
                  <c:v>2809.5</c:v>
                </c:pt>
                <c:pt idx="209">
                  <c:v>2821.5</c:v>
                </c:pt>
                <c:pt idx="210">
                  <c:v>2877.5</c:v>
                </c:pt>
                <c:pt idx="211">
                  <c:v>2886</c:v>
                </c:pt>
                <c:pt idx="212">
                  <c:v>2887</c:v>
                </c:pt>
                <c:pt idx="213">
                  <c:v>2932</c:v>
                </c:pt>
                <c:pt idx="214">
                  <c:v>3116.5</c:v>
                </c:pt>
                <c:pt idx="215">
                  <c:v>3124.5</c:v>
                </c:pt>
                <c:pt idx="216">
                  <c:v>3124.5</c:v>
                </c:pt>
                <c:pt idx="217">
                  <c:v>3133.5</c:v>
                </c:pt>
                <c:pt idx="218">
                  <c:v>3140.5</c:v>
                </c:pt>
                <c:pt idx="219">
                  <c:v>3150.5</c:v>
                </c:pt>
                <c:pt idx="220">
                  <c:v>3175.5</c:v>
                </c:pt>
                <c:pt idx="221">
                  <c:v>3176.5</c:v>
                </c:pt>
                <c:pt idx="222">
                  <c:v>3385.5</c:v>
                </c:pt>
                <c:pt idx="223">
                  <c:v>3386.5</c:v>
                </c:pt>
                <c:pt idx="224">
                  <c:v>3408.5</c:v>
                </c:pt>
                <c:pt idx="225">
                  <c:v>3411.5</c:v>
                </c:pt>
                <c:pt idx="226">
                  <c:v>3414.5</c:v>
                </c:pt>
                <c:pt idx="227">
                  <c:v>3414.5</c:v>
                </c:pt>
                <c:pt idx="228">
                  <c:v>3521</c:v>
                </c:pt>
                <c:pt idx="229">
                  <c:v>3522</c:v>
                </c:pt>
                <c:pt idx="230">
                  <c:v>3526</c:v>
                </c:pt>
                <c:pt idx="231">
                  <c:v>3529</c:v>
                </c:pt>
                <c:pt idx="232">
                  <c:v>3530</c:v>
                </c:pt>
                <c:pt idx="233">
                  <c:v>3532</c:v>
                </c:pt>
                <c:pt idx="234">
                  <c:v>3533</c:v>
                </c:pt>
                <c:pt idx="235">
                  <c:v>3533</c:v>
                </c:pt>
                <c:pt idx="236">
                  <c:v>3533</c:v>
                </c:pt>
                <c:pt idx="237">
                  <c:v>3534</c:v>
                </c:pt>
                <c:pt idx="238">
                  <c:v>3536</c:v>
                </c:pt>
                <c:pt idx="239">
                  <c:v>3537</c:v>
                </c:pt>
                <c:pt idx="240">
                  <c:v>3538</c:v>
                </c:pt>
                <c:pt idx="241">
                  <c:v>3560</c:v>
                </c:pt>
                <c:pt idx="242">
                  <c:v>3609.5</c:v>
                </c:pt>
                <c:pt idx="243">
                  <c:v>3610.5</c:v>
                </c:pt>
                <c:pt idx="244">
                  <c:v>3627.5</c:v>
                </c:pt>
                <c:pt idx="245">
                  <c:v>3631.5</c:v>
                </c:pt>
                <c:pt idx="246">
                  <c:v>3645.5</c:v>
                </c:pt>
                <c:pt idx="247">
                  <c:v>3648.5</c:v>
                </c:pt>
                <c:pt idx="248">
                  <c:v>3650.5</c:v>
                </c:pt>
                <c:pt idx="249">
                  <c:v>3650.5</c:v>
                </c:pt>
                <c:pt idx="250">
                  <c:v>3662.5</c:v>
                </c:pt>
                <c:pt idx="251">
                  <c:v>3734</c:v>
                </c:pt>
                <c:pt idx="252">
                  <c:v>3756</c:v>
                </c:pt>
                <c:pt idx="253">
                  <c:v>3761</c:v>
                </c:pt>
                <c:pt idx="254">
                  <c:v>3769</c:v>
                </c:pt>
                <c:pt idx="255">
                  <c:v>3770</c:v>
                </c:pt>
                <c:pt idx="256">
                  <c:v>3770</c:v>
                </c:pt>
                <c:pt idx="257">
                  <c:v>3771</c:v>
                </c:pt>
                <c:pt idx="258">
                  <c:v>3772</c:v>
                </c:pt>
                <c:pt idx="259">
                  <c:v>3780</c:v>
                </c:pt>
                <c:pt idx="260">
                  <c:v>3782</c:v>
                </c:pt>
                <c:pt idx="261">
                  <c:v>3795</c:v>
                </c:pt>
                <c:pt idx="262">
                  <c:v>3806</c:v>
                </c:pt>
                <c:pt idx="263">
                  <c:v>3820</c:v>
                </c:pt>
                <c:pt idx="264">
                  <c:v>3868.5</c:v>
                </c:pt>
                <c:pt idx="265">
                  <c:v>3870.5</c:v>
                </c:pt>
                <c:pt idx="266">
                  <c:v>3900.5</c:v>
                </c:pt>
                <c:pt idx="267">
                  <c:v>3912.5</c:v>
                </c:pt>
                <c:pt idx="268">
                  <c:v>3924.5</c:v>
                </c:pt>
                <c:pt idx="269">
                  <c:v>4004.5</c:v>
                </c:pt>
                <c:pt idx="270">
                  <c:v>4005.5</c:v>
                </c:pt>
                <c:pt idx="271">
                  <c:v>4006.5</c:v>
                </c:pt>
                <c:pt idx="272">
                  <c:v>4019</c:v>
                </c:pt>
                <c:pt idx="273">
                  <c:v>4019.5</c:v>
                </c:pt>
                <c:pt idx="274">
                  <c:v>4022</c:v>
                </c:pt>
                <c:pt idx="275">
                  <c:v>4022.5</c:v>
                </c:pt>
                <c:pt idx="276">
                  <c:v>4026</c:v>
                </c:pt>
                <c:pt idx="277">
                  <c:v>4035</c:v>
                </c:pt>
                <c:pt idx="278">
                  <c:v>4211</c:v>
                </c:pt>
                <c:pt idx="279">
                  <c:v>4228</c:v>
                </c:pt>
                <c:pt idx="280">
                  <c:v>4234</c:v>
                </c:pt>
                <c:pt idx="281">
                  <c:v>4239.5</c:v>
                </c:pt>
                <c:pt idx="282">
                  <c:v>4241.5</c:v>
                </c:pt>
                <c:pt idx="283">
                  <c:v>4246</c:v>
                </c:pt>
                <c:pt idx="284">
                  <c:v>4258.5</c:v>
                </c:pt>
                <c:pt idx="285">
                  <c:v>4261</c:v>
                </c:pt>
                <c:pt idx="286">
                  <c:v>4269</c:v>
                </c:pt>
                <c:pt idx="287">
                  <c:v>4461</c:v>
                </c:pt>
                <c:pt idx="288">
                  <c:v>4465</c:v>
                </c:pt>
                <c:pt idx="289">
                  <c:v>4470</c:v>
                </c:pt>
                <c:pt idx="290">
                  <c:v>4474.5</c:v>
                </c:pt>
                <c:pt idx="291">
                  <c:v>4486</c:v>
                </c:pt>
                <c:pt idx="292">
                  <c:v>4496</c:v>
                </c:pt>
                <c:pt idx="293">
                  <c:v>4508.5</c:v>
                </c:pt>
                <c:pt idx="294">
                  <c:v>4509.5</c:v>
                </c:pt>
                <c:pt idx="295">
                  <c:v>4510.5</c:v>
                </c:pt>
                <c:pt idx="296">
                  <c:v>4511.5</c:v>
                </c:pt>
                <c:pt idx="297">
                  <c:v>4513.5</c:v>
                </c:pt>
                <c:pt idx="298">
                  <c:v>4516</c:v>
                </c:pt>
                <c:pt idx="299">
                  <c:v>4516</c:v>
                </c:pt>
                <c:pt idx="300">
                  <c:v>4517.5</c:v>
                </c:pt>
                <c:pt idx="301">
                  <c:v>4518.5</c:v>
                </c:pt>
                <c:pt idx="302">
                  <c:v>4526.5</c:v>
                </c:pt>
                <c:pt idx="303">
                  <c:v>4527.5</c:v>
                </c:pt>
                <c:pt idx="304">
                  <c:v>4533</c:v>
                </c:pt>
                <c:pt idx="305">
                  <c:v>4627</c:v>
                </c:pt>
                <c:pt idx="306">
                  <c:v>4658</c:v>
                </c:pt>
                <c:pt idx="307">
                  <c:v>4718.5</c:v>
                </c:pt>
                <c:pt idx="308">
                  <c:v>4737.5</c:v>
                </c:pt>
                <c:pt idx="309">
                  <c:v>4739.5</c:v>
                </c:pt>
                <c:pt idx="310">
                  <c:v>4742.5</c:v>
                </c:pt>
                <c:pt idx="311">
                  <c:v>4763.5</c:v>
                </c:pt>
                <c:pt idx="312">
                  <c:v>4767.5</c:v>
                </c:pt>
                <c:pt idx="313">
                  <c:v>4767.5</c:v>
                </c:pt>
                <c:pt idx="314">
                  <c:v>4769.5</c:v>
                </c:pt>
                <c:pt idx="315">
                  <c:v>4776.5</c:v>
                </c:pt>
                <c:pt idx="316">
                  <c:v>4871</c:v>
                </c:pt>
                <c:pt idx="317">
                  <c:v>4883</c:v>
                </c:pt>
                <c:pt idx="318">
                  <c:v>4889</c:v>
                </c:pt>
                <c:pt idx="319">
                  <c:v>4957.5</c:v>
                </c:pt>
                <c:pt idx="320">
                  <c:v>4959.5</c:v>
                </c:pt>
                <c:pt idx="321">
                  <c:v>4975.5</c:v>
                </c:pt>
                <c:pt idx="322">
                  <c:v>4976.5</c:v>
                </c:pt>
                <c:pt idx="323">
                  <c:v>4987.5</c:v>
                </c:pt>
                <c:pt idx="324">
                  <c:v>5080</c:v>
                </c:pt>
                <c:pt idx="325">
                  <c:v>5090.5</c:v>
                </c:pt>
                <c:pt idx="326">
                  <c:v>5122</c:v>
                </c:pt>
                <c:pt idx="327">
                  <c:v>5123</c:v>
                </c:pt>
                <c:pt idx="328">
                  <c:v>5124</c:v>
                </c:pt>
                <c:pt idx="329">
                  <c:v>5126</c:v>
                </c:pt>
                <c:pt idx="330">
                  <c:v>5127</c:v>
                </c:pt>
                <c:pt idx="331">
                  <c:v>5129</c:v>
                </c:pt>
                <c:pt idx="332">
                  <c:v>5136</c:v>
                </c:pt>
                <c:pt idx="333">
                  <c:v>5142</c:v>
                </c:pt>
                <c:pt idx="334">
                  <c:v>5250.5</c:v>
                </c:pt>
                <c:pt idx="335">
                  <c:v>5354.5</c:v>
                </c:pt>
                <c:pt idx="336">
                  <c:v>5355.5</c:v>
                </c:pt>
                <c:pt idx="337">
                  <c:v>5357.5</c:v>
                </c:pt>
                <c:pt idx="338">
                  <c:v>5357.5</c:v>
                </c:pt>
                <c:pt idx="339">
                  <c:v>5358</c:v>
                </c:pt>
                <c:pt idx="340">
                  <c:v>5369</c:v>
                </c:pt>
                <c:pt idx="341">
                  <c:v>5372</c:v>
                </c:pt>
                <c:pt idx="342">
                  <c:v>5377</c:v>
                </c:pt>
                <c:pt idx="343">
                  <c:v>5436</c:v>
                </c:pt>
                <c:pt idx="344">
                  <c:v>5442</c:v>
                </c:pt>
                <c:pt idx="345">
                  <c:v>5443</c:v>
                </c:pt>
                <c:pt idx="346">
                  <c:v>5456</c:v>
                </c:pt>
                <c:pt idx="347">
                  <c:v>5463</c:v>
                </c:pt>
                <c:pt idx="348">
                  <c:v>5464</c:v>
                </c:pt>
                <c:pt idx="349">
                  <c:v>5468</c:v>
                </c:pt>
                <c:pt idx="350">
                  <c:v>5472</c:v>
                </c:pt>
                <c:pt idx="351">
                  <c:v>5661</c:v>
                </c:pt>
                <c:pt idx="352">
                  <c:v>5692</c:v>
                </c:pt>
                <c:pt idx="353">
                  <c:v>5710</c:v>
                </c:pt>
                <c:pt idx="354">
                  <c:v>5710</c:v>
                </c:pt>
                <c:pt idx="355">
                  <c:v>5720</c:v>
                </c:pt>
                <c:pt idx="356">
                  <c:v>5720</c:v>
                </c:pt>
                <c:pt idx="357">
                  <c:v>5723</c:v>
                </c:pt>
                <c:pt idx="358">
                  <c:v>5729</c:v>
                </c:pt>
                <c:pt idx="359">
                  <c:v>5730</c:v>
                </c:pt>
                <c:pt idx="360">
                  <c:v>5748</c:v>
                </c:pt>
                <c:pt idx="361">
                  <c:v>5803.5</c:v>
                </c:pt>
                <c:pt idx="362">
                  <c:v>5812.5</c:v>
                </c:pt>
                <c:pt idx="363">
                  <c:v>5812.5</c:v>
                </c:pt>
                <c:pt idx="364">
                  <c:v>5812.5</c:v>
                </c:pt>
                <c:pt idx="365">
                  <c:v>5814.5</c:v>
                </c:pt>
                <c:pt idx="366">
                  <c:v>5832.5</c:v>
                </c:pt>
                <c:pt idx="367">
                  <c:v>5833.5</c:v>
                </c:pt>
                <c:pt idx="368">
                  <c:v>5837.5</c:v>
                </c:pt>
                <c:pt idx="369">
                  <c:v>5837.5</c:v>
                </c:pt>
                <c:pt idx="370">
                  <c:v>5837.5</c:v>
                </c:pt>
                <c:pt idx="371">
                  <c:v>5838.5</c:v>
                </c:pt>
                <c:pt idx="372">
                  <c:v>5839.5</c:v>
                </c:pt>
                <c:pt idx="373">
                  <c:v>5851.5</c:v>
                </c:pt>
                <c:pt idx="374">
                  <c:v>5861.5</c:v>
                </c:pt>
                <c:pt idx="375">
                  <c:v>5876.5</c:v>
                </c:pt>
                <c:pt idx="376">
                  <c:v>5889.5</c:v>
                </c:pt>
                <c:pt idx="377">
                  <c:v>5961</c:v>
                </c:pt>
                <c:pt idx="378">
                  <c:v>6558</c:v>
                </c:pt>
                <c:pt idx="379">
                  <c:v>6589</c:v>
                </c:pt>
                <c:pt idx="380">
                  <c:v>6598</c:v>
                </c:pt>
                <c:pt idx="381">
                  <c:v>6605</c:v>
                </c:pt>
                <c:pt idx="382">
                  <c:v>6607</c:v>
                </c:pt>
                <c:pt idx="383">
                  <c:v>6607</c:v>
                </c:pt>
                <c:pt idx="384">
                  <c:v>6685.5</c:v>
                </c:pt>
                <c:pt idx="385">
                  <c:v>6687.5</c:v>
                </c:pt>
                <c:pt idx="386">
                  <c:v>6688.5</c:v>
                </c:pt>
                <c:pt idx="387">
                  <c:v>6713.5</c:v>
                </c:pt>
                <c:pt idx="388">
                  <c:v>6715.5</c:v>
                </c:pt>
                <c:pt idx="389">
                  <c:v>7920</c:v>
                </c:pt>
                <c:pt idx="390">
                  <c:v>7921</c:v>
                </c:pt>
                <c:pt idx="391">
                  <c:v>8447</c:v>
                </c:pt>
                <c:pt idx="392">
                  <c:v>8738</c:v>
                </c:pt>
                <c:pt idx="393">
                  <c:v>8742</c:v>
                </c:pt>
                <c:pt idx="394">
                  <c:v>9112.5</c:v>
                </c:pt>
                <c:pt idx="395">
                  <c:v>9113.5</c:v>
                </c:pt>
                <c:pt idx="396">
                  <c:v>9113.5</c:v>
                </c:pt>
                <c:pt idx="397">
                  <c:v>9122.5</c:v>
                </c:pt>
                <c:pt idx="398">
                  <c:v>9122.5</c:v>
                </c:pt>
                <c:pt idx="399">
                  <c:v>9123.5</c:v>
                </c:pt>
                <c:pt idx="400">
                  <c:v>9123.5</c:v>
                </c:pt>
                <c:pt idx="401">
                  <c:v>9129.5</c:v>
                </c:pt>
                <c:pt idx="402">
                  <c:v>9129.5</c:v>
                </c:pt>
                <c:pt idx="403">
                  <c:v>9132.5</c:v>
                </c:pt>
                <c:pt idx="404">
                  <c:v>9136.5</c:v>
                </c:pt>
                <c:pt idx="405">
                  <c:v>9251</c:v>
                </c:pt>
                <c:pt idx="406">
                  <c:v>9252</c:v>
                </c:pt>
                <c:pt idx="407">
                  <c:v>9254</c:v>
                </c:pt>
                <c:pt idx="408">
                  <c:v>9257</c:v>
                </c:pt>
                <c:pt idx="409">
                  <c:v>9261</c:v>
                </c:pt>
                <c:pt idx="410">
                  <c:v>9263</c:v>
                </c:pt>
                <c:pt idx="411">
                  <c:v>9272</c:v>
                </c:pt>
                <c:pt idx="412">
                  <c:v>9487</c:v>
                </c:pt>
                <c:pt idx="413">
                  <c:v>9487</c:v>
                </c:pt>
                <c:pt idx="414">
                  <c:v>9487</c:v>
                </c:pt>
                <c:pt idx="415">
                  <c:v>9487</c:v>
                </c:pt>
                <c:pt idx="416">
                  <c:v>9487</c:v>
                </c:pt>
                <c:pt idx="417">
                  <c:v>9487</c:v>
                </c:pt>
                <c:pt idx="418">
                  <c:v>9489</c:v>
                </c:pt>
                <c:pt idx="419">
                  <c:v>9490</c:v>
                </c:pt>
                <c:pt idx="420">
                  <c:v>9490</c:v>
                </c:pt>
                <c:pt idx="421">
                  <c:v>9493</c:v>
                </c:pt>
                <c:pt idx="422">
                  <c:v>9495</c:v>
                </c:pt>
                <c:pt idx="423">
                  <c:v>9495</c:v>
                </c:pt>
                <c:pt idx="424">
                  <c:v>9495</c:v>
                </c:pt>
                <c:pt idx="425">
                  <c:v>9495</c:v>
                </c:pt>
                <c:pt idx="426">
                  <c:v>9496</c:v>
                </c:pt>
                <c:pt idx="427">
                  <c:v>9497</c:v>
                </c:pt>
                <c:pt idx="428">
                  <c:v>9497</c:v>
                </c:pt>
                <c:pt idx="429">
                  <c:v>9497</c:v>
                </c:pt>
                <c:pt idx="430">
                  <c:v>9497</c:v>
                </c:pt>
                <c:pt idx="431">
                  <c:v>9497</c:v>
                </c:pt>
                <c:pt idx="432">
                  <c:v>9503</c:v>
                </c:pt>
                <c:pt idx="433">
                  <c:v>9505</c:v>
                </c:pt>
                <c:pt idx="434">
                  <c:v>9505</c:v>
                </c:pt>
                <c:pt idx="435">
                  <c:v>9505</c:v>
                </c:pt>
                <c:pt idx="436">
                  <c:v>9506</c:v>
                </c:pt>
                <c:pt idx="437">
                  <c:v>9507</c:v>
                </c:pt>
                <c:pt idx="438">
                  <c:v>9508</c:v>
                </c:pt>
                <c:pt idx="439">
                  <c:v>9513</c:v>
                </c:pt>
                <c:pt idx="440">
                  <c:v>9711.5</c:v>
                </c:pt>
                <c:pt idx="441">
                  <c:v>9731.5</c:v>
                </c:pt>
                <c:pt idx="442">
                  <c:v>9745</c:v>
                </c:pt>
                <c:pt idx="443">
                  <c:v>9749</c:v>
                </c:pt>
                <c:pt idx="444">
                  <c:v>9751</c:v>
                </c:pt>
                <c:pt idx="445">
                  <c:v>9759</c:v>
                </c:pt>
                <c:pt idx="446">
                  <c:v>9906</c:v>
                </c:pt>
                <c:pt idx="447">
                  <c:v>9959</c:v>
                </c:pt>
                <c:pt idx="448">
                  <c:v>9961</c:v>
                </c:pt>
                <c:pt idx="449">
                  <c:v>9971.5</c:v>
                </c:pt>
                <c:pt idx="450">
                  <c:v>9975</c:v>
                </c:pt>
                <c:pt idx="451">
                  <c:v>9977.5</c:v>
                </c:pt>
                <c:pt idx="452">
                  <c:v>9978</c:v>
                </c:pt>
                <c:pt idx="453">
                  <c:v>9978.5</c:v>
                </c:pt>
                <c:pt idx="454">
                  <c:v>9989.5</c:v>
                </c:pt>
                <c:pt idx="455">
                  <c:v>9990.5</c:v>
                </c:pt>
                <c:pt idx="456">
                  <c:v>9990.5</c:v>
                </c:pt>
                <c:pt idx="457">
                  <c:v>9991.5</c:v>
                </c:pt>
                <c:pt idx="458">
                  <c:v>9995.5</c:v>
                </c:pt>
                <c:pt idx="459">
                  <c:v>9996.5</c:v>
                </c:pt>
                <c:pt idx="460">
                  <c:v>9996.5</c:v>
                </c:pt>
                <c:pt idx="461">
                  <c:v>10006</c:v>
                </c:pt>
                <c:pt idx="462">
                  <c:v>10017.5</c:v>
                </c:pt>
                <c:pt idx="463">
                  <c:v>10208</c:v>
                </c:pt>
                <c:pt idx="464">
                  <c:v>10226</c:v>
                </c:pt>
                <c:pt idx="465">
                  <c:v>10238</c:v>
                </c:pt>
                <c:pt idx="466">
                  <c:v>10241.5</c:v>
                </c:pt>
                <c:pt idx="467">
                  <c:v>10245</c:v>
                </c:pt>
                <c:pt idx="468">
                  <c:v>10247</c:v>
                </c:pt>
                <c:pt idx="469">
                  <c:v>10310</c:v>
                </c:pt>
                <c:pt idx="470">
                  <c:v>10321.5</c:v>
                </c:pt>
                <c:pt idx="471">
                  <c:v>10322</c:v>
                </c:pt>
                <c:pt idx="472">
                  <c:v>10323</c:v>
                </c:pt>
                <c:pt idx="473">
                  <c:v>10327</c:v>
                </c:pt>
                <c:pt idx="474">
                  <c:v>10336</c:v>
                </c:pt>
                <c:pt idx="475">
                  <c:v>10336</c:v>
                </c:pt>
                <c:pt idx="476">
                  <c:v>10356</c:v>
                </c:pt>
                <c:pt idx="477">
                  <c:v>10358</c:v>
                </c:pt>
                <c:pt idx="478">
                  <c:v>10363</c:v>
                </c:pt>
                <c:pt idx="479">
                  <c:v>10371</c:v>
                </c:pt>
                <c:pt idx="480">
                  <c:v>10451.5</c:v>
                </c:pt>
                <c:pt idx="481">
                  <c:v>10452.5</c:v>
                </c:pt>
                <c:pt idx="482">
                  <c:v>10453.5</c:v>
                </c:pt>
                <c:pt idx="483">
                  <c:v>10454.5</c:v>
                </c:pt>
                <c:pt idx="484">
                  <c:v>10455.5</c:v>
                </c:pt>
                <c:pt idx="485">
                  <c:v>10456.5</c:v>
                </c:pt>
                <c:pt idx="486">
                  <c:v>10459.5</c:v>
                </c:pt>
                <c:pt idx="487">
                  <c:v>10466.5</c:v>
                </c:pt>
                <c:pt idx="488">
                  <c:v>10476.5</c:v>
                </c:pt>
                <c:pt idx="489">
                  <c:v>10572</c:v>
                </c:pt>
                <c:pt idx="490">
                  <c:v>10574</c:v>
                </c:pt>
                <c:pt idx="491">
                  <c:v>10574</c:v>
                </c:pt>
                <c:pt idx="492">
                  <c:v>10575</c:v>
                </c:pt>
                <c:pt idx="493">
                  <c:v>10576</c:v>
                </c:pt>
                <c:pt idx="494">
                  <c:v>10578</c:v>
                </c:pt>
                <c:pt idx="495">
                  <c:v>10582</c:v>
                </c:pt>
                <c:pt idx="496">
                  <c:v>10585</c:v>
                </c:pt>
                <c:pt idx="497">
                  <c:v>10586</c:v>
                </c:pt>
                <c:pt idx="498">
                  <c:v>10586</c:v>
                </c:pt>
                <c:pt idx="499">
                  <c:v>10586</c:v>
                </c:pt>
                <c:pt idx="500">
                  <c:v>10589</c:v>
                </c:pt>
                <c:pt idx="501">
                  <c:v>10592.5</c:v>
                </c:pt>
                <c:pt idx="502">
                  <c:v>10596</c:v>
                </c:pt>
                <c:pt idx="503">
                  <c:v>10598.5</c:v>
                </c:pt>
                <c:pt idx="504">
                  <c:v>10601</c:v>
                </c:pt>
                <c:pt idx="505">
                  <c:v>10604</c:v>
                </c:pt>
                <c:pt idx="506">
                  <c:v>10605</c:v>
                </c:pt>
                <c:pt idx="507">
                  <c:v>10606</c:v>
                </c:pt>
                <c:pt idx="508">
                  <c:v>10610</c:v>
                </c:pt>
                <c:pt idx="509">
                  <c:v>10610</c:v>
                </c:pt>
                <c:pt idx="510">
                  <c:v>10611</c:v>
                </c:pt>
                <c:pt idx="511">
                  <c:v>10611</c:v>
                </c:pt>
                <c:pt idx="512">
                  <c:v>10612</c:v>
                </c:pt>
                <c:pt idx="513">
                  <c:v>10613</c:v>
                </c:pt>
                <c:pt idx="514">
                  <c:v>10615</c:v>
                </c:pt>
                <c:pt idx="515">
                  <c:v>10619</c:v>
                </c:pt>
                <c:pt idx="516">
                  <c:v>10619</c:v>
                </c:pt>
                <c:pt idx="517">
                  <c:v>10620</c:v>
                </c:pt>
                <c:pt idx="518">
                  <c:v>10620</c:v>
                </c:pt>
                <c:pt idx="519">
                  <c:v>10628</c:v>
                </c:pt>
                <c:pt idx="520">
                  <c:v>10634</c:v>
                </c:pt>
                <c:pt idx="521">
                  <c:v>10635</c:v>
                </c:pt>
                <c:pt idx="522">
                  <c:v>10640</c:v>
                </c:pt>
                <c:pt idx="523">
                  <c:v>10646</c:v>
                </c:pt>
                <c:pt idx="524">
                  <c:v>10695</c:v>
                </c:pt>
                <c:pt idx="525">
                  <c:v>10701</c:v>
                </c:pt>
                <c:pt idx="526">
                  <c:v>10703</c:v>
                </c:pt>
                <c:pt idx="527">
                  <c:v>10708</c:v>
                </c:pt>
                <c:pt idx="528">
                  <c:v>10710</c:v>
                </c:pt>
                <c:pt idx="529">
                  <c:v>10717</c:v>
                </c:pt>
                <c:pt idx="530">
                  <c:v>10719</c:v>
                </c:pt>
                <c:pt idx="531">
                  <c:v>10727</c:v>
                </c:pt>
                <c:pt idx="532">
                  <c:v>10730</c:v>
                </c:pt>
                <c:pt idx="533">
                  <c:v>10731</c:v>
                </c:pt>
                <c:pt idx="534">
                  <c:v>10745.5</c:v>
                </c:pt>
                <c:pt idx="535">
                  <c:v>10805.5</c:v>
                </c:pt>
                <c:pt idx="536">
                  <c:v>10817</c:v>
                </c:pt>
                <c:pt idx="537">
                  <c:v>10827</c:v>
                </c:pt>
                <c:pt idx="538">
                  <c:v>10830</c:v>
                </c:pt>
                <c:pt idx="539">
                  <c:v>10837.5</c:v>
                </c:pt>
                <c:pt idx="540">
                  <c:v>10839.5</c:v>
                </c:pt>
                <c:pt idx="541">
                  <c:v>10840</c:v>
                </c:pt>
                <c:pt idx="542">
                  <c:v>10841</c:v>
                </c:pt>
                <c:pt idx="543">
                  <c:v>10841.5</c:v>
                </c:pt>
                <c:pt idx="544">
                  <c:v>10841.5</c:v>
                </c:pt>
                <c:pt idx="545">
                  <c:v>10847</c:v>
                </c:pt>
                <c:pt idx="546">
                  <c:v>10849</c:v>
                </c:pt>
                <c:pt idx="547">
                  <c:v>10850.5</c:v>
                </c:pt>
                <c:pt idx="548">
                  <c:v>10856</c:v>
                </c:pt>
                <c:pt idx="549">
                  <c:v>10856.5</c:v>
                </c:pt>
                <c:pt idx="550">
                  <c:v>10858.5</c:v>
                </c:pt>
                <c:pt idx="551">
                  <c:v>10915.5</c:v>
                </c:pt>
                <c:pt idx="552">
                  <c:v>11051</c:v>
                </c:pt>
                <c:pt idx="553">
                  <c:v>11051</c:v>
                </c:pt>
                <c:pt idx="554">
                  <c:v>11053</c:v>
                </c:pt>
                <c:pt idx="555">
                  <c:v>11054</c:v>
                </c:pt>
                <c:pt idx="556">
                  <c:v>11055</c:v>
                </c:pt>
                <c:pt idx="557">
                  <c:v>11057</c:v>
                </c:pt>
                <c:pt idx="558">
                  <c:v>11062</c:v>
                </c:pt>
                <c:pt idx="559">
                  <c:v>11064</c:v>
                </c:pt>
                <c:pt idx="560">
                  <c:v>11064.5</c:v>
                </c:pt>
                <c:pt idx="561">
                  <c:v>11065</c:v>
                </c:pt>
                <c:pt idx="562">
                  <c:v>11069</c:v>
                </c:pt>
                <c:pt idx="563">
                  <c:v>11071</c:v>
                </c:pt>
                <c:pt idx="564">
                  <c:v>11073</c:v>
                </c:pt>
                <c:pt idx="565">
                  <c:v>11073.5</c:v>
                </c:pt>
                <c:pt idx="566">
                  <c:v>11075</c:v>
                </c:pt>
                <c:pt idx="567">
                  <c:v>11084.5</c:v>
                </c:pt>
                <c:pt idx="568">
                  <c:v>11084.5</c:v>
                </c:pt>
                <c:pt idx="569">
                  <c:v>11086.5</c:v>
                </c:pt>
                <c:pt idx="570">
                  <c:v>11092</c:v>
                </c:pt>
                <c:pt idx="571">
                  <c:v>11100</c:v>
                </c:pt>
                <c:pt idx="572">
                  <c:v>11306.5</c:v>
                </c:pt>
                <c:pt idx="573">
                  <c:v>11309.5</c:v>
                </c:pt>
                <c:pt idx="574">
                  <c:v>11313.5</c:v>
                </c:pt>
                <c:pt idx="575">
                  <c:v>11316.5</c:v>
                </c:pt>
                <c:pt idx="576">
                  <c:v>11317</c:v>
                </c:pt>
                <c:pt idx="577">
                  <c:v>11317</c:v>
                </c:pt>
                <c:pt idx="578">
                  <c:v>11317.5</c:v>
                </c:pt>
                <c:pt idx="579">
                  <c:v>11318.5</c:v>
                </c:pt>
                <c:pt idx="580">
                  <c:v>11327.5</c:v>
                </c:pt>
                <c:pt idx="581">
                  <c:v>11331.5</c:v>
                </c:pt>
                <c:pt idx="582">
                  <c:v>11334.5</c:v>
                </c:pt>
                <c:pt idx="583">
                  <c:v>11335.5</c:v>
                </c:pt>
                <c:pt idx="584">
                  <c:v>11337.5</c:v>
                </c:pt>
                <c:pt idx="585">
                  <c:v>11338.5</c:v>
                </c:pt>
                <c:pt idx="586">
                  <c:v>11340.5</c:v>
                </c:pt>
                <c:pt idx="587">
                  <c:v>11341.5</c:v>
                </c:pt>
                <c:pt idx="588">
                  <c:v>11344.5</c:v>
                </c:pt>
                <c:pt idx="589">
                  <c:v>11349.5</c:v>
                </c:pt>
                <c:pt idx="590">
                  <c:v>11427</c:v>
                </c:pt>
                <c:pt idx="591">
                  <c:v>11430</c:v>
                </c:pt>
                <c:pt idx="592">
                  <c:v>11431</c:v>
                </c:pt>
                <c:pt idx="593">
                  <c:v>11433</c:v>
                </c:pt>
                <c:pt idx="594">
                  <c:v>11436</c:v>
                </c:pt>
                <c:pt idx="595">
                  <c:v>11436</c:v>
                </c:pt>
                <c:pt idx="596">
                  <c:v>11437</c:v>
                </c:pt>
                <c:pt idx="597">
                  <c:v>11437</c:v>
                </c:pt>
                <c:pt idx="598">
                  <c:v>11437</c:v>
                </c:pt>
                <c:pt idx="599">
                  <c:v>11437</c:v>
                </c:pt>
                <c:pt idx="600">
                  <c:v>11438</c:v>
                </c:pt>
                <c:pt idx="601">
                  <c:v>11438</c:v>
                </c:pt>
                <c:pt idx="602">
                  <c:v>11438</c:v>
                </c:pt>
                <c:pt idx="603">
                  <c:v>11438</c:v>
                </c:pt>
                <c:pt idx="604">
                  <c:v>11440</c:v>
                </c:pt>
                <c:pt idx="605">
                  <c:v>11440</c:v>
                </c:pt>
                <c:pt idx="606">
                  <c:v>11440</c:v>
                </c:pt>
                <c:pt idx="607">
                  <c:v>11440</c:v>
                </c:pt>
                <c:pt idx="608">
                  <c:v>11442</c:v>
                </c:pt>
                <c:pt idx="609">
                  <c:v>11443</c:v>
                </c:pt>
                <c:pt idx="610">
                  <c:v>11443</c:v>
                </c:pt>
                <c:pt idx="611">
                  <c:v>11443</c:v>
                </c:pt>
                <c:pt idx="612">
                  <c:v>11444</c:v>
                </c:pt>
                <c:pt idx="613">
                  <c:v>11445</c:v>
                </c:pt>
                <c:pt idx="614">
                  <c:v>11445</c:v>
                </c:pt>
                <c:pt idx="615">
                  <c:v>11446</c:v>
                </c:pt>
                <c:pt idx="616">
                  <c:v>11447</c:v>
                </c:pt>
                <c:pt idx="617">
                  <c:v>11451</c:v>
                </c:pt>
                <c:pt idx="618">
                  <c:v>11451</c:v>
                </c:pt>
                <c:pt idx="619">
                  <c:v>11452</c:v>
                </c:pt>
                <c:pt idx="620">
                  <c:v>11452</c:v>
                </c:pt>
                <c:pt idx="621">
                  <c:v>11453</c:v>
                </c:pt>
                <c:pt idx="622">
                  <c:v>11453</c:v>
                </c:pt>
                <c:pt idx="623">
                  <c:v>11454</c:v>
                </c:pt>
                <c:pt idx="624">
                  <c:v>11454</c:v>
                </c:pt>
                <c:pt idx="625">
                  <c:v>11455</c:v>
                </c:pt>
                <c:pt idx="626">
                  <c:v>11455</c:v>
                </c:pt>
                <c:pt idx="627">
                  <c:v>11457</c:v>
                </c:pt>
                <c:pt idx="628">
                  <c:v>11459</c:v>
                </c:pt>
                <c:pt idx="629">
                  <c:v>11460</c:v>
                </c:pt>
                <c:pt idx="630">
                  <c:v>11461</c:v>
                </c:pt>
                <c:pt idx="631">
                  <c:v>11461</c:v>
                </c:pt>
                <c:pt idx="632">
                  <c:v>11461</c:v>
                </c:pt>
                <c:pt idx="633">
                  <c:v>11467</c:v>
                </c:pt>
                <c:pt idx="634">
                  <c:v>11471</c:v>
                </c:pt>
                <c:pt idx="635">
                  <c:v>11474</c:v>
                </c:pt>
                <c:pt idx="636">
                  <c:v>11475</c:v>
                </c:pt>
                <c:pt idx="637">
                  <c:v>11475</c:v>
                </c:pt>
                <c:pt idx="638">
                  <c:v>11477</c:v>
                </c:pt>
                <c:pt idx="639">
                  <c:v>11478</c:v>
                </c:pt>
                <c:pt idx="640">
                  <c:v>11486</c:v>
                </c:pt>
                <c:pt idx="641">
                  <c:v>11557.5</c:v>
                </c:pt>
                <c:pt idx="642">
                  <c:v>11557.5</c:v>
                </c:pt>
                <c:pt idx="643">
                  <c:v>11566.5</c:v>
                </c:pt>
                <c:pt idx="644">
                  <c:v>11574.5</c:v>
                </c:pt>
                <c:pt idx="645">
                  <c:v>11576.5</c:v>
                </c:pt>
                <c:pt idx="646">
                  <c:v>11578.5</c:v>
                </c:pt>
                <c:pt idx="647">
                  <c:v>11584.5</c:v>
                </c:pt>
                <c:pt idx="648">
                  <c:v>11829</c:v>
                </c:pt>
                <c:pt idx="649">
                  <c:v>11913</c:v>
                </c:pt>
                <c:pt idx="650">
                  <c:v>11913</c:v>
                </c:pt>
                <c:pt idx="651">
                  <c:v>11919</c:v>
                </c:pt>
                <c:pt idx="652">
                  <c:v>11952.5</c:v>
                </c:pt>
                <c:pt idx="653">
                  <c:v>12165</c:v>
                </c:pt>
                <c:pt idx="654">
                  <c:v>12277.5</c:v>
                </c:pt>
                <c:pt idx="655">
                  <c:v>12283.5</c:v>
                </c:pt>
                <c:pt idx="656">
                  <c:v>12284</c:v>
                </c:pt>
                <c:pt idx="657">
                  <c:v>12293</c:v>
                </c:pt>
                <c:pt idx="658">
                  <c:v>12295</c:v>
                </c:pt>
                <c:pt idx="659">
                  <c:v>12299</c:v>
                </c:pt>
                <c:pt idx="660">
                  <c:v>12299</c:v>
                </c:pt>
                <c:pt idx="661">
                  <c:v>12304</c:v>
                </c:pt>
                <c:pt idx="662">
                  <c:v>12304</c:v>
                </c:pt>
                <c:pt idx="663">
                  <c:v>12307</c:v>
                </c:pt>
                <c:pt idx="664">
                  <c:v>12311.5</c:v>
                </c:pt>
                <c:pt idx="665">
                  <c:v>12312</c:v>
                </c:pt>
                <c:pt idx="666">
                  <c:v>12312.5</c:v>
                </c:pt>
                <c:pt idx="667">
                  <c:v>12313</c:v>
                </c:pt>
                <c:pt idx="668">
                  <c:v>12315.5</c:v>
                </c:pt>
                <c:pt idx="669">
                  <c:v>12318</c:v>
                </c:pt>
                <c:pt idx="670">
                  <c:v>12322</c:v>
                </c:pt>
                <c:pt idx="671">
                  <c:v>12338</c:v>
                </c:pt>
                <c:pt idx="672">
                  <c:v>12532.5</c:v>
                </c:pt>
                <c:pt idx="673">
                  <c:v>12539</c:v>
                </c:pt>
                <c:pt idx="674">
                  <c:v>12540.5</c:v>
                </c:pt>
                <c:pt idx="675">
                  <c:v>12550.5</c:v>
                </c:pt>
                <c:pt idx="676">
                  <c:v>12557</c:v>
                </c:pt>
                <c:pt idx="677">
                  <c:v>12559.5</c:v>
                </c:pt>
                <c:pt idx="678">
                  <c:v>12582</c:v>
                </c:pt>
                <c:pt idx="679">
                  <c:v>12632.5</c:v>
                </c:pt>
                <c:pt idx="680">
                  <c:v>12652.5</c:v>
                </c:pt>
                <c:pt idx="681">
                  <c:v>12659.5</c:v>
                </c:pt>
                <c:pt idx="682">
                  <c:v>12787</c:v>
                </c:pt>
                <c:pt idx="683">
                  <c:v>12790</c:v>
                </c:pt>
                <c:pt idx="684">
                  <c:v>12795</c:v>
                </c:pt>
                <c:pt idx="685">
                  <c:v>12878</c:v>
                </c:pt>
                <c:pt idx="686">
                  <c:v>12878.5</c:v>
                </c:pt>
                <c:pt idx="687">
                  <c:v>12924.5</c:v>
                </c:pt>
                <c:pt idx="688">
                  <c:v>13025</c:v>
                </c:pt>
                <c:pt idx="689">
                  <c:v>13032</c:v>
                </c:pt>
                <c:pt idx="690">
                  <c:v>13041</c:v>
                </c:pt>
                <c:pt idx="691">
                  <c:v>13041</c:v>
                </c:pt>
                <c:pt idx="692">
                  <c:v>13355</c:v>
                </c:pt>
                <c:pt idx="693">
                  <c:v>13381</c:v>
                </c:pt>
                <c:pt idx="694">
                  <c:v>13387</c:v>
                </c:pt>
                <c:pt idx="695">
                  <c:v>13389</c:v>
                </c:pt>
                <c:pt idx="696">
                  <c:v>13390</c:v>
                </c:pt>
                <c:pt idx="697">
                  <c:v>13390</c:v>
                </c:pt>
                <c:pt idx="698">
                  <c:v>13390</c:v>
                </c:pt>
                <c:pt idx="699">
                  <c:v>13628</c:v>
                </c:pt>
                <c:pt idx="700">
                  <c:v>13629</c:v>
                </c:pt>
                <c:pt idx="701">
                  <c:v>13632</c:v>
                </c:pt>
                <c:pt idx="702">
                  <c:v>13637</c:v>
                </c:pt>
                <c:pt idx="703">
                  <c:v>13754.5</c:v>
                </c:pt>
                <c:pt idx="704">
                  <c:v>13755.5</c:v>
                </c:pt>
                <c:pt idx="705">
                  <c:v>13756.5</c:v>
                </c:pt>
                <c:pt idx="706">
                  <c:v>13756.5</c:v>
                </c:pt>
                <c:pt idx="707">
                  <c:v>13766.5</c:v>
                </c:pt>
                <c:pt idx="708">
                  <c:v>13767.5</c:v>
                </c:pt>
                <c:pt idx="709">
                  <c:v>14146</c:v>
                </c:pt>
                <c:pt idx="710">
                  <c:v>14232.5</c:v>
                </c:pt>
                <c:pt idx="711">
                  <c:v>14241.5</c:v>
                </c:pt>
                <c:pt idx="712">
                  <c:v>14276.5</c:v>
                </c:pt>
                <c:pt idx="713">
                  <c:v>14342</c:v>
                </c:pt>
                <c:pt idx="714">
                  <c:v>14347</c:v>
                </c:pt>
                <c:pt idx="715">
                  <c:v>14356</c:v>
                </c:pt>
                <c:pt idx="716">
                  <c:v>14363</c:v>
                </c:pt>
                <c:pt idx="717">
                  <c:v>14510.5</c:v>
                </c:pt>
                <c:pt idx="718">
                  <c:v>14517.5</c:v>
                </c:pt>
                <c:pt idx="719">
                  <c:v>14611</c:v>
                </c:pt>
                <c:pt idx="720">
                  <c:v>14625</c:v>
                </c:pt>
                <c:pt idx="721">
                  <c:v>14632.5</c:v>
                </c:pt>
                <c:pt idx="722">
                  <c:v>14633.5</c:v>
                </c:pt>
                <c:pt idx="723">
                  <c:v>14738</c:v>
                </c:pt>
                <c:pt idx="724">
                  <c:v>14868.5</c:v>
                </c:pt>
                <c:pt idx="725">
                  <c:v>14875.5</c:v>
                </c:pt>
                <c:pt idx="726">
                  <c:v>14875.5</c:v>
                </c:pt>
                <c:pt idx="727">
                  <c:v>14875.5</c:v>
                </c:pt>
                <c:pt idx="728">
                  <c:v>14875.5</c:v>
                </c:pt>
                <c:pt idx="729">
                  <c:v>14876.5</c:v>
                </c:pt>
                <c:pt idx="730">
                  <c:v>14959</c:v>
                </c:pt>
                <c:pt idx="731">
                  <c:v>14966</c:v>
                </c:pt>
                <c:pt idx="732">
                  <c:v>14972</c:v>
                </c:pt>
                <c:pt idx="733">
                  <c:v>14972</c:v>
                </c:pt>
                <c:pt idx="734">
                  <c:v>14979</c:v>
                </c:pt>
                <c:pt idx="735">
                  <c:v>14980</c:v>
                </c:pt>
                <c:pt idx="736">
                  <c:v>14980</c:v>
                </c:pt>
                <c:pt idx="737">
                  <c:v>14980</c:v>
                </c:pt>
                <c:pt idx="738">
                  <c:v>15004</c:v>
                </c:pt>
                <c:pt idx="739">
                  <c:v>15083.5</c:v>
                </c:pt>
                <c:pt idx="740">
                  <c:v>15084.5</c:v>
                </c:pt>
                <c:pt idx="741">
                  <c:v>15102.5</c:v>
                </c:pt>
                <c:pt idx="742">
                  <c:v>15232</c:v>
                </c:pt>
                <c:pt idx="743">
                  <c:v>15232</c:v>
                </c:pt>
                <c:pt idx="744">
                  <c:v>15232</c:v>
                </c:pt>
                <c:pt idx="745">
                  <c:v>15327.5</c:v>
                </c:pt>
                <c:pt idx="746">
                  <c:v>15342.5</c:v>
                </c:pt>
                <c:pt idx="747">
                  <c:v>15479</c:v>
                </c:pt>
                <c:pt idx="748">
                  <c:v>15697.5</c:v>
                </c:pt>
                <c:pt idx="749">
                  <c:v>15698.5</c:v>
                </c:pt>
                <c:pt idx="750">
                  <c:v>15701</c:v>
                </c:pt>
                <c:pt idx="751">
                  <c:v>15721.5</c:v>
                </c:pt>
                <c:pt idx="752">
                  <c:v>15729.5</c:v>
                </c:pt>
                <c:pt idx="753">
                  <c:v>15731.5</c:v>
                </c:pt>
                <c:pt idx="754">
                  <c:v>15940</c:v>
                </c:pt>
                <c:pt idx="755">
                  <c:v>15944</c:v>
                </c:pt>
                <c:pt idx="756">
                  <c:v>15948.5</c:v>
                </c:pt>
                <c:pt idx="757">
                  <c:v>15954</c:v>
                </c:pt>
                <c:pt idx="758">
                  <c:v>16070.5</c:v>
                </c:pt>
                <c:pt idx="759">
                  <c:v>16079.5</c:v>
                </c:pt>
                <c:pt idx="760">
                  <c:v>16080.5</c:v>
                </c:pt>
                <c:pt idx="761">
                  <c:v>16178.5</c:v>
                </c:pt>
                <c:pt idx="762">
                  <c:v>16208.5</c:v>
                </c:pt>
                <c:pt idx="763">
                  <c:v>16302</c:v>
                </c:pt>
                <c:pt idx="764">
                  <c:v>16339.5</c:v>
                </c:pt>
                <c:pt idx="765">
                  <c:v>16417.5</c:v>
                </c:pt>
                <c:pt idx="766">
                  <c:v>16457.5</c:v>
                </c:pt>
                <c:pt idx="767">
                  <c:v>16472.5</c:v>
                </c:pt>
                <c:pt idx="768">
                  <c:v>16563</c:v>
                </c:pt>
                <c:pt idx="769">
                  <c:v>16563</c:v>
                </c:pt>
                <c:pt idx="770">
                  <c:v>16579</c:v>
                </c:pt>
                <c:pt idx="771">
                  <c:v>16781</c:v>
                </c:pt>
                <c:pt idx="772">
                  <c:v>16824</c:v>
                </c:pt>
              </c:numCache>
            </c:numRef>
          </c:xVal>
          <c:yVal>
            <c:numRef>
              <c:f>Active!$N$21:$N$958</c:f>
              <c:numCache>
                <c:formatCode>General</c:formatCode>
                <c:ptCount val="93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24E-4384-B348-0FAB00209DB9}"/>
            </c:ext>
          </c:extLst>
        </c:ser>
        <c:ser>
          <c:idx val="6"/>
          <c:order val="6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Active!$F$21:$F$958</c:f>
              <c:numCache>
                <c:formatCode>General</c:formatCode>
                <c:ptCount val="938"/>
                <c:pt idx="0">
                  <c:v>0</c:v>
                </c:pt>
                <c:pt idx="1">
                  <c:v>266</c:v>
                </c:pt>
                <c:pt idx="2">
                  <c:v>270</c:v>
                </c:pt>
                <c:pt idx="3">
                  <c:v>270</c:v>
                </c:pt>
                <c:pt idx="4">
                  <c:v>272</c:v>
                </c:pt>
                <c:pt idx="5">
                  <c:v>272</c:v>
                </c:pt>
                <c:pt idx="6">
                  <c:v>274</c:v>
                </c:pt>
                <c:pt idx="7">
                  <c:v>274</c:v>
                </c:pt>
                <c:pt idx="8">
                  <c:v>277</c:v>
                </c:pt>
                <c:pt idx="9">
                  <c:v>277</c:v>
                </c:pt>
                <c:pt idx="10">
                  <c:v>348.5</c:v>
                </c:pt>
                <c:pt idx="11">
                  <c:v>349.5</c:v>
                </c:pt>
                <c:pt idx="12">
                  <c:v>350.5</c:v>
                </c:pt>
                <c:pt idx="13">
                  <c:v>352.5</c:v>
                </c:pt>
                <c:pt idx="14">
                  <c:v>357.5</c:v>
                </c:pt>
                <c:pt idx="15">
                  <c:v>360.5</c:v>
                </c:pt>
                <c:pt idx="16">
                  <c:v>368.5</c:v>
                </c:pt>
                <c:pt idx="17">
                  <c:v>369.5</c:v>
                </c:pt>
                <c:pt idx="18">
                  <c:v>370.5</c:v>
                </c:pt>
                <c:pt idx="19">
                  <c:v>374.5</c:v>
                </c:pt>
                <c:pt idx="20">
                  <c:v>376.5</c:v>
                </c:pt>
                <c:pt idx="21">
                  <c:v>461</c:v>
                </c:pt>
                <c:pt idx="22">
                  <c:v>475</c:v>
                </c:pt>
                <c:pt idx="23">
                  <c:v>480</c:v>
                </c:pt>
                <c:pt idx="24">
                  <c:v>486</c:v>
                </c:pt>
                <c:pt idx="25">
                  <c:v>490</c:v>
                </c:pt>
                <c:pt idx="26">
                  <c:v>596.5</c:v>
                </c:pt>
                <c:pt idx="27">
                  <c:v>606.5</c:v>
                </c:pt>
                <c:pt idx="28">
                  <c:v>607.5</c:v>
                </c:pt>
                <c:pt idx="29">
                  <c:v>609.5</c:v>
                </c:pt>
                <c:pt idx="30">
                  <c:v>613.5</c:v>
                </c:pt>
                <c:pt idx="31">
                  <c:v>613.5</c:v>
                </c:pt>
                <c:pt idx="32">
                  <c:v>614.5</c:v>
                </c:pt>
                <c:pt idx="33">
                  <c:v>614.5</c:v>
                </c:pt>
                <c:pt idx="34">
                  <c:v>616.5</c:v>
                </c:pt>
                <c:pt idx="35">
                  <c:v>620.5</c:v>
                </c:pt>
                <c:pt idx="36">
                  <c:v>620.5</c:v>
                </c:pt>
                <c:pt idx="37">
                  <c:v>623.5</c:v>
                </c:pt>
                <c:pt idx="38">
                  <c:v>624.5</c:v>
                </c:pt>
                <c:pt idx="39">
                  <c:v>624.5</c:v>
                </c:pt>
                <c:pt idx="40">
                  <c:v>628.5</c:v>
                </c:pt>
                <c:pt idx="41">
                  <c:v>628.5</c:v>
                </c:pt>
                <c:pt idx="42">
                  <c:v>629.5</c:v>
                </c:pt>
                <c:pt idx="43">
                  <c:v>632.5</c:v>
                </c:pt>
                <c:pt idx="44">
                  <c:v>636.5</c:v>
                </c:pt>
                <c:pt idx="45">
                  <c:v>734</c:v>
                </c:pt>
                <c:pt idx="46">
                  <c:v>742</c:v>
                </c:pt>
                <c:pt idx="47">
                  <c:v>745</c:v>
                </c:pt>
                <c:pt idx="48">
                  <c:v>747</c:v>
                </c:pt>
                <c:pt idx="49">
                  <c:v>795</c:v>
                </c:pt>
                <c:pt idx="50">
                  <c:v>799</c:v>
                </c:pt>
                <c:pt idx="51">
                  <c:v>828.5</c:v>
                </c:pt>
                <c:pt idx="52">
                  <c:v>833</c:v>
                </c:pt>
                <c:pt idx="53">
                  <c:v>834</c:v>
                </c:pt>
                <c:pt idx="54">
                  <c:v>838</c:v>
                </c:pt>
                <c:pt idx="55">
                  <c:v>838.5</c:v>
                </c:pt>
                <c:pt idx="56">
                  <c:v>841</c:v>
                </c:pt>
                <c:pt idx="57">
                  <c:v>842</c:v>
                </c:pt>
                <c:pt idx="58">
                  <c:v>843</c:v>
                </c:pt>
                <c:pt idx="59">
                  <c:v>845</c:v>
                </c:pt>
                <c:pt idx="60">
                  <c:v>846</c:v>
                </c:pt>
                <c:pt idx="61">
                  <c:v>847</c:v>
                </c:pt>
                <c:pt idx="62">
                  <c:v>847.5</c:v>
                </c:pt>
                <c:pt idx="63">
                  <c:v>848.5</c:v>
                </c:pt>
                <c:pt idx="64">
                  <c:v>850</c:v>
                </c:pt>
                <c:pt idx="65">
                  <c:v>850.5</c:v>
                </c:pt>
                <c:pt idx="66">
                  <c:v>852</c:v>
                </c:pt>
                <c:pt idx="67">
                  <c:v>854</c:v>
                </c:pt>
                <c:pt idx="68">
                  <c:v>856</c:v>
                </c:pt>
                <c:pt idx="69">
                  <c:v>857</c:v>
                </c:pt>
                <c:pt idx="70">
                  <c:v>857.5</c:v>
                </c:pt>
                <c:pt idx="71">
                  <c:v>858</c:v>
                </c:pt>
                <c:pt idx="72">
                  <c:v>858</c:v>
                </c:pt>
                <c:pt idx="73">
                  <c:v>860</c:v>
                </c:pt>
                <c:pt idx="74">
                  <c:v>860.5</c:v>
                </c:pt>
                <c:pt idx="75">
                  <c:v>861.5</c:v>
                </c:pt>
                <c:pt idx="76">
                  <c:v>862</c:v>
                </c:pt>
                <c:pt idx="77">
                  <c:v>862</c:v>
                </c:pt>
                <c:pt idx="78">
                  <c:v>863</c:v>
                </c:pt>
                <c:pt idx="79">
                  <c:v>863</c:v>
                </c:pt>
                <c:pt idx="80">
                  <c:v>863.5</c:v>
                </c:pt>
                <c:pt idx="81">
                  <c:v>864</c:v>
                </c:pt>
                <c:pt idx="82">
                  <c:v>864.5</c:v>
                </c:pt>
                <c:pt idx="83">
                  <c:v>868.5</c:v>
                </c:pt>
                <c:pt idx="84">
                  <c:v>871.5</c:v>
                </c:pt>
                <c:pt idx="85">
                  <c:v>872.5</c:v>
                </c:pt>
                <c:pt idx="86">
                  <c:v>873.5</c:v>
                </c:pt>
                <c:pt idx="87">
                  <c:v>880</c:v>
                </c:pt>
                <c:pt idx="88">
                  <c:v>884</c:v>
                </c:pt>
                <c:pt idx="89">
                  <c:v>896</c:v>
                </c:pt>
                <c:pt idx="90">
                  <c:v>900</c:v>
                </c:pt>
                <c:pt idx="91">
                  <c:v>901</c:v>
                </c:pt>
                <c:pt idx="92">
                  <c:v>909.5</c:v>
                </c:pt>
                <c:pt idx="93">
                  <c:v>912.5</c:v>
                </c:pt>
                <c:pt idx="94">
                  <c:v>914.5</c:v>
                </c:pt>
                <c:pt idx="95">
                  <c:v>915.5</c:v>
                </c:pt>
                <c:pt idx="96">
                  <c:v>921.5</c:v>
                </c:pt>
                <c:pt idx="97">
                  <c:v>922.5</c:v>
                </c:pt>
                <c:pt idx="98">
                  <c:v>923.5</c:v>
                </c:pt>
                <c:pt idx="99">
                  <c:v>926.5</c:v>
                </c:pt>
                <c:pt idx="100">
                  <c:v>931.5</c:v>
                </c:pt>
                <c:pt idx="101">
                  <c:v>932.5</c:v>
                </c:pt>
                <c:pt idx="102">
                  <c:v>1047</c:v>
                </c:pt>
                <c:pt idx="103">
                  <c:v>1051</c:v>
                </c:pt>
                <c:pt idx="104">
                  <c:v>1065</c:v>
                </c:pt>
                <c:pt idx="105">
                  <c:v>1072</c:v>
                </c:pt>
                <c:pt idx="106">
                  <c:v>1077.5</c:v>
                </c:pt>
                <c:pt idx="107">
                  <c:v>1078.5</c:v>
                </c:pt>
                <c:pt idx="108">
                  <c:v>1079</c:v>
                </c:pt>
                <c:pt idx="109">
                  <c:v>1079</c:v>
                </c:pt>
                <c:pt idx="110">
                  <c:v>1080</c:v>
                </c:pt>
                <c:pt idx="111">
                  <c:v>1081</c:v>
                </c:pt>
                <c:pt idx="112">
                  <c:v>1083</c:v>
                </c:pt>
                <c:pt idx="113">
                  <c:v>1084</c:v>
                </c:pt>
                <c:pt idx="114">
                  <c:v>1084.5</c:v>
                </c:pt>
                <c:pt idx="115">
                  <c:v>1088</c:v>
                </c:pt>
                <c:pt idx="116">
                  <c:v>1089</c:v>
                </c:pt>
                <c:pt idx="117">
                  <c:v>1090</c:v>
                </c:pt>
                <c:pt idx="118">
                  <c:v>1090.5</c:v>
                </c:pt>
                <c:pt idx="119">
                  <c:v>1091.5</c:v>
                </c:pt>
                <c:pt idx="120">
                  <c:v>1093</c:v>
                </c:pt>
                <c:pt idx="121">
                  <c:v>1099</c:v>
                </c:pt>
                <c:pt idx="122">
                  <c:v>1100</c:v>
                </c:pt>
                <c:pt idx="123">
                  <c:v>1101</c:v>
                </c:pt>
                <c:pt idx="124">
                  <c:v>1102</c:v>
                </c:pt>
                <c:pt idx="125">
                  <c:v>1103</c:v>
                </c:pt>
                <c:pt idx="126">
                  <c:v>1104.5</c:v>
                </c:pt>
                <c:pt idx="127">
                  <c:v>1105.5</c:v>
                </c:pt>
                <c:pt idx="128">
                  <c:v>1107</c:v>
                </c:pt>
                <c:pt idx="129">
                  <c:v>1110</c:v>
                </c:pt>
                <c:pt idx="130">
                  <c:v>1214.5</c:v>
                </c:pt>
                <c:pt idx="131">
                  <c:v>1225.5</c:v>
                </c:pt>
                <c:pt idx="132">
                  <c:v>1227.5</c:v>
                </c:pt>
                <c:pt idx="133">
                  <c:v>1319</c:v>
                </c:pt>
                <c:pt idx="134">
                  <c:v>1330</c:v>
                </c:pt>
                <c:pt idx="135">
                  <c:v>1360</c:v>
                </c:pt>
                <c:pt idx="136">
                  <c:v>1361</c:v>
                </c:pt>
                <c:pt idx="137">
                  <c:v>1362</c:v>
                </c:pt>
                <c:pt idx="138">
                  <c:v>1407</c:v>
                </c:pt>
                <c:pt idx="139">
                  <c:v>1409</c:v>
                </c:pt>
                <c:pt idx="140">
                  <c:v>1411</c:v>
                </c:pt>
                <c:pt idx="141">
                  <c:v>1443.5</c:v>
                </c:pt>
                <c:pt idx="142">
                  <c:v>1443.5</c:v>
                </c:pt>
                <c:pt idx="143">
                  <c:v>1445.5</c:v>
                </c:pt>
                <c:pt idx="144">
                  <c:v>1448.5</c:v>
                </c:pt>
                <c:pt idx="145">
                  <c:v>1450.5</c:v>
                </c:pt>
                <c:pt idx="146">
                  <c:v>1451.5</c:v>
                </c:pt>
                <c:pt idx="147">
                  <c:v>1457.5</c:v>
                </c:pt>
                <c:pt idx="148">
                  <c:v>1458.5</c:v>
                </c:pt>
                <c:pt idx="149">
                  <c:v>1461.5</c:v>
                </c:pt>
                <c:pt idx="150">
                  <c:v>1653</c:v>
                </c:pt>
                <c:pt idx="151">
                  <c:v>1654</c:v>
                </c:pt>
                <c:pt idx="152">
                  <c:v>1674.5</c:v>
                </c:pt>
                <c:pt idx="153">
                  <c:v>1693</c:v>
                </c:pt>
                <c:pt idx="154">
                  <c:v>1696.5</c:v>
                </c:pt>
                <c:pt idx="155">
                  <c:v>1713.5</c:v>
                </c:pt>
                <c:pt idx="156">
                  <c:v>1717</c:v>
                </c:pt>
                <c:pt idx="157">
                  <c:v>1717</c:v>
                </c:pt>
                <c:pt idx="158">
                  <c:v>1719</c:v>
                </c:pt>
                <c:pt idx="159">
                  <c:v>1719.5</c:v>
                </c:pt>
                <c:pt idx="160">
                  <c:v>1894.5</c:v>
                </c:pt>
                <c:pt idx="161">
                  <c:v>1921.5</c:v>
                </c:pt>
                <c:pt idx="162">
                  <c:v>1940.5</c:v>
                </c:pt>
                <c:pt idx="163">
                  <c:v>1944</c:v>
                </c:pt>
                <c:pt idx="164">
                  <c:v>1951</c:v>
                </c:pt>
                <c:pt idx="165">
                  <c:v>1962</c:v>
                </c:pt>
                <c:pt idx="166">
                  <c:v>1966</c:v>
                </c:pt>
                <c:pt idx="167">
                  <c:v>1967</c:v>
                </c:pt>
                <c:pt idx="168">
                  <c:v>1971</c:v>
                </c:pt>
                <c:pt idx="169">
                  <c:v>1974</c:v>
                </c:pt>
                <c:pt idx="170">
                  <c:v>1977</c:v>
                </c:pt>
                <c:pt idx="171">
                  <c:v>1982</c:v>
                </c:pt>
                <c:pt idx="172">
                  <c:v>1983</c:v>
                </c:pt>
                <c:pt idx="173">
                  <c:v>1984</c:v>
                </c:pt>
                <c:pt idx="174">
                  <c:v>1985</c:v>
                </c:pt>
                <c:pt idx="175">
                  <c:v>2011.5</c:v>
                </c:pt>
                <c:pt idx="176">
                  <c:v>2013.5</c:v>
                </c:pt>
                <c:pt idx="177">
                  <c:v>2017.5</c:v>
                </c:pt>
                <c:pt idx="178">
                  <c:v>2018.5</c:v>
                </c:pt>
                <c:pt idx="179">
                  <c:v>2019.5</c:v>
                </c:pt>
                <c:pt idx="180">
                  <c:v>2165.5</c:v>
                </c:pt>
                <c:pt idx="181">
                  <c:v>2177</c:v>
                </c:pt>
                <c:pt idx="182">
                  <c:v>2200</c:v>
                </c:pt>
                <c:pt idx="183">
                  <c:v>2391</c:v>
                </c:pt>
                <c:pt idx="184">
                  <c:v>2401</c:v>
                </c:pt>
                <c:pt idx="185">
                  <c:v>2405</c:v>
                </c:pt>
                <c:pt idx="186">
                  <c:v>2412</c:v>
                </c:pt>
                <c:pt idx="187">
                  <c:v>2425</c:v>
                </c:pt>
                <c:pt idx="188">
                  <c:v>2430</c:v>
                </c:pt>
                <c:pt idx="189">
                  <c:v>2436</c:v>
                </c:pt>
                <c:pt idx="190">
                  <c:v>2446</c:v>
                </c:pt>
                <c:pt idx="191">
                  <c:v>2450</c:v>
                </c:pt>
                <c:pt idx="192">
                  <c:v>2530.5</c:v>
                </c:pt>
                <c:pt idx="193">
                  <c:v>2567.5</c:v>
                </c:pt>
                <c:pt idx="194">
                  <c:v>2654</c:v>
                </c:pt>
                <c:pt idx="195">
                  <c:v>2665</c:v>
                </c:pt>
                <c:pt idx="196">
                  <c:v>2668</c:v>
                </c:pt>
                <c:pt idx="197">
                  <c:v>2668</c:v>
                </c:pt>
                <c:pt idx="198">
                  <c:v>2672</c:v>
                </c:pt>
                <c:pt idx="199">
                  <c:v>2679</c:v>
                </c:pt>
                <c:pt idx="200">
                  <c:v>2685</c:v>
                </c:pt>
                <c:pt idx="201">
                  <c:v>2693</c:v>
                </c:pt>
                <c:pt idx="202">
                  <c:v>2699</c:v>
                </c:pt>
                <c:pt idx="203">
                  <c:v>2707</c:v>
                </c:pt>
                <c:pt idx="204">
                  <c:v>2755.5</c:v>
                </c:pt>
                <c:pt idx="205">
                  <c:v>2765.5</c:v>
                </c:pt>
                <c:pt idx="206">
                  <c:v>2765.5</c:v>
                </c:pt>
                <c:pt idx="207">
                  <c:v>2805.5</c:v>
                </c:pt>
                <c:pt idx="208">
                  <c:v>2809.5</c:v>
                </c:pt>
                <c:pt idx="209">
                  <c:v>2821.5</c:v>
                </c:pt>
                <c:pt idx="210">
                  <c:v>2877.5</c:v>
                </c:pt>
                <c:pt idx="211">
                  <c:v>2886</c:v>
                </c:pt>
                <c:pt idx="212">
                  <c:v>2887</c:v>
                </c:pt>
                <c:pt idx="213">
                  <c:v>2932</c:v>
                </c:pt>
                <c:pt idx="214">
                  <c:v>3116.5</c:v>
                </c:pt>
                <c:pt idx="215">
                  <c:v>3124.5</c:v>
                </c:pt>
                <c:pt idx="216">
                  <c:v>3124.5</c:v>
                </c:pt>
                <c:pt idx="217">
                  <c:v>3133.5</c:v>
                </c:pt>
                <c:pt idx="218">
                  <c:v>3140.5</c:v>
                </c:pt>
                <c:pt idx="219">
                  <c:v>3150.5</c:v>
                </c:pt>
                <c:pt idx="220">
                  <c:v>3175.5</c:v>
                </c:pt>
                <c:pt idx="221">
                  <c:v>3176.5</c:v>
                </c:pt>
                <c:pt idx="222">
                  <c:v>3385.5</c:v>
                </c:pt>
                <c:pt idx="223">
                  <c:v>3386.5</c:v>
                </c:pt>
                <c:pt idx="224">
                  <c:v>3408.5</c:v>
                </c:pt>
                <c:pt idx="225">
                  <c:v>3411.5</c:v>
                </c:pt>
                <c:pt idx="226">
                  <c:v>3414.5</c:v>
                </c:pt>
                <c:pt idx="227">
                  <c:v>3414.5</c:v>
                </c:pt>
                <c:pt idx="228">
                  <c:v>3521</c:v>
                </c:pt>
                <c:pt idx="229">
                  <c:v>3522</c:v>
                </c:pt>
                <c:pt idx="230">
                  <c:v>3526</c:v>
                </c:pt>
                <c:pt idx="231">
                  <c:v>3529</c:v>
                </c:pt>
                <c:pt idx="232">
                  <c:v>3530</c:v>
                </c:pt>
                <c:pt idx="233">
                  <c:v>3532</c:v>
                </c:pt>
                <c:pt idx="234">
                  <c:v>3533</c:v>
                </c:pt>
                <c:pt idx="235">
                  <c:v>3533</c:v>
                </c:pt>
                <c:pt idx="236">
                  <c:v>3533</c:v>
                </c:pt>
                <c:pt idx="237">
                  <c:v>3534</c:v>
                </c:pt>
                <c:pt idx="238">
                  <c:v>3536</c:v>
                </c:pt>
                <c:pt idx="239">
                  <c:v>3537</c:v>
                </c:pt>
                <c:pt idx="240">
                  <c:v>3538</c:v>
                </c:pt>
                <c:pt idx="241">
                  <c:v>3560</c:v>
                </c:pt>
                <c:pt idx="242">
                  <c:v>3609.5</c:v>
                </c:pt>
                <c:pt idx="243">
                  <c:v>3610.5</c:v>
                </c:pt>
                <c:pt idx="244">
                  <c:v>3627.5</c:v>
                </c:pt>
                <c:pt idx="245">
                  <c:v>3631.5</c:v>
                </c:pt>
                <c:pt idx="246">
                  <c:v>3645.5</c:v>
                </c:pt>
                <c:pt idx="247">
                  <c:v>3648.5</c:v>
                </c:pt>
                <c:pt idx="248">
                  <c:v>3650.5</c:v>
                </c:pt>
                <c:pt idx="249">
                  <c:v>3650.5</c:v>
                </c:pt>
                <c:pt idx="250">
                  <c:v>3662.5</c:v>
                </c:pt>
                <c:pt idx="251">
                  <c:v>3734</c:v>
                </c:pt>
                <c:pt idx="252">
                  <c:v>3756</c:v>
                </c:pt>
                <c:pt idx="253">
                  <c:v>3761</c:v>
                </c:pt>
                <c:pt idx="254">
                  <c:v>3769</c:v>
                </c:pt>
                <c:pt idx="255">
                  <c:v>3770</c:v>
                </c:pt>
                <c:pt idx="256">
                  <c:v>3770</c:v>
                </c:pt>
                <c:pt idx="257">
                  <c:v>3771</c:v>
                </c:pt>
                <c:pt idx="258">
                  <c:v>3772</c:v>
                </c:pt>
                <c:pt idx="259">
                  <c:v>3780</c:v>
                </c:pt>
                <c:pt idx="260">
                  <c:v>3782</c:v>
                </c:pt>
                <c:pt idx="261">
                  <c:v>3795</c:v>
                </c:pt>
                <c:pt idx="262">
                  <c:v>3806</c:v>
                </c:pt>
                <c:pt idx="263">
                  <c:v>3820</c:v>
                </c:pt>
                <c:pt idx="264">
                  <c:v>3868.5</c:v>
                </c:pt>
                <c:pt idx="265">
                  <c:v>3870.5</c:v>
                </c:pt>
                <c:pt idx="266">
                  <c:v>3900.5</c:v>
                </c:pt>
                <c:pt idx="267">
                  <c:v>3912.5</c:v>
                </c:pt>
                <c:pt idx="268">
                  <c:v>3924.5</c:v>
                </c:pt>
                <c:pt idx="269">
                  <c:v>4004.5</c:v>
                </c:pt>
                <c:pt idx="270">
                  <c:v>4005.5</c:v>
                </c:pt>
                <c:pt idx="271">
                  <c:v>4006.5</c:v>
                </c:pt>
                <c:pt idx="272">
                  <c:v>4019</c:v>
                </c:pt>
                <c:pt idx="273">
                  <c:v>4019.5</c:v>
                </c:pt>
                <c:pt idx="274">
                  <c:v>4022</c:v>
                </c:pt>
                <c:pt idx="275">
                  <c:v>4022.5</c:v>
                </c:pt>
                <c:pt idx="276">
                  <c:v>4026</c:v>
                </c:pt>
                <c:pt idx="277">
                  <c:v>4035</c:v>
                </c:pt>
                <c:pt idx="278">
                  <c:v>4211</c:v>
                </c:pt>
                <c:pt idx="279">
                  <c:v>4228</c:v>
                </c:pt>
                <c:pt idx="280">
                  <c:v>4234</c:v>
                </c:pt>
                <c:pt idx="281">
                  <c:v>4239.5</c:v>
                </c:pt>
                <c:pt idx="282">
                  <c:v>4241.5</c:v>
                </c:pt>
                <c:pt idx="283">
                  <c:v>4246</c:v>
                </c:pt>
                <c:pt idx="284">
                  <c:v>4258.5</c:v>
                </c:pt>
                <c:pt idx="285">
                  <c:v>4261</c:v>
                </c:pt>
                <c:pt idx="286">
                  <c:v>4269</c:v>
                </c:pt>
                <c:pt idx="287">
                  <c:v>4461</c:v>
                </c:pt>
                <c:pt idx="288">
                  <c:v>4465</c:v>
                </c:pt>
                <c:pt idx="289">
                  <c:v>4470</c:v>
                </c:pt>
                <c:pt idx="290">
                  <c:v>4474.5</c:v>
                </c:pt>
                <c:pt idx="291">
                  <c:v>4486</c:v>
                </c:pt>
                <c:pt idx="292">
                  <c:v>4496</c:v>
                </c:pt>
                <c:pt idx="293">
                  <c:v>4508.5</c:v>
                </c:pt>
                <c:pt idx="294">
                  <c:v>4509.5</c:v>
                </c:pt>
                <c:pt idx="295">
                  <c:v>4510.5</c:v>
                </c:pt>
                <c:pt idx="296">
                  <c:v>4511.5</c:v>
                </c:pt>
                <c:pt idx="297">
                  <c:v>4513.5</c:v>
                </c:pt>
                <c:pt idx="298">
                  <c:v>4516</c:v>
                </c:pt>
                <c:pt idx="299">
                  <c:v>4516</c:v>
                </c:pt>
                <c:pt idx="300">
                  <c:v>4517.5</c:v>
                </c:pt>
                <c:pt idx="301">
                  <c:v>4518.5</c:v>
                </c:pt>
                <c:pt idx="302">
                  <c:v>4526.5</c:v>
                </c:pt>
                <c:pt idx="303">
                  <c:v>4527.5</c:v>
                </c:pt>
                <c:pt idx="304">
                  <c:v>4533</c:v>
                </c:pt>
                <c:pt idx="305">
                  <c:v>4627</c:v>
                </c:pt>
                <c:pt idx="306">
                  <c:v>4658</c:v>
                </c:pt>
                <c:pt idx="307">
                  <c:v>4718.5</c:v>
                </c:pt>
                <c:pt idx="308">
                  <c:v>4737.5</c:v>
                </c:pt>
                <c:pt idx="309">
                  <c:v>4739.5</c:v>
                </c:pt>
                <c:pt idx="310">
                  <c:v>4742.5</c:v>
                </c:pt>
                <c:pt idx="311">
                  <c:v>4763.5</c:v>
                </c:pt>
                <c:pt idx="312">
                  <c:v>4767.5</c:v>
                </c:pt>
                <c:pt idx="313">
                  <c:v>4767.5</c:v>
                </c:pt>
                <c:pt idx="314">
                  <c:v>4769.5</c:v>
                </c:pt>
                <c:pt idx="315">
                  <c:v>4776.5</c:v>
                </c:pt>
                <c:pt idx="316">
                  <c:v>4871</c:v>
                </c:pt>
                <c:pt idx="317">
                  <c:v>4883</c:v>
                </c:pt>
                <c:pt idx="318">
                  <c:v>4889</c:v>
                </c:pt>
                <c:pt idx="319">
                  <c:v>4957.5</c:v>
                </c:pt>
                <c:pt idx="320">
                  <c:v>4959.5</c:v>
                </c:pt>
                <c:pt idx="321">
                  <c:v>4975.5</c:v>
                </c:pt>
                <c:pt idx="322">
                  <c:v>4976.5</c:v>
                </c:pt>
                <c:pt idx="323">
                  <c:v>4987.5</c:v>
                </c:pt>
                <c:pt idx="324">
                  <c:v>5080</c:v>
                </c:pt>
                <c:pt idx="325">
                  <c:v>5090.5</c:v>
                </c:pt>
                <c:pt idx="326">
                  <c:v>5122</c:v>
                </c:pt>
                <c:pt idx="327">
                  <c:v>5123</c:v>
                </c:pt>
                <c:pt idx="328">
                  <c:v>5124</c:v>
                </c:pt>
                <c:pt idx="329">
                  <c:v>5126</c:v>
                </c:pt>
                <c:pt idx="330">
                  <c:v>5127</c:v>
                </c:pt>
                <c:pt idx="331">
                  <c:v>5129</c:v>
                </c:pt>
                <c:pt idx="332">
                  <c:v>5136</c:v>
                </c:pt>
                <c:pt idx="333">
                  <c:v>5142</c:v>
                </c:pt>
                <c:pt idx="334">
                  <c:v>5250.5</c:v>
                </c:pt>
                <c:pt idx="335">
                  <c:v>5354.5</c:v>
                </c:pt>
                <c:pt idx="336">
                  <c:v>5355.5</c:v>
                </c:pt>
                <c:pt idx="337">
                  <c:v>5357.5</c:v>
                </c:pt>
                <c:pt idx="338">
                  <c:v>5357.5</c:v>
                </c:pt>
                <c:pt idx="339">
                  <c:v>5358</c:v>
                </c:pt>
                <c:pt idx="340">
                  <c:v>5369</c:v>
                </c:pt>
                <c:pt idx="341">
                  <c:v>5372</c:v>
                </c:pt>
                <c:pt idx="342">
                  <c:v>5377</c:v>
                </c:pt>
                <c:pt idx="343">
                  <c:v>5436</c:v>
                </c:pt>
                <c:pt idx="344">
                  <c:v>5442</c:v>
                </c:pt>
                <c:pt idx="345">
                  <c:v>5443</c:v>
                </c:pt>
                <c:pt idx="346">
                  <c:v>5456</c:v>
                </c:pt>
                <c:pt idx="347">
                  <c:v>5463</c:v>
                </c:pt>
                <c:pt idx="348">
                  <c:v>5464</c:v>
                </c:pt>
                <c:pt idx="349">
                  <c:v>5468</c:v>
                </c:pt>
                <c:pt idx="350">
                  <c:v>5472</c:v>
                </c:pt>
                <c:pt idx="351">
                  <c:v>5661</c:v>
                </c:pt>
                <c:pt idx="352">
                  <c:v>5692</c:v>
                </c:pt>
                <c:pt idx="353">
                  <c:v>5710</c:v>
                </c:pt>
                <c:pt idx="354">
                  <c:v>5710</c:v>
                </c:pt>
                <c:pt idx="355">
                  <c:v>5720</c:v>
                </c:pt>
                <c:pt idx="356">
                  <c:v>5720</c:v>
                </c:pt>
                <c:pt idx="357">
                  <c:v>5723</c:v>
                </c:pt>
                <c:pt idx="358">
                  <c:v>5729</c:v>
                </c:pt>
                <c:pt idx="359">
                  <c:v>5730</c:v>
                </c:pt>
                <c:pt idx="360">
                  <c:v>5748</c:v>
                </c:pt>
                <c:pt idx="361">
                  <c:v>5803.5</c:v>
                </c:pt>
                <c:pt idx="362">
                  <c:v>5812.5</c:v>
                </c:pt>
                <c:pt idx="363">
                  <c:v>5812.5</c:v>
                </c:pt>
                <c:pt idx="364">
                  <c:v>5812.5</c:v>
                </c:pt>
                <c:pt idx="365">
                  <c:v>5814.5</c:v>
                </c:pt>
                <c:pt idx="366">
                  <c:v>5832.5</c:v>
                </c:pt>
                <c:pt idx="367">
                  <c:v>5833.5</c:v>
                </c:pt>
                <c:pt idx="368">
                  <c:v>5837.5</c:v>
                </c:pt>
                <c:pt idx="369">
                  <c:v>5837.5</c:v>
                </c:pt>
                <c:pt idx="370">
                  <c:v>5837.5</c:v>
                </c:pt>
                <c:pt idx="371">
                  <c:v>5838.5</c:v>
                </c:pt>
                <c:pt idx="372">
                  <c:v>5839.5</c:v>
                </c:pt>
                <c:pt idx="373">
                  <c:v>5851.5</c:v>
                </c:pt>
                <c:pt idx="374">
                  <c:v>5861.5</c:v>
                </c:pt>
                <c:pt idx="375">
                  <c:v>5876.5</c:v>
                </c:pt>
                <c:pt idx="376">
                  <c:v>5889.5</c:v>
                </c:pt>
                <c:pt idx="377">
                  <c:v>5961</c:v>
                </c:pt>
                <c:pt idx="378">
                  <c:v>6558</c:v>
                </c:pt>
                <c:pt idx="379">
                  <c:v>6589</c:v>
                </c:pt>
                <c:pt idx="380">
                  <c:v>6598</c:v>
                </c:pt>
                <c:pt idx="381">
                  <c:v>6605</c:v>
                </c:pt>
                <c:pt idx="382">
                  <c:v>6607</c:v>
                </c:pt>
                <c:pt idx="383">
                  <c:v>6607</c:v>
                </c:pt>
                <c:pt idx="384">
                  <c:v>6685.5</c:v>
                </c:pt>
                <c:pt idx="385">
                  <c:v>6687.5</c:v>
                </c:pt>
                <c:pt idx="386">
                  <c:v>6688.5</c:v>
                </c:pt>
                <c:pt idx="387">
                  <c:v>6713.5</c:v>
                </c:pt>
                <c:pt idx="388">
                  <c:v>6715.5</c:v>
                </c:pt>
                <c:pt idx="389">
                  <c:v>7920</c:v>
                </c:pt>
                <c:pt idx="390">
                  <c:v>7921</c:v>
                </c:pt>
                <c:pt idx="391">
                  <c:v>8447</c:v>
                </c:pt>
                <c:pt idx="392">
                  <c:v>8738</c:v>
                </c:pt>
                <c:pt idx="393">
                  <c:v>8742</c:v>
                </c:pt>
                <c:pt idx="394">
                  <c:v>9112.5</c:v>
                </c:pt>
                <c:pt idx="395">
                  <c:v>9113.5</c:v>
                </c:pt>
                <c:pt idx="396">
                  <c:v>9113.5</c:v>
                </c:pt>
                <c:pt idx="397">
                  <c:v>9122.5</c:v>
                </c:pt>
                <c:pt idx="398">
                  <c:v>9122.5</c:v>
                </c:pt>
                <c:pt idx="399">
                  <c:v>9123.5</c:v>
                </c:pt>
                <c:pt idx="400">
                  <c:v>9123.5</c:v>
                </c:pt>
                <c:pt idx="401">
                  <c:v>9129.5</c:v>
                </c:pt>
                <c:pt idx="402">
                  <c:v>9129.5</c:v>
                </c:pt>
                <c:pt idx="403">
                  <c:v>9132.5</c:v>
                </c:pt>
                <c:pt idx="404">
                  <c:v>9136.5</c:v>
                </c:pt>
                <c:pt idx="405">
                  <c:v>9251</c:v>
                </c:pt>
                <c:pt idx="406">
                  <c:v>9252</c:v>
                </c:pt>
                <c:pt idx="407">
                  <c:v>9254</c:v>
                </c:pt>
                <c:pt idx="408">
                  <c:v>9257</c:v>
                </c:pt>
                <c:pt idx="409">
                  <c:v>9261</c:v>
                </c:pt>
                <c:pt idx="410">
                  <c:v>9263</c:v>
                </c:pt>
                <c:pt idx="411">
                  <c:v>9272</c:v>
                </c:pt>
                <c:pt idx="412">
                  <c:v>9487</c:v>
                </c:pt>
                <c:pt idx="413">
                  <c:v>9487</c:v>
                </c:pt>
                <c:pt idx="414">
                  <c:v>9487</c:v>
                </c:pt>
                <c:pt idx="415">
                  <c:v>9487</c:v>
                </c:pt>
                <c:pt idx="416">
                  <c:v>9487</c:v>
                </c:pt>
                <c:pt idx="417">
                  <c:v>9487</c:v>
                </c:pt>
                <c:pt idx="418">
                  <c:v>9489</c:v>
                </c:pt>
                <c:pt idx="419">
                  <c:v>9490</c:v>
                </c:pt>
                <c:pt idx="420">
                  <c:v>9490</c:v>
                </c:pt>
                <c:pt idx="421">
                  <c:v>9493</c:v>
                </c:pt>
                <c:pt idx="422">
                  <c:v>9495</c:v>
                </c:pt>
                <c:pt idx="423">
                  <c:v>9495</c:v>
                </c:pt>
                <c:pt idx="424">
                  <c:v>9495</c:v>
                </c:pt>
                <c:pt idx="425">
                  <c:v>9495</c:v>
                </c:pt>
                <c:pt idx="426">
                  <c:v>9496</c:v>
                </c:pt>
                <c:pt idx="427">
                  <c:v>9497</c:v>
                </c:pt>
                <c:pt idx="428">
                  <c:v>9497</c:v>
                </c:pt>
                <c:pt idx="429">
                  <c:v>9497</c:v>
                </c:pt>
                <c:pt idx="430">
                  <c:v>9497</c:v>
                </c:pt>
                <c:pt idx="431">
                  <c:v>9497</c:v>
                </c:pt>
                <c:pt idx="432">
                  <c:v>9503</c:v>
                </c:pt>
                <c:pt idx="433">
                  <c:v>9505</c:v>
                </c:pt>
                <c:pt idx="434">
                  <c:v>9505</c:v>
                </c:pt>
                <c:pt idx="435">
                  <c:v>9505</c:v>
                </c:pt>
                <c:pt idx="436">
                  <c:v>9506</c:v>
                </c:pt>
                <c:pt idx="437">
                  <c:v>9507</c:v>
                </c:pt>
                <c:pt idx="438">
                  <c:v>9508</c:v>
                </c:pt>
                <c:pt idx="439">
                  <c:v>9513</c:v>
                </c:pt>
                <c:pt idx="440">
                  <c:v>9711.5</c:v>
                </c:pt>
                <c:pt idx="441">
                  <c:v>9731.5</c:v>
                </c:pt>
                <c:pt idx="442">
                  <c:v>9745</c:v>
                </c:pt>
                <c:pt idx="443">
                  <c:v>9749</c:v>
                </c:pt>
                <c:pt idx="444">
                  <c:v>9751</c:v>
                </c:pt>
                <c:pt idx="445">
                  <c:v>9759</c:v>
                </c:pt>
                <c:pt idx="446">
                  <c:v>9906</c:v>
                </c:pt>
                <c:pt idx="447">
                  <c:v>9959</c:v>
                </c:pt>
                <c:pt idx="448">
                  <c:v>9961</c:v>
                </c:pt>
                <c:pt idx="449">
                  <c:v>9971.5</c:v>
                </c:pt>
                <c:pt idx="450">
                  <c:v>9975</c:v>
                </c:pt>
                <c:pt idx="451">
                  <c:v>9977.5</c:v>
                </c:pt>
                <c:pt idx="452">
                  <c:v>9978</c:v>
                </c:pt>
                <c:pt idx="453">
                  <c:v>9978.5</c:v>
                </c:pt>
                <c:pt idx="454">
                  <c:v>9989.5</c:v>
                </c:pt>
                <c:pt idx="455">
                  <c:v>9990.5</c:v>
                </c:pt>
                <c:pt idx="456">
                  <c:v>9990.5</c:v>
                </c:pt>
                <c:pt idx="457">
                  <c:v>9991.5</c:v>
                </c:pt>
                <c:pt idx="458">
                  <c:v>9995.5</c:v>
                </c:pt>
                <c:pt idx="459">
                  <c:v>9996.5</c:v>
                </c:pt>
                <c:pt idx="460">
                  <c:v>9996.5</c:v>
                </c:pt>
                <c:pt idx="461">
                  <c:v>10006</c:v>
                </c:pt>
                <c:pt idx="462">
                  <c:v>10017.5</c:v>
                </c:pt>
                <c:pt idx="463">
                  <c:v>10208</c:v>
                </c:pt>
                <c:pt idx="464">
                  <c:v>10226</c:v>
                </c:pt>
                <c:pt idx="465">
                  <c:v>10238</c:v>
                </c:pt>
                <c:pt idx="466">
                  <c:v>10241.5</c:v>
                </c:pt>
                <c:pt idx="467">
                  <c:v>10245</c:v>
                </c:pt>
                <c:pt idx="468">
                  <c:v>10247</c:v>
                </c:pt>
                <c:pt idx="469">
                  <c:v>10310</c:v>
                </c:pt>
                <c:pt idx="470">
                  <c:v>10321.5</c:v>
                </c:pt>
                <c:pt idx="471">
                  <c:v>10322</c:v>
                </c:pt>
                <c:pt idx="472">
                  <c:v>10323</c:v>
                </c:pt>
                <c:pt idx="473">
                  <c:v>10327</c:v>
                </c:pt>
                <c:pt idx="474">
                  <c:v>10336</c:v>
                </c:pt>
                <c:pt idx="475">
                  <c:v>10336</c:v>
                </c:pt>
                <c:pt idx="476">
                  <c:v>10356</c:v>
                </c:pt>
                <c:pt idx="477">
                  <c:v>10358</c:v>
                </c:pt>
                <c:pt idx="478">
                  <c:v>10363</c:v>
                </c:pt>
                <c:pt idx="479">
                  <c:v>10371</c:v>
                </c:pt>
                <c:pt idx="480">
                  <c:v>10451.5</c:v>
                </c:pt>
                <c:pt idx="481">
                  <c:v>10452.5</c:v>
                </c:pt>
                <c:pt idx="482">
                  <c:v>10453.5</c:v>
                </c:pt>
                <c:pt idx="483">
                  <c:v>10454.5</c:v>
                </c:pt>
                <c:pt idx="484">
                  <c:v>10455.5</c:v>
                </c:pt>
                <c:pt idx="485">
                  <c:v>10456.5</c:v>
                </c:pt>
                <c:pt idx="486">
                  <c:v>10459.5</c:v>
                </c:pt>
                <c:pt idx="487">
                  <c:v>10466.5</c:v>
                </c:pt>
                <c:pt idx="488">
                  <c:v>10476.5</c:v>
                </c:pt>
                <c:pt idx="489">
                  <c:v>10572</c:v>
                </c:pt>
                <c:pt idx="490">
                  <c:v>10574</c:v>
                </c:pt>
                <c:pt idx="491">
                  <c:v>10574</c:v>
                </c:pt>
                <c:pt idx="492">
                  <c:v>10575</c:v>
                </c:pt>
                <c:pt idx="493">
                  <c:v>10576</c:v>
                </c:pt>
                <c:pt idx="494">
                  <c:v>10578</c:v>
                </c:pt>
                <c:pt idx="495">
                  <c:v>10582</c:v>
                </c:pt>
                <c:pt idx="496">
                  <c:v>10585</c:v>
                </c:pt>
                <c:pt idx="497">
                  <c:v>10586</c:v>
                </c:pt>
                <c:pt idx="498">
                  <c:v>10586</c:v>
                </c:pt>
                <c:pt idx="499">
                  <c:v>10586</c:v>
                </c:pt>
                <c:pt idx="500">
                  <c:v>10589</c:v>
                </c:pt>
                <c:pt idx="501">
                  <c:v>10592.5</c:v>
                </c:pt>
                <c:pt idx="502">
                  <c:v>10596</c:v>
                </c:pt>
                <c:pt idx="503">
                  <c:v>10598.5</c:v>
                </c:pt>
                <c:pt idx="504">
                  <c:v>10601</c:v>
                </c:pt>
                <c:pt idx="505">
                  <c:v>10604</c:v>
                </c:pt>
                <c:pt idx="506">
                  <c:v>10605</c:v>
                </c:pt>
                <c:pt idx="507">
                  <c:v>10606</c:v>
                </c:pt>
                <c:pt idx="508">
                  <c:v>10610</c:v>
                </c:pt>
                <c:pt idx="509">
                  <c:v>10610</c:v>
                </c:pt>
                <c:pt idx="510">
                  <c:v>10611</c:v>
                </c:pt>
                <c:pt idx="511">
                  <c:v>10611</c:v>
                </c:pt>
                <c:pt idx="512">
                  <c:v>10612</c:v>
                </c:pt>
                <c:pt idx="513">
                  <c:v>10613</c:v>
                </c:pt>
                <c:pt idx="514">
                  <c:v>10615</c:v>
                </c:pt>
                <c:pt idx="515">
                  <c:v>10619</c:v>
                </c:pt>
                <c:pt idx="516">
                  <c:v>10619</c:v>
                </c:pt>
                <c:pt idx="517">
                  <c:v>10620</c:v>
                </c:pt>
                <c:pt idx="518">
                  <c:v>10620</c:v>
                </c:pt>
                <c:pt idx="519">
                  <c:v>10628</c:v>
                </c:pt>
                <c:pt idx="520">
                  <c:v>10634</c:v>
                </c:pt>
                <c:pt idx="521">
                  <c:v>10635</c:v>
                </c:pt>
                <c:pt idx="522">
                  <c:v>10640</c:v>
                </c:pt>
                <c:pt idx="523">
                  <c:v>10646</c:v>
                </c:pt>
                <c:pt idx="524">
                  <c:v>10695</c:v>
                </c:pt>
                <c:pt idx="525">
                  <c:v>10701</c:v>
                </c:pt>
                <c:pt idx="526">
                  <c:v>10703</c:v>
                </c:pt>
                <c:pt idx="527">
                  <c:v>10708</c:v>
                </c:pt>
                <c:pt idx="528">
                  <c:v>10710</c:v>
                </c:pt>
                <c:pt idx="529">
                  <c:v>10717</c:v>
                </c:pt>
                <c:pt idx="530">
                  <c:v>10719</c:v>
                </c:pt>
                <c:pt idx="531">
                  <c:v>10727</c:v>
                </c:pt>
                <c:pt idx="532">
                  <c:v>10730</c:v>
                </c:pt>
                <c:pt idx="533">
                  <c:v>10731</c:v>
                </c:pt>
                <c:pt idx="534">
                  <c:v>10745.5</c:v>
                </c:pt>
                <c:pt idx="535">
                  <c:v>10805.5</c:v>
                </c:pt>
                <c:pt idx="536">
                  <c:v>10817</c:v>
                </c:pt>
                <c:pt idx="537">
                  <c:v>10827</c:v>
                </c:pt>
                <c:pt idx="538">
                  <c:v>10830</c:v>
                </c:pt>
                <c:pt idx="539">
                  <c:v>10837.5</c:v>
                </c:pt>
                <c:pt idx="540">
                  <c:v>10839.5</c:v>
                </c:pt>
                <c:pt idx="541">
                  <c:v>10840</c:v>
                </c:pt>
                <c:pt idx="542">
                  <c:v>10841</c:v>
                </c:pt>
                <c:pt idx="543">
                  <c:v>10841.5</c:v>
                </c:pt>
                <c:pt idx="544">
                  <c:v>10841.5</c:v>
                </c:pt>
                <c:pt idx="545">
                  <c:v>10847</c:v>
                </c:pt>
                <c:pt idx="546">
                  <c:v>10849</c:v>
                </c:pt>
                <c:pt idx="547">
                  <c:v>10850.5</c:v>
                </c:pt>
                <c:pt idx="548">
                  <c:v>10856</c:v>
                </c:pt>
                <c:pt idx="549">
                  <c:v>10856.5</c:v>
                </c:pt>
                <c:pt idx="550">
                  <c:v>10858.5</c:v>
                </c:pt>
                <c:pt idx="551">
                  <c:v>10915.5</c:v>
                </c:pt>
                <c:pt idx="552">
                  <c:v>11051</c:v>
                </c:pt>
                <c:pt idx="553">
                  <c:v>11051</c:v>
                </c:pt>
                <c:pt idx="554">
                  <c:v>11053</c:v>
                </c:pt>
                <c:pt idx="555">
                  <c:v>11054</c:v>
                </c:pt>
                <c:pt idx="556">
                  <c:v>11055</c:v>
                </c:pt>
                <c:pt idx="557">
                  <c:v>11057</c:v>
                </c:pt>
                <c:pt idx="558">
                  <c:v>11062</c:v>
                </c:pt>
                <c:pt idx="559">
                  <c:v>11064</c:v>
                </c:pt>
                <c:pt idx="560">
                  <c:v>11064.5</c:v>
                </c:pt>
                <c:pt idx="561">
                  <c:v>11065</c:v>
                </c:pt>
                <c:pt idx="562">
                  <c:v>11069</c:v>
                </c:pt>
                <c:pt idx="563">
                  <c:v>11071</c:v>
                </c:pt>
                <c:pt idx="564">
                  <c:v>11073</c:v>
                </c:pt>
                <c:pt idx="565">
                  <c:v>11073.5</c:v>
                </c:pt>
                <c:pt idx="566">
                  <c:v>11075</c:v>
                </c:pt>
                <c:pt idx="567">
                  <c:v>11084.5</c:v>
                </c:pt>
                <c:pt idx="568">
                  <c:v>11084.5</c:v>
                </c:pt>
                <c:pt idx="569">
                  <c:v>11086.5</c:v>
                </c:pt>
                <c:pt idx="570">
                  <c:v>11092</c:v>
                </c:pt>
                <c:pt idx="571">
                  <c:v>11100</c:v>
                </c:pt>
                <c:pt idx="572">
                  <c:v>11306.5</c:v>
                </c:pt>
                <c:pt idx="573">
                  <c:v>11309.5</c:v>
                </c:pt>
                <c:pt idx="574">
                  <c:v>11313.5</c:v>
                </c:pt>
                <c:pt idx="575">
                  <c:v>11316.5</c:v>
                </c:pt>
                <c:pt idx="576">
                  <c:v>11317</c:v>
                </c:pt>
                <c:pt idx="577">
                  <c:v>11317</c:v>
                </c:pt>
                <c:pt idx="578">
                  <c:v>11317.5</c:v>
                </c:pt>
                <c:pt idx="579">
                  <c:v>11318.5</c:v>
                </c:pt>
                <c:pt idx="580">
                  <c:v>11327.5</c:v>
                </c:pt>
                <c:pt idx="581">
                  <c:v>11331.5</c:v>
                </c:pt>
                <c:pt idx="582">
                  <c:v>11334.5</c:v>
                </c:pt>
                <c:pt idx="583">
                  <c:v>11335.5</c:v>
                </c:pt>
                <c:pt idx="584">
                  <c:v>11337.5</c:v>
                </c:pt>
                <c:pt idx="585">
                  <c:v>11338.5</c:v>
                </c:pt>
                <c:pt idx="586">
                  <c:v>11340.5</c:v>
                </c:pt>
                <c:pt idx="587">
                  <c:v>11341.5</c:v>
                </c:pt>
                <c:pt idx="588">
                  <c:v>11344.5</c:v>
                </c:pt>
                <c:pt idx="589">
                  <c:v>11349.5</c:v>
                </c:pt>
                <c:pt idx="590">
                  <c:v>11427</c:v>
                </c:pt>
                <c:pt idx="591">
                  <c:v>11430</c:v>
                </c:pt>
                <c:pt idx="592">
                  <c:v>11431</c:v>
                </c:pt>
                <c:pt idx="593">
                  <c:v>11433</c:v>
                </c:pt>
                <c:pt idx="594">
                  <c:v>11436</c:v>
                </c:pt>
                <c:pt idx="595">
                  <c:v>11436</c:v>
                </c:pt>
                <c:pt idx="596">
                  <c:v>11437</c:v>
                </c:pt>
                <c:pt idx="597">
                  <c:v>11437</c:v>
                </c:pt>
                <c:pt idx="598">
                  <c:v>11437</c:v>
                </c:pt>
                <c:pt idx="599">
                  <c:v>11437</c:v>
                </c:pt>
                <c:pt idx="600">
                  <c:v>11438</c:v>
                </c:pt>
                <c:pt idx="601">
                  <c:v>11438</c:v>
                </c:pt>
                <c:pt idx="602">
                  <c:v>11438</c:v>
                </c:pt>
                <c:pt idx="603">
                  <c:v>11438</c:v>
                </c:pt>
                <c:pt idx="604">
                  <c:v>11440</c:v>
                </c:pt>
                <c:pt idx="605">
                  <c:v>11440</c:v>
                </c:pt>
                <c:pt idx="606">
                  <c:v>11440</c:v>
                </c:pt>
                <c:pt idx="607">
                  <c:v>11440</c:v>
                </c:pt>
                <c:pt idx="608">
                  <c:v>11442</c:v>
                </c:pt>
                <c:pt idx="609">
                  <c:v>11443</c:v>
                </c:pt>
                <c:pt idx="610">
                  <c:v>11443</c:v>
                </c:pt>
                <c:pt idx="611">
                  <c:v>11443</c:v>
                </c:pt>
                <c:pt idx="612">
                  <c:v>11444</c:v>
                </c:pt>
                <c:pt idx="613">
                  <c:v>11445</c:v>
                </c:pt>
                <c:pt idx="614">
                  <c:v>11445</c:v>
                </c:pt>
                <c:pt idx="615">
                  <c:v>11446</c:v>
                </c:pt>
                <c:pt idx="616">
                  <c:v>11447</c:v>
                </c:pt>
                <c:pt idx="617">
                  <c:v>11451</c:v>
                </c:pt>
                <c:pt idx="618">
                  <c:v>11451</c:v>
                </c:pt>
                <c:pt idx="619">
                  <c:v>11452</c:v>
                </c:pt>
                <c:pt idx="620">
                  <c:v>11452</c:v>
                </c:pt>
                <c:pt idx="621">
                  <c:v>11453</c:v>
                </c:pt>
                <c:pt idx="622">
                  <c:v>11453</c:v>
                </c:pt>
                <c:pt idx="623">
                  <c:v>11454</c:v>
                </c:pt>
                <c:pt idx="624">
                  <c:v>11454</c:v>
                </c:pt>
                <c:pt idx="625">
                  <c:v>11455</c:v>
                </c:pt>
                <c:pt idx="626">
                  <c:v>11455</c:v>
                </c:pt>
                <c:pt idx="627">
                  <c:v>11457</c:v>
                </c:pt>
                <c:pt idx="628">
                  <c:v>11459</c:v>
                </c:pt>
                <c:pt idx="629">
                  <c:v>11460</c:v>
                </c:pt>
                <c:pt idx="630">
                  <c:v>11461</c:v>
                </c:pt>
                <c:pt idx="631">
                  <c:v>11461</c:v>
                </c:pt>
                <c:pt idx="632">
                  <c:v>11461</c:v>
                </c:pt>
                <c:pt idx="633">
                  <c:v>11467</c:v>
                </c:pt>
                <c:pt idx="634">
                  <c:v>11471</c:v>
                </c:pt>
                <c:pt idx="635">
                  <c:v>11474</c:v>
                </c:pt>
                <c:pt idx="636">
                  <c:v>11475</c:v>
                </c:pt>
                <c:pt idx="637">
                  <c:v>11475</c:v>
                </c:pt>
                <c:pt idx="638">
                  <c:v>11477</c:v>
                </c:pt>
                <c:pt idx="639">
                  <c:v>11478</c:v>
                </c:pt>
                <c:pt idx="640">
                  <c:v>11486</c:v>
                </c:pt>
                <c:pt idx="641">
                  <c:v>11557.5</c:v>
                </c:pt>
                <c:pt idx="642">
                  <c:v>11557.5</c:v>
                </c:pt>
                <c:pt idx="643">
                  <c:v>11566.5</c:v>
                </c:pt>
                <c:pt idx="644">
                  <c:v>11574.5</c:v>
                </c:pt>
                <c:pt idx="645">
                  <c:v>11576.5</c:v>
                </c:pt>
                <c:pt idx="646">
                  <c:v>11578.5</c:v>
                </c:pt>
                <c:pt idx="647">
                  <c:v>11584.5</c:v>
                </c:pt>
                <c:pt idx="648">
                  <c:v>11829</c:v>
                </c:pt>
                <c:pt idx="649">
                  <c:v>11913</c:v>
                </c:pt>
                <c:pt idx="650">
                  <c:v>11913</c:v>
                </c:pt>
                <c:pt idx="651">
                  <c:v>11919</c:v>
                </c:pt>
                <c:pt idx="652">
                  <c:v>11952.5</c:v>
                </c:pt>
                <c:pt idx="653">
                  <c:v>12165</c:v>
                </c:pt>
                <c:pt idx="654">
                  <c:v>12277.5</c:v>
                </c:pt>
                <c:pt idx="655">
                  <c:v>12283.5</c:v>
                </c:pt>
                <c:pt idx="656">
                  <c:v>12284</c:v>
                </c:pt>
                <c:pt idx="657">
                  <c:v>12293</c:v>
                </c:pt>
                <c:pt idx="658">
                  <c:v>12295</c:v>
                </c:pt>
                <c:pt idx="659">
                  <c:v>12299</c:v>
                </c:pt>
                <c:pt idx="660">
                  <c:v>12299</c:v>
                </c:pt>
                <c:pt idx="661">
                  <c:v>12304</c:v>
                </c:pt>
                <c:pt idx="662">
                  <c:v>12304</c:v>
                </c:pt>
                <c:pt idx="663">
                  <c:v>12307</c:v>
                </c:pt>
                <c:pt idx="664">
                  <c:v>12311.5</c:v>
                </c:pt>
                <c:pt idx="665">
                  <c:v>12312</c:v>
                </c:pt>
                <c:pt idx="666">
                  <c:v>12312.5</c:v>
                </c:pt>
                <c:pt idx="667">
                  <c:v>12313</c:v>
                </c:pt>
                <c:pt idx="668">
                  <c:v>12315.5</c:v>
                </c:pt>
                <c:pt idx="669">
                  <c:v>12318</c:v>
                </c:pt>
                <c:pt idx="670">
                  <c:v>12322</c:v>
                </c:pt>
                <c:pt idx="671">
                  <c:v>12338</c:v>
                </c:pt>
                <c:pt idx="672">
                  <c:v>12532.5</c:v>
                </c:pt>
                <c:pt idx="673">
                  <c:v>12539</c:v>
                </c:pt>
                <c:pt idx="674">
                  <c:v>12540.5</c:v>
                </c:pt>
                <c:pt idx="675">
                  <c:v>12550.5</c:v>
                </c:pt>
                <c:pt idx="676">
                  <c:v>12557</c:v>
                </c:pt>
                <c:pt idx="677">
                  <c:v>12559.5</c:v>
                </c:pt>
                <c:pt idx="678">
                  <c:v>12582</c:v>
                </c:pt>
                <c:pt idx="679">
                  <c:v>12632.5</c:v>
                </c:pt>
                <c:pt idx="680">
                  <c:v>12652.5</c:v>
                </c:pt>
                <c:pt idx="681">
                  <c:v>12659.5</c:v>
                </c:pt>
                <c:pt idx="682">
                  <c:v>12787</c:v>
                </c:pt>
                <c:pt idx="683">
                  <c:v>12790</c:v>
                </c:pt>
                <c:pt idx="684">
                  <c:v>12795</c:v>
                </c:pt>
                <c:pt idx="685">
                  <c:v>12878</c:v>
                </c:pt>
                <c:pt idx="686">
                  <c:v>12878.5</c:v>
                </c:pt>
                <c:pt idx="687">
                  <c:v>12924.5</c:v>
                </c:pt>
                <c:pt idx="688">
                  <c:v>13025</c:v>
                </c:pt>
                <c:pt idx="689">
                  <c:v>13032</c:v>
                </c:pt>
                <c:pt idx="690">
                  <c:v>13041</c:v>
                </c:pt>
                <c:pt idx="691">
                  <c:v>13041</c:v>
                </c:pt>
                <c:pt idx="692">
                  <c:v>13355</c:v>
                </c:pt>
                <c:pt idx="693">
                  <c:v>13381</c:v>
                </c:pt>
                <c:pt idx="694">
                  <c:v>13387</c:v>
                </c:pt>
                <c:pt idx="695">
                  <c:v>13389</c:v>
                </c:pt>
                <c:pt idx="696">
                  <c:v>13390</c:v>
                </c:pt>
                <c:pt idx="697">
                  <c:v>13390</c:v>
                </c:pt>
                <c:pt idx="698">
                  <c:v>13390</c:v>
                </c:pt>
                <c:pt idx="699">
                  <c:v>13628</c:v>
                </c:pt>
                <c:pt idx="700">
                  <c:v>13629</c:v>
                </c:pt>
                <c:pt idx="701">
                  <c:v>13632</c:v>
                </c:pt>
                <c:pt idx="702">
                  <c:v>13637</c:v>
                </c:pt>
                <c:pt idx="703">
                  <c:v>13754.5</c:v>
                </c:pt>
                <c:pt idx="704">
                  <c:v>13755.5</c:v>
                </c:pt>
                <c:pt idx="705">
                  <c:v>13756.5</c:v>
                </c:pt>
                <c:pt idx="706">
                  <c:v>13756.5</c:v>
                </c:pt>
                <c:pt idx="707">
                  <c:v>13766.5</c:v>
                </c:pt>
                <c:pt idx="708">
                  <c:v>13767.5</c:v>
                </c:pt>
                <c:pt idx="709">
                  <c:v>14146</c:v>
                </c:pt>
                <c:pt idx="710">
                  <c:v>14232.5</c:v>
                </c:pt>
                <c:pt idx="711">
                  <c:v>14241.5</c:v>
                </c:pt>
                <c:pt idx="712">
                  <c:v>14276.5</c:v>
                </c:pt>
                <c:pt idx="713">
                  <c:v>14342</c:v>
                </c:pt>
                <c:pt idx="714">
                  <c:v>14347</c:v>
                </c:pt>
                <c:pt idx="715">
                  <c:v>14356</c:v>
                </c:pt>
                <c:pt idx="716">
                  <c:v>14363</c:v>
                </c:pt>
                <c:pt idx="717">
                  <c:v>14510.5</c:v>
                </c:pt>
                <c:pt idx="718">
                  <c:v>14517.5</c:v>
                </c:pt>
                <c:pt idx="719">
                  <c:v>14611</c:v>
                </c:pt>
                <c:pt idx="720">
                  <c:v>14625</c:v>
                </c:pt>
                <c:pt idx="721">
                  <c:v>14632.5</c:v>
                </c:pt>
                <c:pt idx="722">
                  <c:v>14633.5</c:v>
                </c:pt>
                <c:pt idx="723">
                  <c:v>14738</c:v>
                </c:pt>
                <c:pt idx="724">
                  <c:v>14868.5</c:v>
                </c:pt>
                <c:pt idx="725">
                  <c:v>14875.5</c:v>
                </c:pt>
                <c:pt idx="726">
                  <c:v>14875.5</c:v>
                </c:pt>
                <c:pt idx="727">
                  <c:v>14875.5</c:v>
                </c:pt>
                <c:pt idx="728">
                  <c:v>14875.5</c:v>
                </c:pt>
                <c:pt idx="729">
                  <c:v>14876.5</c:v>
                </c:pt>
                <c:pt idx="730">
                  <c:v>14959</c:v>
                </c:pt>
                <c:pt idx="731">
                  <c:v>14966</c:v>
                </c:pt>
                <c:pt idx="732">
                  <c:v>14972</c:v>
                </c:pt>
                <c:pt idx="733">
                  <c:v>14972</c:v>
                </c:pt>
                <c:pt idx="734">
                  <c:v>14979</c:v>
                </c:pt>
                <c:pt idx="735">
                  <c:v>14980</c:v>
                </c:pt>
                <c:pt idx="736">
                  <c:v>14980</c:v>
                </c:pt>
                <c:pt idx="737">
                  <c:v>14980</c:v>
                </c:pt>
                <c:pt idx="738">
                  <c:v>15004</c:v>
                </c:pt>
                <c:pt idx="739">
                  <c:v>15083.5</c:v>
                </c:pt>
                <c:pt idx="740">
                  <c:v>15084.5</c:v>
                </c:pt>
                <c:pt idx="741">
                  <c:v>15102.5</c:v>
                </c:pt>
                <c:pt idx="742">
                  <c:v>15232</c:v>
                </c:pt>
                <c:pt idx="743">
                  <c:v>15232</c:v>
                </c:pt>
                <c:pt idx="744">
                  <c:v>15232</c:v>
                </c:pt>
                <c:pt idx="745">
                  <c:v>15327.5</c:v>
                </c:pt>
                <c:pt idx="746">
                  <c:v>15342.5</c:v>
                </c:pt>
                <c:pt idx="747">
                  <c:v>15479</c:v>
                </c:pt>
                <c:pt idx="748">
                  <c:v>15697.5</c:v>
                </c:pt>
                <c:pt idx="749">
                  <c:v>15698.5</c:v>
                </c:pt>
                <c:pt idx="750">
                  <c:v>15701</c:v>
                </c:pt>
                <c:pt idx="751">
                  <c:v>15721.5</c:v>
                </c:pt>
                <c:pt idx="752">
                  <c:v>15729.5</c:v>
                </c:pt>
                <c:pt idx="753">
                  <c:v>15731.5</c:v>
                </c:pt>
                <c:pt idx="754">
                  <c:v>15940</c:v>
                </c:pt>
                <c:pt idx="755">
                  <c:v>15944</c:v>
                </c:pt>
                <c:pt idx="756">
                  <c:v>15948.5</c:v>
                </c:pt>
                <c:pt idx="757">
                  <c:v>15954</c:v>
                </c:pt>
                <c:pt idx="758">
                  <c:v>16070.5</c:v>
                </c:pt>
                <c:pt idx="759">
                  <c:v>16079.5</c:v>
                </c:pt>
                <c:pt idx="760">
                  <c:v>16080.5</c:v>
                </c:pt>
                <c:pt idx="761">
                  <c:v>16178.5</c:v>
                </c:pt>
                <c:pt idx="762">
                  <c:v>16208.5</c:v>
                </c:pt>
                <c:pt idx="763">
                  <c:v>16302</c:v>
                </c:pt>
                <c:pt idx="764">
                  <c:v>16339.5</c:v>
                </c:pt>
                <c:pt idx="765">
                  <c:v>16417.5</c:v>
                </c:pt>
                <c:pt idx="766">
                  <c:v>16457.5</c:v>
                </c:pt>
                <c:pt idx="767">
                  <c:v>16472.5</c:v>
                </c:pt>
                <c:pt idx="768">
                  <c:v>16563</c:v>
                </c:pt>
                <c:pt idx="769">
                  <c:v>16563</c:v>
                </c:pt>
                <c:pt idx="770">
                  <c:v>16579</c:v>
                </c:pt>
                <c:pt idx="771">
                  <c:v>16781</c:v>
                </c:pt>
                <c:pt idx="772">
                  <c:v>16824</c:v>
                </c:pt>
              </c:numCache>
            </c:numRef>
          </c:xVal>
          <c:yVal>
            <c:numRef>
              <c:f>Active!$U$21:$U$958</c:f>
              <c:numCache>
                <c:formatCode>General</c:formatCode>
                <c:ptCount val="938"/>
                <c:pt idx="551">
                  <c:v>0.60632160000386648</c:v>
                </c:pt>
                <c:pt idx="678">
                  <c:v>1.5104000049177557E-3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24E-4384-B348-0FAB00209DB9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Prim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Active!$F$21:$F$958</c:f>
              <c:numCache>
                <c:formatCode>General</c:formatCode>
                <c:ptCount val="938"/>
                <c:pt idx="0">
                  <c:v>0</c:v>
                </c:pt>
                <c:pt idx="1">
                  <c:v>266</c:v>
                </c:pt>
                <c:pt idx="2">
                  <c:v>270</c:v>
                </c:pt>
                <c:pt idx="3">
                  <c:v>270</c:v>
                </c:pt>
                <c:pt idx="4">
                  <c:v>272</c:v>
                </c:pt>
                <c:pt idx="5">
                  <c:v>272</c:v>
                </c:pt>
                <c:pt idx="6">
                  <c:v>274</c:v>
                </c:pt>
                <c:pt idx="7">
                  <c:v>274</c:v>
                </c:pt>
                <c:pt idx="8">
                  <c:v>277</c:v>
                </c:pt>
                <c:pt idx="9">
                  <c:v>277</c:v>
                </c:pt>
                <c:pt idx="10">
                  <c:v>348.5</c:v>
                </c:pt>
                <c:pt idx="11">
                  <c:v>349.5</c:v>
                </c:pt>
                <c:pt idx="12">
                  <c:v>350.5</c:v>
                </c:pt>
                <c:pt idx="13">
                  <c:v>352.5</c:v>
                </c:pt>
                <c:pt idx="14">
                  <c:v>357.5</c:v>
                </c:pt>
                <c:pt idx="15">
                  <c:v>360.5</c:v>
                </c:pt>
                <c:pt idx="16">
                  <c:v>368.5</c:v>
                </c:pt>
                <c:pt idx="17">
                  <c:v>369.5</c:v>
                </c:pt>
                <c:pt idx="18">
                  <c:v>370.5</c:v>
                </c:pt>
                <c:pt idx="19">
                  <c:v>374.5</c:v>
                </c:pt>
                <c:pt idx="20">
                  <c:v>376.5</c:v>
                </c:pt>
                <c:pt idx="21">
                  <c:v>461</c:v>
                </c:pt>
                <c:pt idx="22">
                  <c:v>475</c:v>
                </c:pt>
                <c:pt idx="23">
                  <c:v>480</c:v>
                </c:pt>
                <c:pt idx="24">
                  <c:v>486</c:v>
                </c:pt>
                <c:pt idx="25">
                  <c:v>490</c:v>
                </c:pt>
                <c:pt idx="26">
                  <c:v>596.5</c:v>
                </c:pt>
                <c:pt idx="27">
                  <c:v>606.5</c:v>
                </c:pt>
                <c:pt idx="28">
                  <c:v>607.5</c:v>
                </c:pt>
                <c:pt idx="29">
                  <c:v>609.5</c:v>
                </c:pt>
                <c:pt idx="30">
                  <c:v>613.5</c:v>
                </c:pt>
                <c:pt idx="31">
                  <c:v>613.5</c:v>
                </c:pt>
                <c:pt idx="32">
                  <c:v>614.5</c:v>
                </c:pt>
                <c:pt idx="33">
                  <c:v>614.5</c:v>
                </c:pt>
                <c:pt idx="34">
                  <c:v>616.5</c:v>
                </c:pt>
                <c:pt idx="35">
                  <c:v>620.5</c:v>
                </c:pt>
                <c:pt idx="36">
                  <c:v>620.5</c:v>
                </c:pt>
                <c:pt idx="37">
                  <c:v>623.5</c:v>
                </c:pt>
                <c:pt idx="38">
                  <c:v>624.5</c:v>
                </c:pt>
                <c:pt idx="39">
                  <c:v>624.5</c:v>
                </c:pt>
                <c:pt idx="40">
                  <c:v>628.5</c:v>
                </c:pt>
                <c:pt idx="41">
                  <c:v>628.5</c:v>
                </c:pt>
                <c:pt idx="42">
                  <c:v>629.5</c:v>
                </c:pt>
                <c:pt idx="43">
                  <c:v>632.5</c:v>
                </c:pt>
                <c:pt idx="44">
                  <c:v>636.5</c:v>
                </c:pt>
                <c:pt idx="45">
                  <c:v>734</c:v>
                </c:pt>
                <c:pt idx="46">
                  <c:v>742</c:v>
                </c:pt>
                <c:pt idx="47">
                  <c:v>745</c:v>
                </c:pt>
                <c:pt idx="48">
                  <c:v>747</c:v>
                </c:pt>
                <c:pt idx="49">
                  <c:v>795</c:v>
                </c:pt>
                <c:pt idx="50">
                  <c:v>799</c:v>
                </c:pt>
                <c:pt idx="51">
                  <c:v>828.5</c:v>
                </c:pt>
                <c:pt idx="52">
                  <c:v>833</c:v>
                </c:pt>
                <c:pt idx="53">
                  <c:v>834</c:v>
                </c:pt>
                <c:pt idx="54">
                  <c:v>838</c:v>
                </c:pt>
                <c:pt idx="55">
                  <c:v>838.5</c:v>
                </c:pt>
                <c:pt idx="56">
                  <c:v>841</c:v>
                </c:pt>
                <c:pt idx="57">
                  <c:v>842</c:v>
                </c:pt>
                <c:pt idx="58">
                  <c:v>843</c:v>
                </c:pt>
                <c:pt idx="59">
                  <c:v>845</c:v>
                </c:pt>
                <c:pt idx="60">
                  <c:v>846</c:v>
                </c:pt>
                <c:pt idx="61">
                  <c:v>847</c:v>
                </c:pt>
                <c:pt idx="62">
                  <c:v>847.5</c:v>
                </c:pt>
                <c:pt idx="63">
                  <c:v>848.5</c:v>
                </c:pt>
                <c:pt idx="64">
                  <c:v>850</c:v>
                </c:pt>
                <c:pt idx="65">
                  <c:v>850.5</c:v>
                </c:pt>
                <c:pt idx="66">
                  <c:v>852</c:v>
                </c:pt>
                <c:pt idx="67">
                  <c:v>854</c:v>
                </c:pt>
                <c:pt idx="68">
                  <c:v>856</c:v>
                </c:pt>
                <c:pt idx="69">
                  <c:v>857</c:v>
                </c:pt>
                <c:pt idx="70">
                  <c:v>857.5</c:v>
                </c:pt>
                <c:pt idx="71">
                  <c:v>858</c:v>
                </c:pt>
                <c:pt idx="72">
                  <c:v>858</c:v>
                </c:pt>
                <c:pt idx="73">
                  <c:v>860</c:v>
                </c:pt>
                <c:pt idx="74">
                  <c:v>860.5</c:v>
                </c:pt>
                <c:pt idx="75">
                  <c:v>861.5</c:v>
                </c:pt>
                <c:pt idx="76">
                  <c:v>862</c:v>
                </c:pt>
                <c:pt idx="77">
                  <c:v>862</c:v>
                </c:pt>
                <c:pt idx="78">
                  <c:v>863</c:v>
                </c:pt>
                <c:pt idx="79">
                  <c:v>863</c:v>
                </c:pt>
                <c:pt idx="80">
                  <c:v>863.5</c:v>
                </c:pt>
                <c:pt idx="81">
                  <c:v>864</c:v>
                </c:pt>
                <c:pt idx="82">
                  <c:v>864.5</c:v>
                </c:pt>
                <c:pt idx="83">
                  <c:v>868.5</c:v>
                </c:pt>
                <c:pt idx="84">
                  <c:v>871.5</c:v>
                </c:pt>
                <c:pt idx="85">
                  <c:v>872.5</c:v>
                </c:pt>
                <c:pt idx="86">
                  <c:v>873.5</c:v>
                </c:pt>
                <c:pt idx="87">
                  <c:v>880</c:v>
                </c:pt>
                <c:pt idx="88">
                  <c:v>884</c:v>
                </c:pt>
                <c:pt idx="89">
                  <c:v>896</c:v>
                </c:pt>
                <c:pt idx="90">
                  <c:v>900</c:v>
                </c:pt>
                <c:pt idx="91">
                  <c:v>901</c:v>
                </c:pt>
                <c:pt idx="92">
                  <c:v>909.5</c:v>
                </c:pt>
                <c:pt idx="93">
                  <c:v>912.5</c:v>
                </c:pt>
                <c:pt idx="94">
                  <c:v>914.5</c:v>
                </c:pt>
                <c:pt idx="95">
                  <c:v>915.5</c:v>
                </c:pt>
                <c:pt idx="96">
                  <c:v>921.5</c:v>
                </c:pt>
                <c:pt idx="97">
                  <c:v>922.5</c:v>
                </c:pt>
                <c:pt idx="98">
                  <c:v>923.5</c:v>
                </c:pt>
                <c:pt idx="99">
                  <c:v>926.5</c:v>
                </c:pt>
                <c:pt idx="100">
                  <c:v>931.5</c:v>
                </c:pt>
                <c:pt idx="101">
                  <c:v>932.5</c:v>
                </c:pt>
                <c:pt idx="102">
                  <c:v>1047</c:v>
                </c:pt>
                <c:pt idx="103">
                  <c:v>1051</c:v>
                </c:pt>
                <c:pt idx="104">
                  <c:v>1065</c:v>
                </c:pt>
                <c:pt idx="105">
                  <c:v>1072</c:v>
                </c:pt>
                <c:pt idx="106">
                  <c:v>1077.5</c:v>
                </c:pt>
                <c:pt idx="107">
                  <c:v>1078.5</c:v>
                </c:pt>
                <c:pt idx="108">
                  <c:v>1079</c:v>
                </c:pt>
                <c:pt idx="109">
                  <c:v>1079</c:v>
                </c:pt>
                <c:pt idx="110">
                  <c:v>1080</c:v>
                </c:pt>
                <c:pt idx="111">
                  <c:v>1081</c:v>
                </c:pt>
                <c:pt idx="112">
                  <c:v>1083</c:v>
                </c:pt>
                <c:pt idx="113">
                  <c:v>1084</c:v>
                </c:pt>
                <c:pt idx="114">
                  <c:v>1084.5</c:v>
                </c:pt>
                <c:pt idx="115">
                  <c:v>1088</c:v>
                </c:pt>
                <c:pt idx="116">
                  <c:v>1089</c:v>
                </c:pt>
                <c:pt idx="117">
                  <c:v>1090</c:v>
                </c:pt>
                <c:pt idx="118">
                  <c:v>1090.5</c:v>
                </c:pt>
                <c:pt idx="119">
                  <c:v>1091.5</c:v>
                </c:pt>
                <c:pt idx="120">
                  <c:v>1093</c:v>
                </c:pt>
                <c:pt idx="121">
                  <c:v>1099</c:v>
                </c:pt>
                <c:pt idx="122">
                  <c:v>1100</c:v>
                </c:pt>
                <c:pt idx="123">
                  <c:v>1101</c:v>
                </c:pt>
                <c:pt idx="124">
                  <c:v>1102</c:v>
                </c:pt>
                <c:pt idx="125">
                  <c:v>1103</c:v>
                </c:pt>
                <c:pt idx="126">
                  <c:v>1104.5</c:v>
                </c:pt>
                <c:pt idx="127">
                  <c:v>1105.5</c:v>
                </c:pt>
                <c:pt idx="128">
                  <c:v>1107</c:v>
                </c:pt>
                <c:pt idx="129">
                  <c:v>1110</c:v>
                </c:pt>
                <c:pt idx="130">
                  <c:v>1214.5</c:v>
                </c:pt>
                <c:pt idx="131">
                  <c:v>1225.5</c:v>
                </c:pt>
                <c:pt idx="132">
                  <c:v>1227.5</c:v>
                </c:pt>
                <c:pt idx="133">
                  <c:v>1319</c:v>
                </c:pt>
                <c:pt idx="134">
                  <c:v>1330</c:v>
                </c:pt>
                <c:pt idx="135">
                  <c:v>1360</c:v>
                </c:pt>
                <c:pt idx="136">
                  <c:v>1361</c:v>
                </c:pt>
                <c:pt idx="137">
                  <c:v>1362</c:v>
                </c:pt>
                <c:pt idx="138">
                  <c:v>1407</c:v>
                </c:pt>
                <c:pt idx="139">
                  <c:v>1409</c:v>
                </c:pt>
                <c:pt idx="140">
                  <c:v>1411</c:v>
                </c:pt>
                <c:pt idx="141">
                  <c:v>1443.5</c:v>
                </c:pt>
                <c:pt idx="142">
                  <c:v>1443.5</c:v>
                </c:pt>
                <c:pt idx="143">
                  <c:v>1445.5</c:v>
                </c:pt>
                <c:pt idx="144">
                  <c:v>1448.5</c:v>
                </c:pt>
                <c:pt idx="145">
                  <c:v>1450.5</c:v>
                </c:pt>
                <c:pt idx="146">
                  <c:v>1451.5</c:v>
                </c:pt>
                <c:pt idx="147">
                  <c:v>1457.5</c:v>
                </c:pt>
                <c:pt idx="148">
                  <c:v>1458.5</c:v>
                </c:pt>
                <c:pt idx="149">
                  <c:v>1461.5</c:v>
                </c:pt>
                <c:pt idx="150">
                  <c:v>1653</c:v>
                </c:pt>
                <c:pt idx="151">
                  <c:v>1654</c:v>
                </c:pt>
                <c:pt idx="152">
                  <c:v>1674.5</c:v>
                </c:pt>
                <c:pt idx="153">
                  <c:v>1693</c:v>
                </c:pt>
                <c:pt idx="154">
                  <c:v>1696.5</c:v>
                </c:pt>
                <c:pt idx="155">
                  <c:v>1713.5</c:v>
                </c:pt>
                <c:pt idx="156">
                  <c:v>1717</c:v>
                </c:pt>
                <c:pt idx="157">
                  <c:v>1717</c:v>
                </c:pt>
                <c:pt idx="158">
                  <c:v>1719</c:v>
                </c:pt>
                <c:pt idx="159">
                  <c:v>1719.5</c:v>
                </c:pt>
                <c:pt idx="160">
                  <c:v>1894.5</c:v>
                </c:pt>
                <c:pt idx="161">
                  <c:v>1921.5</c:v>
                </c:pt>
                <c:pt idx="162">
                  <c:v>1940.5</c:v>
                </c:pt>
                <c:pt idx="163">
                  <c:v>1944</c:v>
                </c:pt>
                <c:pt idx="164">
                  <c:v>1951</c:v>
                </c:pt>
                <c:pt idx="165">
                  <c:v>1962</c:v>
                </c:pt>
                <c:pt idx="166">
                  <c:v>1966</c:v>
                </c:pt>
                <c:pt idx="167">
                  <c:v>1967</c:v>
                </c:pt>
                <c:pt idx="168">
                  <c:v>1971</c:v>
                </c:pt>
                <c:pt idx="169">
                  <c:v>1974</c:v>
                </c:pt>
                <c:pt idx="170">
                  <c:v>1977</c:v>
                </c:pt>
                <c:pt idx="171">
                  <c:v>1982</c:v>
                </c:pt>
                <c:pt idx="172">
                  <c:v>1983</c:v>
                </c:pt>
                <c:pt idx="173">
                  <c:v>1984</c:v>
                </c:pt>
                <c:pt idx="174">
                  <c:v>1985</c:v>
                </c:pt>
                <c:pt idx="175">
                  <c:v>2011.5</c:v>
                </c:pt>
                <c:pt idx="176">
                  <c:v>2013.5</c:v>
                </c:pt>
                <c:pt idx="177">
                  <c:v>2017.5</c:v>
                </c:pt>
                <c:pt idx="178">
                  <c:v>2018.5</c:v>
                </c:pt>
                <c:pt idx="179">
                  <c:v>2019.5</c:v>
                </c:pt>
                <c:pt idx="180">
                  <c:v>2165.5</c:v>
                </c:pt>
                <c:pt idx="181">
                  <c:v>2177</c:v>
                </c:pt>
                <c:pt idx="182">
                  <c:v>2200</c:v>
                </c:pt>
                <c:pt idx="183">
                  <c:v>2391</c:v>
                </c:pt>
                <c:pt idx="184">
                  <c:v>2401</c:v>
                </c:pt>
                <c:pt idx="185">
                  <c:v>2405</c:v>
                </c:pt>
                <c:pt idx="186">
                  <c:v>2412</c:v>
                </c:pt>
                <c:pt idx="187">
                  <c:v>2425</c:v>
                </c:pt>
                <c:pt idx="188">
                  <c:v>2430</c:v>
                </c:pt>
                <c:pt idx="189">
                  <c:v>2436</c:v>
                </c:pt>
                <c:pt idx="190">
                  <c:v>2446</c:v>
                </c:pt>
                <c:pt idx="191">
                  <c:v>2450</c:v>
                </c:pt>
                <c:pt idx="192">
                  <c:v>2530.5</c:v>
                </c:pt>
                <c:pt idx="193">
                  <c:v>2567.5</c:v>
                </c:pt>
                <c:pt idx="194">
                  <c:v>2654</c:v>
                </c:pt>
                <c:pt idx="195">
                  <c:v>2665</c:v>
                </c:pt>
                <c:pt idx="196">
                  <c:v>2668</c:v>
                </c:pt>
                <c:pt idx="197">
                  <c:v>2668</c:v>
                </c:pt>
                <c:pt idx="198">
                  <c:v>2672</c:v>
                </c:pt>
                <c:pt idx="199">
                  <c:v>2679</c:v>
                </c:pt>
                <c:pt idx="200">
                  <c:v>2685</c:v>
                </c:pt>
                <c:pt idx="201">
                  <c:v>2693</c:v>
                </c:pt>
                <c:pt idx="202">
                  <c:v>2699</c:v>
                </c:pt>
                <c:pt idx="203">
                  <c:v>2707</c:v>
                </c:pt>
                <c:pt idx="204">
                  <c:v>2755.5</c:v>
                </c:pt>
                <c:pt idx="205">
                  <c:v>2765.5</c:v>
                </c:pt>
                <c:pt idx="206">
                  <c:v>2765.5</c:v>
                </c:pt>
                <c:pt idx="207">
                  <c:v>2805.5</c:v>
                </c:pt>
                <c:pt idx="208">
                  <c:v>2809.5</c:v>
                </c:pt>
                <c:pt idx="209">
                  <c:v>2821.5</c:v>
                </c:pt>
                <c:pt idx="210">
                  <c:v>2877.5</c:v>
                </c:pt>
                <c:pt idx="211">
                  <c:v>2886</c:v>
                </c:pt>
                <c:pt idx="212">
                  <c:v>2887</c:v>
                </c:pt>
                <c:pt idx="213">
                  <c:v>2932</c:v>
                </c:pt>
                <c:pt idx="214">
                  <c:v>3116.5</c:v>
                </c:pt>
                <c:pt idx="215">
                  <c:v>3124.5</c:v>
                </c:pt>
                <c:pt idx="216">
                  <c:v>3124.5</c:v>
                </c:pt>
                <c:pt idx="217">
                  <c:v>3133.5</c:v>
                </c:pt>
                <c:pt idx="218">
                  <c:v>3140.5</c:v>
                </c:pt>
                <c:pt idx="219">
                  <c:v>3150.5</c:v>
                </c:pt>
                <c:pt idx="220">
                  <c:v>3175.5</c:v>
                </c:pt>
                <c:pt idx="221">
                  <c:v>3176.5</c:v>
                </c:pt>
                <c:pt idx="222">
                  <c:v>3385.5</c:v>
                </c:pt>
                <c:pt idx="223">
                  <c:v>3386.5</c:v>
                </c:pt>
                <c:pt idx="224">
                  <c:v>3408.5</c:v>
                </c:pt>
                <c:pt idx="225">
                  <c:v>3411.5</c:v>
                </c:pt>
                <c:pt idx="226">
                  <c:v>3414.5</c:v>
                </c:pt>
                <c:pt idx="227">
                  <c:v>3414.5</c:v>
                </c:pt>
                <c:pt idx="228">
                  <c:v>3521</c:v>
                </c:pt>
                <c:pt idx="229">
                  <c:v>3522</c:v>
                </c:pt>
                <c:pt idx="230">
                  <c:v>3526</c:v>
                </c:pt>
                <c:pt idx="231">
                  <c:v>3529</c:v>
                </c:pt>
                <c:pt idx="232">
                  <c:v>3530</c:v>
                </c:pt>
                <c:pt idx="233">
                  <c:v>3532</c:v>
                </c:pt>
                <c:pt idx="234">
                  <c:v>3533</c:v>
                </c:pt>
                <c:pt idx="235">
                  <c:v>3533</c:v>
                </c:pt>
                <c:pt idx="236">
                  <c:v>3533</c:v>
                </c:pt>
                <c:pt idx="237">
                  <c:v>3534</c:v>
                </c:pt>
                <c:pt idx="238">
                  <c:v>3536</c:v>
                </c:pt>
                <c:pt idx="239">
                  <c:v>3537</c:v>
                </c:pt>
                <c:pt idx="240">
                  <c:v>3538</c:v>
                </c:pt>
                <c:pt idx="241">
                  <c:v>3560</c:v>
                </c:pt>
                <c:pt idx="242">
                  <c:v>3609.5</c:v>
                </c:pt>
                <c:pt idx="243">
                  <c:v>3610.5</c:v>
                </c:pt>
                <c:pt idx="244">
                  <c:v>3627.5</c:v>
                </c:pt>
                <c:pt idx="245">
                  <c:v>3631.5</c:v>
                </c:pt>
                <c:pt idx="246">
                  <c:v>3645.5</c:v>
                </c:pt>
                <c:pt idx="247">
                  <c:v>3648.5</c:v>
                </c:pt>
                <c:pt idx="248">
                  <c:v>3650.5</c:v>
                </c:pt>
                <c:pt idx="249">
                  <c:v>3650.5</c:v>
                </c:pt>
                <c:pt idx="250">
                  <c:v>3662.5</c:v>
                </c:pt>
                <c:pt idx="251">
                  <c:v>3734</c:v>
                </c:pt>
                <c:pt idx="252">
                  <c:v>3756</c:v>
                </c:pt>
                <c:pt idx="253">
                  <c:v>3761</c:v>
                </c:pt>
                <c:pt idx="254">
                  <c:v>3769</c:v>
                </c:pt>
                <c:pt idx="255">
                  <c:v>3770</c:v>
                </c:pt>
                <c:pt idx="256">
                  <c:v>3770</c:v>
                </c:pt>
                <c:pt idx="257">
                  <c:v>3771</c:v>
                </c:pt>
                <c:pt idx="258">
                  <c:v>3772</c:v>
                </c:pt>
                <c:pt idx="259">
                  <c:v>3780</c:v>
                </c:pt>
                <c:pt idx="260">
                  <c:v>3782</c:v>
                </c:pt>
                <c:pt idx="261">
                  <c:v>3795</c:v>
                </c:pt>
                <c:pt idx="262">
                  <c:v>3806</c:v>
                </c:pt>
                <c:pt idx="263">
                  <c:v>3820</c:v>
                </c:pt>
                <c:pt idx="264">
                  <c:v>3868.5</c:v>
                </c:pt>
                <c:pt idx="265">
                  <c:v>3870.5</c:v>
                </c:pt>
                <c:pt idx="266">
                  <c:v>3900.5</c:v>
                </c:pt>
                <c:pt idx="267">
                  <c:v>3912.5</c:v>
                </c:pt>
                <c:pt idx="268">
                  <c:v>3924.5</c:v>
                </c:pt>
                <c:pt idx="269">
                  <c:v>4004.5</c:v>
                </c:pt>
                <c:pt idx="270">
                  <c:v>4005.5</c:v>
                </c:pt>
                <c:pt idx="271">
                  <c:v>4006.5</c:v>
                </c:pt>
                <c:pt idx="272">
                  <c:v>4019</c:v>
                </c:pt>
                <c:pt idx="273">
                  <c:v>4019.5</c:v>
                </c:pt>
                <c:pt idx="274">
                  <c:v>4022</c:v>
                </c:pt>
                <c:pt idx="275">
                  <c:v>4022.5</c:v>
                </c:pt>
                <c:pt idx="276">
                  <c:v>4026</c:v>
                </c:pt>
                <c:pt idx="277">
                  <c:v>4035</c:v>
                </c:pt>
                <c:pt idx="278">
                  <c:v>4211</c:v>
                </c:pt>
                <c:pt idx="279">
                  <c:v>4228</c:v>
                </c:pt>
                <c:pt idx="280">
                  <c:v>4234</c:v>
                </c:pt>
                <c:pt idx="281">
                  <c:v>4239.5</c:v>
                </c:pt>
                <c:pt idx="282">
                  <c:v>4241.5</c:v>
                </c:pt>
                <c:pt idx="283">
                  <c:v>4246</c:v>
                </c:pt>
                <c:pt idx="284">
                  <c:v>4258.5</c:v>
                </c:pt>
                <c:pt idx="285">
                  <c:v>4261</c:v>
                </c:pt>
                <c:pt idx="286">
                  <c:v>4269</c:v>
                </c:pt>
                <c:pt idx="287">
                  <c:v>4461</c:v>
                </c:pt>
                <c:pt idx="288">
                  <c:v>4465</c:v>
                </c:pt>
                <c:pt idx="289">
                  <c:v>4470</c:v>
                </c:pt>
                <c:pt idx="290">
                  <c:v>4474.5</c:v>
                </c:pt>
                <c:pt idx="291">
                  <c:v>4486</c:v>
                </c:pt>
                <c:pt idx="292">
                  <c:v>4496</c:v>
                </c:pt>
                <c:pt idx="293">
                  <c:v>4508.5</c:v>
                </c:pt>
                <c:pt idx="294">
                  <c:v>4509.5</c:v>
                </c:pt>
                <c:pt idx="295">
                  <c:v>4510.5</c:v>
                </c:pt>
                <c:pt idx="296">
                  <c:v>4511.5</c:v>
                </c:pt>
                <c:pt idx="297">
                  <c:v>4513.5</c:v>
                </c:pt>
                <c:pt idx="298">
                  <c:v>4516</c:v>
                </c:pt>
                <c:pt idx="299">
                  <c:v>4516</c:v>
                </c:pt>
                <c:pt idx="300">
                  <c:v>4517.5</c:v>
                </c:pt>
                <c:pt idx="301">
                  <c:v>4518.5</c:v>
                </c:pt>
                <c:pt idx="302">
                  <c:v>4526.5</c:v>
                </c:pt>
                <c:pt idx="303">
                  <c:v>4527.5</c:v>
                </c:pt>
                <c:pt idx="304">
                  <c:v>4533</c:v>
                </c:pt>
                <c:pt idx="305">
                  <c:v>4627</c:v>
                </c:pt>
                <c:pt idx="306">
                  <c:v>4658</c:v>
                </c:pt>
                <c:pt idx="307">
                  <c:v>4718.5</c:v>
                </c:pt>
                <c:pt idx="308">
                  <c:v>4737.5</c:v>
                </c:pt>
                <c:pt idx="309">
                  <c:v>4739.5</c:v>
                </c:pt>
                <c:pt idx="310">
                  <c:v>4742.5</c:v>
                </c:pt>
                <c:pt idx="311">
                  <c:v>4763.5</c:v>
                </c:pt>
                <c:pt idx="312">
                  <c:v>4767.5</c:v>
                </c:pt>
                <c:pt idx="313">
                  <c:v>4767.5</c:v>
                </c:pt>
                <c:pt idx="314">
                  <c:v>4769.5</c:v>
                </c:pt>
                <c:pt idx="315">
                  <c:v>4776.5</c:v>
                </c:pt>
                <c:pt idx="316">
                  <c:v>4871</c:v>
                </c:pt>
                <c:pt idx="317">
                  <c:v>4883</c:v>
                </c:pt>
                <c:pt idx="318">
                  <c:v>4889</c:v>
                </c:pt>
                <c:pt idx="319">
                  <c:v>4957.5</c:v>
                </c:pt>
                <c:pt idx="320">
                  <c:v>4959.5</c:v>
                </c:pt>
                <c:pt idx="321">
                  <c:v>4975.5</c:v>
                </c:pt>
                <c:pt idx="322">
                  <c:v>4976.5</c:v>
                </c:pt>
                <c:pt idx="323">
                  <c:v>4987.5</c:v>
                </c:pt>
                <c:pt idx="324">
                  <c:v>5080</c:v>
                </c:pt>
                <c:pt idx="325">
                  <c:v>5090.5</c:v>
                </c:pt>
                <c:pt idx="326">
                  <c:v>5122</c:v>
                </c:pt>
                <c:pt idx="327">
                  <c:v>5123</c:v>
                </c:pt>
                <c:pt idx="328">
                  <c:v>5124</c:v>
                </c:pt>
                <c:pt idx="329">
                  <c:v>5126</c:v>
                </c:pt>
                <c:pt idx="330">
                  <c:v>5127</c:v>
                </c:pt>
                <c:pt idx="331">
                  <c:v>5129</c:v>
                </c:pt>
                <c:pt idx="332">
                  <c:v>5136</c:v>
                </c:pt>
                <c:pt idx="333">
                  <c:v>5142</c:v>
                </c:pt>
                <c:pt idx="334">
                  <c:v>5250.5</c:v>
                </c:pt>
                <c:pt idx="335">
                  <c:v>5354.5</c:v>
                </c:pt>
                <c:pt idx="336">
                  <c:v>5355.5</c:v>
                </c:pt>
                <c:pt idx="337">
                  <c:v>5357.5</c:v>
                </c:pt>
                <c:pt idx="338">
                  <c:v>5357.5</c:v>
                </c:pt>
                <c:pt idx="339">
                  <c:v>5358</c:v>
                </c:pt>
                <c:pt idx="340">
                  <c:v>5369</c:v>
                </c:pt>
                <c:pt idx="341">
                  <c:v>5372</c:v>
                </c:pt>
                <c:pt idx="342">
                  <c:v>5377</c:v>
                </c:pt>
                <c:pt idx="343">
                  <c:v>5436</c:v>
                </c:pt>
                <c:pt idx="344">
                  <c:v>5442</c:v>
                </c:pt>
                <c:pt idx="345">
                  <c:v>5443</c:v>
                </c:pt>
                <c:pt idx="346">
                  <c:v>5456</c:v>
                </c:pt>
                <c:pt idx="347">
                  <c:v>5463</c:v>
                </c:pt>
                <c:pt idx="348">
                  <c:v>5464</c:v>
                </c:pt>
                <c:pt idx="349">
                  <c:v>5468</c:v>
                </c:pt>
                <c:pt idx="350">
                  <c:v>5472</c:v>
                </c:pt>
                <c:pt idx="351">
                  <c:v>5661</c:v>
                </c:pt>
                <c:pt idx="352">
                  <c:v>5692</c:v>
                </c:pt>
                <c:pt idx="353">
                  <c:v>5710</c:v>
                </c:pt>
                <c:pt idx="354">
                  <c:v>5710</c:v>
                </c:pt>
                <c:pt idx="355">
                  <c:v>5720</c:v>
                </c:pt>
                <c:pt idx="356">
                  <c:v>5720</c:v>
                </c:pt>
                <c:pt idx="357">
                  <c:v>5723</c:v>
                </c:pt>
                <c:pt idx="358">
                  <c:v>5729</c:v>
                </c:pt>
                <c:pt idx="359">
                  <c:v>5730</c:v>
                </c:pt>
                <c:pt idx="360">
                  <c:v>5748</c:v>
                </c:pt>
                <c:pt idx="361">
                  <c:v>5803.5</c:v>
                </c:pt>
                <c:pt idx="362">
                  <c:v>5812.5</c:v>
                </c:pt>
                <c:pt idx="363">
                  <c:v>5812.5</c:v>
                </c:pt>
                <c:pt idx="364">
                  <c:v>5812.5</c:v>
                </c:pt>
                <c:pt idx="365">
                  <c:v>5814.5</c:v>
                </c:pt>
                <c:pt idx="366">
                  <c:v>5832.5</c:v>
                </c:pt>
                <c:pt idx="367">
                  <c:v>5833.5</c:v>
                </c:pt>
                <c:pt idx="368">
                  <c:v>5837.5</c:v>
                </c:pt>
                <c:pt idx="369">
                  <c:v>5837.5</c:v>
                </c:pt>
                <c:pt idx="370">
                  <c:v>5837.5</c:v>
                </c:pt>
                <c:pt idx="371">
                  <c:v>5838.5</c:v>
                </c:pt>
                <c:pt idx="372">
                  <c:v>5839.5</c:v>
                </c:pt>
                <c:pt idx="373">
                  <c:v>5851.5</c:v>
                </c:pt>
                <c:pt idx="374">
                  <c:v>5861.5</c:v>
                </c:pt>
                <c:pt idx="375">
                  <c:v>5876.5</c:v>
                </c:pt>
                <c:pt idx="376">
                  <c:v>5889.5</c:v>
                </c:pt>
                <c:pt idx="377">
                  <c:v>5961</c:v>
                </c:pt>
                <c:pt idx="378">
                  <c:v>6558</c:v>
                </c:pt>
                <c:pt idx="379">
                  <c:v>6589</c:v>
                </c:pt>
                <c:pt idx="380">
                  <c:v>6598</c:v>
                </c:pt>
                <c:pt idx="381">
                  <c:v>6605</c:v>
                </c:pt>
                <c:pt idx="382">
                  <c:v>6607</c:v>
                </c:pt>
                <c:pt idx="383">
                  <c:v>6607</c:v>
                </c:pt>
                <c:pt idx="384">
                  <c:v>6685.5</c:v>
                </c:pt>
                <c:pt idx="385">
                  <c:v>6687.5</c:v>
                </c:pt>
                <c:pt idx="386">
                  <c:v>6688.5</c:v>
                </c:pt>
                <c:pt idx="387">
                  <c:v>6713.5</c:v>
                </c:pt>
                <c:pt idx="388">
                  <c:v>6715.5</c:v>
                </c:pt>
                <c:pt idx="389">
                  <c:v>7920</c:v>
                </c:pt>
                <c:pt idx="390">
                  <c:v>7921</c:v>
                </c:pt>
                <c:pt idx="391">
                  <c:v>8447</c:v>
                </c:pt>
                <c:pt idx="392">
                  <c:v>8738</c:v>
                </c:pt>
                <c:pt idx="393">
                  <c:v>8742</c:v>
                </c:pt>
                <c:pt idx="394">
                  <c:v>9112.5</c:v>
                </c:pt>
                <c:pt idx="395">
                  <c:v>9113.5</c:v>
                </c:pt>
                <c:pt idx="396">
                  <c:v>9113.5</c:v>
                </c:pt>
                <c:pt idx="397">
                  <c:v>9122.5</c:v>
                </c:pt>
                <c:pt idx="398">
                  <c:v>9122.5</c:v>
                </c:pt>
                <c:pt idx="399">
                  <c:v>9123.5</c:v>
                </c:pt>
                <c:pt idx="400">
                  <c:v>9123.5</c:v>
                </c:pt>
                <c:pt idx="401">
                  <c:v>9129.5</c:v>
                </c:pt>
                <c:pt idx="402">
                  <c:v>9129.5</c:v>
                </c:pt>
                <c:pt idx="403">
                  <c:v>9132.5</c:v>
                </c:pt>
                <c:pt idx="404">
                  <c:v>9136.5</c:v>
                </c:pt>
                <c:pt idx="405">
                  <c:v>9251</c:v>
                </c:pt>
                <c:pt idx="406">
                  <c:v>9252</c:v>
                </c:pt>
                <c:pt idx="407">
                  <c:v>9254</c:v>
                </c:pt>
                <c:pt idx="408">
                  <c:v>9257</c:v>
                </c:pt>
                <c:pt idx="409">
                  <c:v>9261</c:v>
                </c:pt>
                <c:pt idx="410">
                  <c:v>9263</c:v>
                </c:pt>
                <c:pt idx="411">
                  <c:v>9272</c:v>
                </c:pt>
                <c:pt idx="412">
                  <c:v>9487</c:v>
                </c:pt>
                <c:pt idx="413">
                  <c:v>9487</c:v>
                </c:pt>
                <c:pt idx="414">
                  <c:v>9487</c:v>
                </c:pt>
                <c:pt idx="415">
                  <c:v>9487</c:v>
                </c:pt>
                <c:pt idx="416">
                  <c:v>9487</c:v>
                </c:pt>
                <c:pt idx="417">
                  <c:v>9487</c:v>
                </c:pt>
                <c:pt idx="418">
                  <c:v>9489</c:v>
                </c:pt>
                <c:pt idx="419">
                  <c:v>9490</c:v>
                </c:pt>
                <c:pt idx="420">
                  <c:v>9490</c:v>
                </c:pt>
                <c:pt idx="421">
                  <c:v>9493</c:v>
                </c:pt>
                <c:pt idx="422">
                  <c:v>9495</c:v>
                </c:pt>
                <c:pt idx="423">
                  <c:v>9495</c:v>
                </c:pt>
                <c:pt idx="424">
                  <c:v>9495</c:v>
                </c:pt>
                <c:pt idx="425">
                  <c:v>9495</c:v>
                </c:pt>
                <c:pt idx="426">
                  <c:v>9496</c:v>
                </c:pt>
                <c:pt idx="427">
                  <c:v>9497</c:v>
                </c:pt>
                <c:pt idx="428">
                  <c:v>9497</c:v>
                </c:pt>
                <c:pt idx="429">
                  <c:v>9497</c:v>
                </c:pt>
                <c:pt idx="430">
                  <c:v>9497</c:v>
                </c:pt>
                <c:pt idx="431">
                  <c:v>9497</c:v>
                </c:pt>
                <c:pt idx="432">
                  <c:v>9503</c:v>
                </c:pt>
                <c:pt idx="433">
                  <c:v>9505</c:v>
                </c:pt>
                <c:pt idx="434">
                  <c:v>9505</c:v>
                </c:pt>
                <c:pt idx="435">
                  <c:v>9505</c:v>
                </c:pt>
                <c:pt idx="436">
                  <c:v>9506</c:v>
                </c:pt>
                <c:pt idx="437">
                  <c:v>9507</c:v>
                </c:pt>
                <c:pt idx="438">
                  <c:v>9508</c:v>
                </c:pt>
                <c:pt idx="439">
                  <c:v>9513</c:v>
                </c:pt>
                <c:pt idx="440">
                  <c:v>9711.5</c:v>
                </c:pt>
                <c:pt idx="441">
                  <c:v>9731.5</c:v>
                </c:pt>
                <c:pt idx="442">
                  <c:v>9745</c:v>
                </c:pt>
                <c:pt idx="443">
                  <c:v>9749</c:v>
                </c:pt>
                <c:pt idx="444">
                  <c:v>9751</c:v>
                </c:pt>
                <c:pt idx="445">
                  <c:v>9759</c:v>
                </c:pt>
                <c:pt idx="446">
                  <c:v>9906</c:v>
                </c:pt>
                <c:pt idx="447">
                  <c:v>9959</c:v>
                </c:pt>
                <c:pt idx="448">
                  <c:v>9961</c:v>
                </c:pt>
                <c:pt idx="449">
                  <c:v>9971.5</c:v>
                </c:pt>
                <c:pt idx="450">
                  <c:v>9975</c:v>
                </c:pt>
                <c:pt idx="451">
                  <c:v>9977.5</c:v>
                </c:pt>
                <c:pt idx="452">
                  <c:v>9978</c:v>
                </c:pt>
                <c:pt idx="453">
                  <c:v>9978.5</c:v>
                </c:pt>
                <c:pt idx="454">
                  <c:v>9989.5</c:v>
                </c:pt>
                <c:pt idx="455">
                  <c:v>9990.5</c:v>
                </c:pt>
                <c:pt idx="456">
                  <c:v>9990.5</c:v>
                </c:pt>
                <c:pt idx="457">
                  <c:v>9991.5</c:v>
                </c:pt>
                <c:pt idx="458">
                  <c:v>9995.5</c:v>
                </c:pt>
                <c:pt idx="459">
                  <c:v>9996.5</c:v>
                </c:pt>
                <c:pt idx="460">
                  <c:v>9996.5</c:v>
                </c:pt>
                <c:pt idx="461">
                  <c:v>10006</c:v>
                </c:pt>
                <c:pt idx="462">
                  <c:v>10017.5</c:v>
                </c:pt>
                <c:pt idx="463">
                  <c:v>10208</c:v>
                </c:pt>
                <c:pt idx="464">
                  <c:v>10226</c:v>
                </c:pt>
                <c:pt idx="465">
                  <c:v>10238</c:v>
                </c:pt>
                <c:pt idx="466">
                  <c:v>10241.5</c:v>
                </c:pt>
                <c:pt idx="467">
                  <c:v>10245</c:v>
                </c:pt>
                <c:pt idx="468">
                  <c:v>10247</c:v>
                </c:pt>
                <c:pt idx="469">
                  <c:v>10310</c:v>
                </c:pt>
                <c:pt idx="470">
                  <c:v>10321.5</c:v>
                </c:pt>
                <c:pt idx="471">
                  <c:v>10322</c:v>
                </c:pt>
                <c:pt idx="472">
                  <c:v>10323</c:v>
                </c:pt>
                <c:pt idx="473">
                  <c:v>10327</c:v>
                </c:pt>
                <c:pt idx="474">
                  <c:v>10336</c:v>
                </c:pt>
                <c:pt idx="475">
                  <c:v>10336</c:v>
                </c:pt>
                <c:pt idx="476">
                  <c:v>10356</c:v>
                </c:pt>
                <c:pt idx="477">
                  <c:v>10358</c:v>
                </c:pt>
                <c:pt idx="478">
                  <c:v>10363</c:v>
                </c:pt>
                <c:pt idx="479">
                  <c:v>10371</c:v>
                </c:pt>
                <c:pt idx="480">
                  <c:v>10451.5</c:v>
                </c:pt>
                <c:pt idx="481">
                  <c:v>10452.5</c:v>
                </c:pt>
                <c:pt idx="482">
                  <c:v>10453.5</c:v>
                </c:pt>
                <c:pt idx="483">
                  <c:v>10454.5</c:v>
                </c:pt>
                <c:pt idx="484">
                  <c:v>10455.5</c:v>
                </c:pt>
                <c:pt idx="485">
                  <c:v>10456.5</c:v>
                </c:pt>
                <c:pt idx="486">
                  <c:v>10459.5</c:v>
                </c:pt>
                <c:pt idx="487">
                  <c:v>10466.5</c:v>
                </c:pt>
                <c:pt idx="488">
                  <c:v>10476.5</c:v>
                </c:pt>
                <c:pt idx="489">
                  <c:v>10572</c:v>
                </c:pt>
                <c:pt idx="490">
                  <c:v>10574</c:v>
                </c:pt>
                <c:pt idx="491">
                  <c:v>10574</c:v>
                </c:pt>
                <c:pt idx="492">
                  <c:v>10575</c:v>
                </c:pt>
                <c:pt idx="493">
                  <c:v>10576</c:v>
                </c:pt>
                <c:pt idx="494">
                  <c:v>10578</c:v>
                </c:pt>
                <c:pt idx="495">
                  <c:v>10582</c:v>
                </c:pt>
                <c:pt idx="496">
                  <c:v>10585</c:v>
                </c:pt>
                <c:pt idx="497">
                  <c:v>10586</c:v>
                </c:pt>
                <c:pt idx="498">
                  <c:v>10586</c:v>
                </c:pt>
                <c:pt idx="499">
                  <c:v>10586</c:v>
                </c:pt>
                <c:pt idx="500">
                  <c:v>10589</c:v>
                </c:pt>
                <c:pt idx="501">
                  <c:v>10592.5</c:v>
                </c:pt>
                <c:pt idx="502">
                  <c:v>10596</c:v>
                </c:pt>
                <c:pt idx="503">
                  <c:v>10598.5</c:v>
                </c:pt>
                <c:pt idx="504">
                  <c:v>10601</c:v>
                </c:pt>
                <c:pt idx="505">
                  <c:v>10604</c:v>
                </c:pt>
                <c:pt idx="506">
                  <c:v>10605</c:v>
                </c:pt>
                <c:pt idx="507">
                  <c:v>10606</c:v>
                </c:pt>
                <c:pt idx="508">
                  <c:v>10610</c:v>
                </c:pt>
                <c:pt idx="509">
                  <c:v>10610</c:v>
                </c:pt>
                <c:pt idx="510">
                  <c:v>10611</c:v>
                </c:pt>
                <c:pt idx="511">
                  <c:v>10611</c:v>
                </c:pt>
                <c:pt idx="512">
                  <c:v>10612</c:v>
                </c:pt>
                <c:pt idx="513">
                  <c:v>10613</c:v>
                </c:pt>
                <c:pt idx="514">
                  <c:v>10615</c:v>
                </c:pt>
                <c:pt idx="515">
                  <c:v>10619</c:v>
                </c:pt>
                <c:pt idx="516">
                  <c:v>10619</c:v>
                </c:pt>
                <c:pt idx="517">
                  <c:v>10620</c:v>
                </c:pt>
                <c:pt idx="518">
                  <c:v>10620</c:v>
                </c:pt>
                <c:pt idx="519">
                  <c:v>10628</c:v>
                </c:pt>
                <c:pt idx="520">
                  <c:v>10634</c:v>
                </c:pt>
                <c:pt idx="521">
                  <c:v>10635</c:v>
                </c:pt>
                <c:pt idx="522">
                  <c:v>10640</c:v>
                </c:pt>
                <c:pt idx="523">
                  <c:v>10646</c:v>
                </c:pt>
                <c:pt idx="524">
                  <c:v>10695</c:v>
                </c:pt>
                <c:pt idx="525">
                  <c:v>10701</c:v>
                </c:pt>
                <c:pt idx="526">
                  <c:v>10703</c:v>
                </c:pt>
                <c:pt idx="527">
                  <c:v>10708</c:v>
                </c:pt>
                <c:pt idx="528">
                  <c:v>10710</c:v>
                </c:pt>
                <c:pt idx="529">
                  <c:v>10717</c:v>
                </c:pt>
                <c:pt idx="530">
                  <c:v>10719</c:v>
                </c:pt>
                <c:pt idx="531">
                  <c:v>10727</c:v>
                </c:pt>
                <c:pt idx="532">
                  <c:v>10730</c:v>
                </c:pt>
                <c:pt idx="533">
                  <c:v>10731</c:v>
                </c:pt>
                <c:pt idx="534">
                  <c:v>10745.5</c:v>
                </c:pt>
                <c:pt idx="535">
                  <c:v>10805.5</c:v>
                </c:pt>
                <c:pt idx="536">
                  <c:v>10817</c:v>
                </c:pt>
                <c:pt idx="537">
                  <c:v>10827</c:v>
                </c:pt>
                <c:pt idx="538">
                  <c:v>10830</c:v>
                </c:pt>
                <c:pt idx="539">
                  <c:v>10837.5</c:v>
                </c:pt>
                <c:pt idx="540">
                  <c:v>10839.5</c:v>
                </c:pt>
                <c:pt idx="541">
                  <c:v>10840</c:v>
                </c:pt>
                <c:pt idx="542">
                  <c:v>10841</c:v>
                </c:pt>
                <c:pt idx="543">
                  <c:v>10841.5</c:v>
                </c:pt>
                <c:pt idx="544">
                  <c:v>10841.5</c:v>
                </c:pt>
                <c:pt idx="545">
                  <c:v>10847</c:v>
                </c:pt>
                <c:pt idx="546">
                  <c:v>10849</c:v>
                </c:pt>
                <c:pt idx="547">
                  <c:v>10850.5</c:v>
                </c:pt>
                <c:pt idx="548">
                  <c:v>10856</c:v>
                </c:pt>
                <c:pt idx="549">
                  <c:v>10856.5</c:v>
                </c:pt>
                <c:pt idx="550">
                  <c:v>10858.5</c:v>
                </c:pt>
                <c:pt idx="551">
                  <c:v>10915.5</c:v>
                </c:pt>
                <c:pt idx="552">
                  <c:v>11051</c:v>
                </c:pt>
                <c:pt idx="553">
                  <c:v>11051</c:v>
                </c:pt>
                <c:pt idx="554">
                  <c:v>11053</c:v>
                </c:pt>
                <c:pt idx="555">
                  <c:v>11054</c:v>
                </c:pt>
                <c:pt idx="556">
                  <c:v>11055</c:v>
                </c:pt>
                <c:pt idx="557">
                  <c:v>11057</c:v>
                </c:pt>
                <c:pt idx="558">
                  <c:v>11062</c:v>
                </c:pt>
                <c:pt idx="559">
                  <c:v>11064</c:v>
                </c:pt>
                <c:pt idx="560">
                  <c:v>11064.5</c:v>
                </c:pt>
                <c:pt idx="561">
                  <c:v>11065</c:v>
                </c:pt>
                <c:pt idx="562">
                  <c:v>11069</c:v>
                </c:pt>
                <c:pt idx="563">
                  <c:v>11071</c:v>
                </c:pt>
                <c:pt idx="564">
                  <c:v>11073</c:v>
                </c:pt>
                <c:pt idx="565">
                  <c:v>11073.5</c:v>
                </c:pt>
                <c:pt idx="566">
                  <c:v>11075</c:v>
                </c:pt>
                <c:pt idx="567">
                  <c:v>11084.5</c:v>
                </c:pt>
                <c:pt idx="568">
                  <c:v>11084.5</c:v>
                </c:pt>
                <c:pt idx="569">
                  <c:v>11086.5</c:v>
                </c:pt>
                <c:pt idx="570">
                  <c:v>11092</c:v>
                </c:pt>
                <c:pt idx="571">
                  <c:v>11100</c:v>
                </c:pt>
                <c:pt idx="572">
                  <c:v>11306.5</c:v>
                </c:pt>
                <c:pt idx="573">
                  <c:v>11309.5</c:v>
                </c:pt>
                <c:pt idx="574">
                  <c:v>11313.5</c:v>
                </c:pt>
                <c:pt idx="575">
                  <c:v>11316.5</c:v>
                </c:pt>
                <c:pt idx="576">
                  <c:v>11317</c:v>
                </c:pt>
                <c:pt idx="577">
                  <c:v>11317</c:v>
                </c:pt>
                <c:pt idx="578">
                  <c:v>11317.5</c:v>
                </c:pt>
                <c:pt idx="579">
                  <c:v>11318.5</c:v>
                </c:pt>
                <c:pt idx="580">
                  <c:v>11327.5</c:v>
                </c:pt>
                <c:pt idx="581">
                  <c:v>11331.5</c:v>
                </c:pt>
                <c:pt idx="582">
                  <c:v>11334.5</c:v>
                </c:pt>
                <c:pt idx="583">
                  <c:v>11335.5</c:v>
                </c:pt>
                <c:pt idx="584">
                  <c:v>11337.5</c:v>
                </c:pt>
                <c:pt idx="585">
                  <c:v>11338.5</c:v>
                </c:pt>
                <c:pt idx="586">
                  <c:v>11340.5</c:v>
                </c:pt>
                <c:pt idx="587">
                  <c:v>11341.5</c:v>
                </c:pt>
                <c:pt idx="588">
                  <c:v>11344.5</c:v>
                </c:pt>
                <c:pt idx="589">
                  <c:v>11349.5</c:v>
                </c:pt>
                <c:pt idx="590">
                  <c:v>11427</c:v>
                </c:pt>
                <c:pt idx="591">
                  <c:v>11430</c:v>
                </c:pt>
                <c:pt idx="592">
                  <c:v>11431</c:v>
                </c:pt>
                <c:pt idx="593">
                  <c:v>11433</c:v>
                </c:pt>
                <c:pt idx="594">
                  <c:v>11436</c:v>
                </c:pt>
                <c:pt idx="595">
                  <c:v>11436</c:v>
                </c:pt>
                <c:pt idx="596">
                  <c:v>11437</c:v>
                </c:pt>
                <c:pt idx="597">
                  <c:v>11437</c:v>
                </c:pt>
                <c:pt idx="598">
                  <c:v>11437</c:v>
                </c:pt>
                <c:pt idx="599">
                  <c:v>11437</c:v>
                </c:pt>
                <c:pt idx="600">
                  <c:v>11438</c:v>
                </c:pt>
                <c:pt idx="601">
                  <c:v>11438</c:v>
                </c:pt>
                <c:pt idx="602">
                  <c:v>11438</c:v>
                </c:pt>
                <c:pt idx="603">
                  <c:v>11438</c:v>
                </c:pt>
                <c:pt idx="604">
                  <c:v>11440</c:v>
                </c:pt>
                <c:pt idx="605">
                  <c:v>11440</c:v>
                </c:pt>
                <c:pt idx="606">
                  <c:v>11440</c:v>
                </c:pt>
                <c:pt idx="607">
                  <c:v>11440</c:v>
                </c:pt>
                <c:pt idx="608">
                  <c:v>11442</c:v>
                </c:pt>
                <c:pt idx="609">
                  <c:v>11443</c:v>
                </c:pt>
                <c:pt idx="610">
                  <c:v>11443</c:v>
                </c:pt>
                <c:pt idx="611">
                  <c:v>11443</c:v>
                </c:pt>
                <c:pt idx="612">
                  <c:v>11444</c:v>
                </c:pt>
                <c:pt idx="613">
                  <c:v>11445</c:v>
                </c:pt>
                <c:pt idx="614">
                  <c:v>11445</c:v>
                </c:pt>
                <c:pt idx="615">
                  <c:v>11446</c:v>
                </c:pt>
                <c:pt idx="616">
                  <c:v>11447</c:v>
                </c:pt>
                <c:pt idx="617">
                  <c:v>11451</c:v>
                </c:pt>
                <c:pt idx="618">
                  <c:v>11451</c:v>
                </c:pt>
                <c:pt idx="619">
                  <c:v>11452</c:v>
                </c:pt>
                <c:pt idx="620">
                  <c:v>11452</c:v>
                </c:pt>
                <c:pt idx="621">
                  <c:v>11453</c:v>
                </c:pt>
                <c:pt idx="622">
                  <c:v>11453</c:v>
                </c:pt>
                <c:pt idx="623">
                  <c:v>11454</c:v>
                </c:pt>
                <c:pt idx="624">
                  <c:v>11454</c:v>
                </c:pt>
                <c:pt idx="625">
                  <c:v>11455</c:v>
                </c:pt>
                <c:pt idx="626">
                  <c:v>11455</c:v>
                </c:pt>
                <c:pt idx="627">
                  <c:v>11457</c:v>
                </c:pt>
                <c:pt idx="628">
                  <c:v>11459</c:v>
                </c:pt>
                <c:pt idx="629">
                  <c:v>11460</c:v>
                </c:pt>
                <c:pt idx="630">
                  <c:v>11461</c:v>
                </c:pt>
                <c:pt idx="631">
                  <c:v>11461</c:v>
                </c:pt>
                <c:pt idx="632">
                  <c:v>11461</c:v>
                </c:pt>
                <c:pt idx="633">
                  <c:v>11467</c:v>
                </c:pt>
                <c:pt idx="634">
                  <c:v>11471</c:v>
                </c:pt>
                <c:pt idx="635">
                  <c:v>11474</c:v>
                </c:pt>
                <c:pt idx="636">
                  <c:v>11475</c:v>
                </c:pt>
                <c:pt idx="637">
                  <c:v>11475</c:v>
                </c:pt>
                <c:pt idx="638">
                  <c:v>11477</c:v>
                </c:pt>
                <c:pt idx="639">
                  <c:v>11478</c:v>
                </c:pt>
                <c:pt idx="640">
                  <c:v>11486</c:v>
                </c:pt>
                <c:pt idx="641">
                  <c:v>11557.5</c:v>
                </c:pt>
                <c:pt idx="642">
                  <c:v>11557.5</c:v>
                </c:pt>
                <c:pt idx="643">
                  <c:v>11566.5</c:v>
                </c:pt>
                <c:pt idx="644">
                  <c:v>11574.5</c:v>
                </c:pt>
                <c:pt idx="645">
                  <c:v>11576.5</c:v>
                </c:pt>
                <c:pt idx="646">
                  <c:v>11578.5</c:v>
                </c:pt>
                <c:pt idx="647">
                  <c:v>11584.5</c:v>
                </c:pt>
                <c:pt idx="648">
                  <c:v>11829</c:v>
                </c:pt>
                <c:pt idx="649">
                  <c:v>11913</c:v>
                </c:pt>
                <c:pt idx="650">
                  <c:v>11913</c:v>
                </c:pt>
                <c:pt idx="651">
                  <c:v>11919</c:v>
                </c:pt>
                <c:pt idx="652">
                  <c:v>11952.5</c:v>
                </c:pt>
                <c:pt idx="653">
                  <c:v>12165</c:v>
                </c:pt>
                <c:pt idx="654">
                  <c:v>12277.5</c:v>
                </c:pt>
                <c:pt idx="655">
                  <c:v>12283.5</c:v>
                </c:pt>
                <c:pt idx="656">
                  <c:v>12284</c:v>
                </c:pt>
                <c:pt idx="657">
                  <c:v>12293</c:v>
                </c:pt>
                <c:pt idx="658">
                  <c:v>12295</c:v>
                </c:pt>
                <c:pt idx="659">
                  <c:v>12299</c:v>
                </c:pt>
                <c:pt idx="660">
                  <c:v>12299</c:v>
                </c:pt>
                <c:pt idx="661">
                  <c:v>12304</c:v>
                </c:pt>
                <c:pt idx="662">
                  <c:v>12304</c:v>
                </c:pt>
                <c:pt idx="663">
                  <c:v>12307</c:v>
                </c:pt>
                <c:pt idx="664">
                  <c:v>12311.5</c:v>
                </c:pt>
                <c:pt idx="665">
                  <c:v>12312</c:v>
                </c:pt>
                <c:pt idx="666">
                  <c:v>12312.5</c:v>
                </c:pt>
                <c:pt idx="667">
                  <c:v>12313</c:v>
                </c:pt>
                <c:pt idx="668">
                  <c:v>12315.5</c:v>
                </c:pt>
                <c:pt idx="669">
                  <c:v>12318</c:v>
                </c:pt>
                <c:pt idx="670">
                  <c:v>12322</c:v>
                </c:pt>
                <c:pt idx="671">
                  <c:v>12338</c:v>
                </c:pt>
                <c:pt idx="672">
                  <c:v>12532.5</c:v>
                </c:pt>
                <c:pt idx="673">
                  <c:v>12539</c:v>
                </c:pt>
                <c:pt idx="674">
                  <c:v>12540.5</c:v>
                </c:pt>
                <c:pt idx="675">
                  <c:v>12550.5</c:v>
                </c:pt>
                <c:pt idx="676">
                  <c:v>12557</c:v>
                </c:pt>
                <c:pt idx="677">
                  <c:v>12559.5</c:v>
                </c:pt>
                <c:pt idx="678">
                  <c:v>12582</c:v>
                </c:pt>
                <c:pt idx="679">
                  <c:v>12632.5</c:v>
                </c:pt>
                <c:pt idx="680">
                  <c:v>12652.5</c:v>
                </c:pt>
                <c:pt idx="681">
                  <c:v>12659.5</c:v>
                </c:pt>
                <c:pt idx="682">
                  <c:v>12787</c:v>
                </c:pt>
                <c:pt idx="683">
                  <c:v>12790</c:v>
                </c:pt>
                <c:pt idx="684">
                  <c:v>12795</c:v>
                </c:pt>
                <c:pt idx="685">
                  <c:v>12878</c:v>
                </c:pt>
                <c:pt idx="686">
                  <c:v>12878.5</c:v>
                </c:pt>
                <c:pt idx="687">
                  <c:v>12924.5</c:v>
                </c:pt>
                <c:pt idx="688">
                  <c:v>13025</c:v>
                </c:pt>
                <c:pt idx="689">
                  <c:v>13032</c:v>
                </c:pt>
                <c:pt idx="690">
                  <c:v>13041</c:v>
                </c:pt>
                <c:pt idx="691">
                  <c:v>13041</c:v>
                </c:pt>
                <c:pt idx="692">
                  <c:v>13355</c:v>
                </c:pt>
                <c:pt idx="693">
                  <c:v>13381</c:v>
                </c:pt>
                <c:pt idx="694">
                  <c:v>13387</c:v>
                </c:pt>
                <c:pt idx="695">
                  <c:v>13389</c:v>
                </c:pt>
                <c:pt idx="696">
                  <c:v>13390</c:v>
                </c:pt>
                <c:pt idx="697">
                  <c:v>13390</c:v>
                </c:pt>
                <c:pt idx="698">
                  <c:v>13390</c:v>
                </c:pt>
                <c:pt idx="699">
                  <c:v>13628</c:v>
                </c:pt>
                <c:pt idx="700">
                  <c:v>13629</c:v>
                </c:pt>
                <c:pt idx="701">
                  <c:v>13632</c:v>
                </c:pt>
                <c:pt idx="702">
                  <c:v>13637</c:v>
                </c:pt>
                <c:pt idx="703">
                  <c:v>13754.5</c:v>
                </c:pt>
                <c:pt idx="704">
                  <c:v>13755.5</c:v>
                </c:pt>
                <c:pt idx="705">
                  <c:v>13756.5</c:v>
                </c:pt>
                <c:pt idx="706">
                  <c:v>13756.5</c:v>
                </c:pt>
                <c:pt idx="707">
                  <c:v>13766.5</c:v>
                </c:pt>
                <c:pt idx="708">
                  <c:v>13767.5</c:v>
                </c:pt>
                <c:pt idx="709">
                  <c:v>14146</c:v>
                </c:pt>
                <c:pt idx="710">
                  <c:v>14232.5</c:v>
                </c:pt>
                <c:pt idx="711">
                  <c:v>14241.5</c:v>
                </c:pt>
                <c:pt idx="712">
                  <c:v>14276.5</c:v>
                </c:pt>
                <c:pt idx="713">
                  <c:v>14342</c:v>
                </c:pt>
                <c:pt idx="714">
                  <c:v>14347</c:v>
                </c:pt>
                <c:pt idx="715">
                  <c:v>14356</c:v>
                </c:pt>
                <c:pt idx="716">
                  <c:v>14363</c:v>
                </c:pt>
                <c:pt idx="717">
                  <c:v>14510.5</c:v>
                </c:pt>
                <c:pt idx="718">
                  <c:v>14517.5</c:v>
                </c:pt>
                <c:pt idx="719">
                  <c:v>14611</c:v>
                </c:pt>
                <c:pt idx="720">
                  <c:v>14625</c:v>
                </c:pt>
                <c:pt idx="721">
                  <c:v>14632.5</c:v>
                </c:pt>
                <c:pt idx="722">
                  <c:v>14633.5</c:v>
                </c:pt>
                <c:pt idx="723">
                  <c:v>14738</c:v>
                </c:pt>
                <c:pt idx="724">
                  <c:v>14868.5</c:v>
                </c:pt>
                <c:pt idx="725">
                  <c:v>14875.5</c:v>
                </c:pt>
                <c:pt idx="726">
                  <c:v>14875.5</c:v>
                </c:pt>
                <c:pt idx="727">
                  <c:v>14875.5</c:v>
                </c:pt>
                <c:pt idx="728">
                  <c:v>14875.5</c:v>
                </c:pt>
                <c:pt idx="729">
                  <c:v>14876.5</c:v>
                </c:pt>
                <c:pt idx="730">
                  <c:v>14959</c:v>
                </c:pt>
                <c:pt idx="731">
                  <c:v>14966</c:v>
                </c:pt>
                <c:pt idx="732">
                  <c:v>14972</c:v>
                </c:pt>
                <c:pt idx="733">
                  <c:v>14972</c:v>
                </c:pt>
                <c:pt idx="734">
                  <c:v>14979</c:v>
                </c:pt>
                <c:pt idx="735">
                  <c:v>14980</c:v>
                </c:pt>
                <c:pt idx="736">
                  <c:v>14980</c:v>
                </c:pt>
                <c:pt idx="737">
                  <c:v>14980</c:v>
                </c:pt>
                <c:pt idx="738">
                  <c:v>15004</c:v>
                </c:pt>
                <c:pt idx="739">
                  <c:v>15083.5</c:v>
                </c:pt>
                <c:pt idx="740">
                  <c:v>15084.5</c:v>
                </c:pt>
                <c:pt idx="741">
                  <c:v>15102.5</c:v>
                </c:pt>
                <c:pt idx="742">
                  <c:v>15232</c:v>
                </c:pt>
                <c:pt idx="743">
                  <c:v>15232</c:v>
                </c:pt>
                <c:pt idx="744">
                  <c:v>15232</c:v>
                </c:pt>
                <c:pt idx="745">
                  <c:v>15327.5</c:v>
                </c:pt>
                <c:pt idx="746">
                  <c:v>15342.5</c:v>
                </c:pt>
                <c:pt idx="747">
                  <c:v>15479</c:v>
                </c:pt>
                <c:pt idx="748">
                  <c:v>15697.5</c:v>
                </c:pt>
                <c:pt idx="749">
                  <c:v>15698.5</c:v>
                </c:pt>
                <c:pt idx="750">
                  <c:v>15701</c:v>
                </c:pt>
                <c:pt idx="751">
                  <c:v>15721.5</c:v>
                </c:pt>
                <c:pt idx="752">
                  <c:v>15729.5</c:v>
                </c:pt>
                <c:pt idx="753">
                  <c:v>15731.5</c:v>
                </c:pt>
                <c:pt idx="754">
                  <c:v>15940</c:v>
                </c:pt>
                <c:pt idx="755">
                  <c:v>15944</c:v>
                </c:pt>
                <c:pt idx="756">
                  <c:v>15948.5</c:v>
                </c:pt>
                <c:pt idx="757">
                  <c:v>15954</c:v>
                </c:pt>
                <c:pt idx="758">
                  <c:v>16070.5</c:v>
                </c:pt>
                <c:pt idx="759">
                  <c:v>16079.5</c:v>
                </c:pt>
                <c:pt idx="760">
                  <c:v>16080.5</c:v>
                </c:pt>
                <c:pt idx="761">
                  <c:v>16178.5</c:v>
                </c:pt>
                <c:pt idx="762">
                  <c:v>16208.5</c:v>
                </c:pt>
                <c:pt idx="763">
                  <c:v>16302</c:v>
                </c:pt>
                <c:pt idx="764">
                  <c:v>16339.5</c:v>
                </c:pt>
                <c:pt idx="765">
                  <c:v>16417.5</c:v>
                </c:pt>
                <c:pt idx="766">
                  <c:v>16457.5</c:v>
                </c:pt>
                <c:pt idx="767">
                  <c:v>16472.5</c:v>
                </c:pt>
                <c:pt idx="768">
                  <c:v>16563</c:v>
                </c:pt>
                <c:pt idx="769">
                  <c:v>16563</c:v>
                </c:pt>
                <c:pt idx="770">
                  <c:v>16579</c:v>
                </c:pt>
                <c:pt idx="771">
                  <c:v>16781</c:v>
                </c:pt>
                <c:pt idx="772">
                  <c:v>16824</c:v>
                </c:pt>
              </c:numCache>
            </c:numRef>
          </c:xVal>
          <c:yVal>
            <c:numRef>
              <c:f>Active!$O$21:$O$958</c:f>
              <c:numCache>
                <c:formatCode>General</c:formatCode>
                <c:ptCount val="938"/>
                <c:pt idx="690">
                  <c:v>3.3560540211605372E-2</c:v>
                </c:pt>
                <c:pt idx="692">
                  <c:v>1.4564980740029099E-2</c:v>
                </c:pt>
                <c:pt idx="693">
                  <c:v>1.2992100019452724E-2</c:v>
                </c:pt>
                <c:pt idx="694">
                  <c:v>1.2629127545473517E-2</c:v>
                </c:pt>
                <c:pt idx="695">
                  <c:v>1.2508136720813856E-2</c:v>
                </c:pt>
                <c:pt idx="696">
                  <c:v>1.244764130848397E-2</c:v>
                </c:pt>
                <c:pt idx="697">
                  <c:v>1.244764130848397E-2</c:v>
                </c:pt>
                <c:pt idx="698">
                  <c:v>1.244764130848397E-2</c:v>
                </c:pt>
                <c:pt idx="703">
                  <c:v>-9.6029364857502797E-3</c:v>
                </c:pt>
                <c:pt idx="704">
                  <c:v>-9.6634318980801659E-3</c:v>
                </c:pt>
                <c:pt idx="705">
                  <c:v>-9.7239273104099411E-3</c:v>
                </c:pt>
                <c:pt idx="706">
                  <c:v>-9.7239273104099411E-3</c:v>
                </c:pt>
                <c:pt idx="707">
                  <c:v>-1.0328881433708581E-2</c:v>
                </c:pt>
                <c:pt idx="708">
                  <c:v>-1.0389376846038467E-2</c:v>
                </c:pt>
                <c:pt idx="724">
                  <c:v>-7.6994825821215085E-2</c:v>
                </c:pt>
                <c:pt idx="725">
                  <c:v>-7.7418293707524177E-2</c:v>
                </c:pt>
                <c:pt idx="726">
                  <c:v>-7.7418293707524177E-2</c:v>
                </c:pt>
                <c:pt idx="727">
                  <c:v>-7.7418293707524177E-2</c:v>
                </c:pt>
                <c:pt idx="728">
                  <c:v>-7.7418293707524177E-2</c:v>
                </c:pt>
                <c:pt idx="729">
                  <c:v>-7.7478789119853952E-2</c:v>
                </c:pt>
                <c:pt idx="730">
                  <c:v>-8.246966063706751E-2</c:v>
                </c:pt>
                <c:pt idx="731">
                  <c:v>-8.2893128523376491E-2</c:v>
                </c:pt>
                <c:pt idx="732">
                  <c:v>-8.3256100997355698E-2</c:v>
                </c:pt>
                <c:pt idx="733">
                  <c:v>-8.3256100997355698E-2</c:v>
                </c:pt>
                <c:pt idx="734">
                  <c:v>-8.3679568883664679E-2</c:v>
                </c:pt>
                <c:pt idx="735">
                  <c:v>-8.3740064295994565E-2</c:v>
                </c:pt>
                <c:pt idx="736">
                  <c:v>-8.3740064295994565E-2</c:v>
                </c:pt>
                <c:pt idx="737">
                  <c:v>-8.3740064295994565E-2</c:v>
                </c:pt>
                <c:pt idx="738">
                  <c:v>-8.5191954191911279E-2</c:v>
                </c:pt>
                <c:pt idx="739">
                  <c:v>-9.0001339472135178E-2</c:v>
                </c:pt>
                <c:pt idx="740">
                  <c:v>-9.0061834884465064E-2</c:v>
                </c:pt>
                <c:pt idx="741">
                  <c:v>-9.1150752306402572E-2</c:v>
                </c:pt>
                <c:pt idx="742">
                  <c:v>-9.8984908203119448E-2</c:v>
                </c:pt>
                <c:pt idx="743">
                  <c:v>-9.8984908203119448E-2</c:v>
                </c:pt>
                <c:pt idx="744">
                  <c:v>-9.8984908203119448E-2</c:v>
                </c:pt>
                <c:pt idx="745">
                  <c:v>-0.10476222008062119</c:v>
                </c:pt>
                <c:pt idx="746">
                  <c:v>-0.10566965126556904</c:v>
                </c:pt>
                <c:pt idx="747">
                  <c:v>-0.11392727504859512</c:v>
                </c:pt>
                <c:pt idx="748">
                  <c:v>-0.12714552264266965</c:v>
                </c:pt>
                <c:pt idx="749">
                  <c:v>-0.12720601805499954</c:v>
                </c:pt>
                <c:pt idx="750">
                  <c:v>-0.1273572565858242</c:v>
                </c:pt>
                <c:pt idx="751">
                  <c:v>-0.12859741253858625</c:v>
                </c:pt>
                <c:pt idx="752">
                  <c:v>-0.12908137583722523</c:v>
                </c:pt>
                <c:pt idx="753">
                  <c:v>-0.12920236666188489</c:v>
                </c:pt>
                <c:pt idx="754">
                  <c:v>-0.14181566013266089</c:v>
                </c:pt>
                <c:pt idx="755">
                  <c:v>-0.14205764178198033</c:v>
                </c:pt>
                <c:pt idx="756">
                  <c:v>-0.14232987113746465</c:v>
                </c:pt>
                <c:pt idx="757">
                  <c:v>-0.14266259590527897</c:v>
                </c:pt>
                <c:pt idx="758">
                  <c:v>-0.14971031144170766</c:v>
                </c:pt>
                <c:pt idx="759">
                  <c:v>-0.15025477015267641</c:v>
                </c:pt>
                <c:pt idx="760">
                  <c:v>-0.1503152655650063</c:v>
                </c:pt>
                <c:pt idx="761">
                  <c:v>-0.1562438159733327</c:v>
                </c:pt>
                <c:pt idx="762">
                  <c:v>-0.15805867834322851</c:v>
                </c:pt>
                <c:pt idx="763">
                  <c:v>-0.16371499939607048</c:v>
                </c:pt>
                <c:pt idx="764">
                  <c:v>-0.16598357735844027</c:v>
                </c:pt>
                <c:pt idx="765">
                  <c:v>-0.1707022195201694</c:v>
                </c:pt>
                <c:pt idx="766">
                  <c:v>-0.17312203601336384</c:v>
                </c:pt>
                <c:pt idx="767">
                  <c:v>-0.17402946719831169</c:v>
                </c:pt>
                <c:pt idx="768">
                  <c:v>-0.17950430201416401</c:v>
                </c:pt>
                <c:pt idx="769">
                  <c:v>-0.17950430201416401</c:v>
                </c:pt>
                <c:pt idx="770">
                  <c:v>-0.18047222861144196</c:v>
                </c:pt>
                <c:pt idx="771">
                  <c:v>-0.19269230190207365</c:v>
                </c:pt>
                <c:pt idx="772">
                  <c:v>-0.19529360463225776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24E-4384-B348-0FAB00209DB9}"/>
            </c:ext>
          </c:extLst>
        </c:ser>
        <c:ser>
          <c:idx val="8"/>
          <c:order val="8"/>
          <c:tx>
            <c:strRef>
              <c:f>Active!$P$20</c:f>
              <c:strCache>
                <c:ptCount val="1"/>
                <c:pt idx="0">
                  <c:v>Sec Fit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Active!$F$21:$F$958</c:f>
              <c:numCache>
                <c:formatCode>General</c:formatCode>
                <c:ptCount val="938"/>
                <c:pt idx="0">
                  <c:v>0</c:v>
                </c:pt>
                <c:pt idx="1">
                  <c:v>266</c:v>
                </c:pt>
                <c:pt idx="2">
                  <c:v>270</c:v>
                </c:pt>
                <c:pt idx="3">
                  <c:v>270</c:v>
                </c:pt>
                <c:pt idx="4">
                  <c:v>272</c:v>
                </c:pt>
                <c:pt idx="5">
                  <c:v>272</c:v>
                </c:pt>
                <c:pt idx="6">
                  <c:v>274</c:v>
                </c:pt>
                <c:pt idx="7">
                  <c:v>274</c:v>
                </c:pt>
                <c:pt idx="8">
                  <c:v>277</c:v>
                </c:pt>
                <c:pt idx="9">
                  <c:v>277</c:v>
                </c:pt>
                <c:pt idx="10">
                  <c:v>348.5</c:v>
                </c:pt>
                <c:pt idx="11">
                  <c:v>349.5</c:v>
                </c:pt>
                <c:pt idx="12">
                  <c:v>350.5</c:v>
                </c:pt>
                <c:pt idx="13">
                  <c:v>352.5</c:v>
                </c:pt>
                <c:pt idx="14">
                  <c:v>357.5</c:v>
                </c:pt>
                <c:pt idx="15">
                  <c:v>360.5</c:v>
                </c:pt>
                <c:pt idx="16">
                  <c:v>368.5</c:v>
                </c:pt>
                <c:pt idx="17">
                  <c:v>369.5</c:v>
                </c:pt>
                <c:pt idx="18">
                  <c:v>370.5</c:v>
                </c:pt>
                <c:pt idx="19">
                  <c:v>374.5</c:v>
                </c:pt>
                <c:pt idx="20">
                  <c:v>376.5</c:v>
                </c:pt>
                <c:pt idx="21">
                  <c:v>461</c:v>
                </c:pt>
                <c:pt idx="22">
                  <c:v>475</c:v>
                </c:pt>
                <c:pt idx="23">
                  <c:v>480</c:v>
                </c:pt>
                <c:pt idx="24">
                  <c:v>486</c:v>
                </c:pt>
                <c:pt idx="25">
                  <c:v>490</c:v>
                </c:pt>
                <c:pt idx="26">
                  <c:v>596.5</c:v>
                </c:pt>
                <c:pt idx="27">
                  <c:v>606.5</c:v>
                </c:pt>
                <c:pt idx="28">
                  <c:v>607.5</c:v>
                </c:pt>
                <c:pt idx="29">
                  <c:v>609.5</c:v>
                </c:pt>
                <c:pt idx="30">
                  <c:v>613.5</c:v>
                </c:pt>
                <c:pt idx="31">
                  <c:v>613.5</c:v>
                </c:pt>
                <c:pt idx="32">
                  <c:v>614.5</c:v>
                </c:pt>
                <c:pt idx="33">
                  <c:v>614.5</c:v>
                </c:pt>
                <c:pt idx="34">
                  <c:v>616.5</c:v>
                </c:pt>
                <c:pt idx="35">
                  <c:v>620.5</c:v>
                </c:pt>
                <c:pt idx="36">
                  <c:v>620.5</c:v>
                </c:pt>
                <c:pt idx="37">
                  <c:v>623.5</c:v>
                </c:pt>
                <c:pt idx="38">
                  <c:v>624.5</c:v>
                </c:pt>
                <c:pt idx="39">
                  <c:v>624.5</c:v>
                </c:pt>
                <c:pt idx="40">
                  <c:v>628.5</c:v>
                </c:pt>
                <c:pt idx="41">
                  <c:v>628.5</c:v>
                </c:pt>
                <c:pt idx="42">
                  <c:v>629.5</c:v>
                </c:pt>
                <c:pt idx="43">
                  <c:v>632.5</c:v>
                </c:pt>
                <c:pt idx="44">
                  <c:v>636.5</c:v>
                </c:pt>
                <c:pt idx="45">
                  <c:v>734</c:v>
                </c:pt>
                <c:pt idx="46">
                  <c:v>742</c:v>
                </c:pt>
                <c:pt idx="47">
                  <c:v>745</c:v>
                </c:pt>
                <c:pt idx="48">
                  <c:v>747</c:v>
                </c:pt>
                <c:pt idx="49">
                  <c:v>795</c:v>
                </c:pt>
                <c:pt idx="50">
                  <c:v>799</c:v>
                </c:pt>
                <c:pt idx="51">
                  <c:v>828.5</c:v>
                </c:pt>
                <c:pt idx="52">
                  <c:v>833</c:v>
                </c:pt>
                <c:pt idx="53">
                  <c:v>834</c:v>
                </c:pt>
                <c:pt idx="54">
                  <c:v>838</c:v>
                </c:pt>
                <c:pt idx="55">
                  <c:v>838.5</c:v>
                </c:pt>
                <c:pt idx="56">
                  <c:v>841</c:v>
                </c:pt>
                <c:pt idx="57">
                  <c:v>842</c:v>
                </c:pt>
                <c:pt idx="58">
                  <c:v>843</c:v>
                </c:pt>
                <c:pt idx="59">
                  <c:v>845</c:v>
                </c:pt>
                <c:pt idx="60">
                  <c:v>846</c:v>
                </c:pt>
                <c:pt idx="61">
                  <c:v>847</c:v>
                </c:pt>
                <c:pt idx="62">
                  <c:v>847.5</c:v>
                </c:pt>
                <c:pt idx="63">
                  <c:v>848.5</c:v>
                </c:pt>
                <c:pt idx="64">
                  <c:v>850</c:v>
                </c:pt>
                <c:pt idx="65">
                  <c:v>850.5</c:v>
                </c:pt>
                <c:pt idx="66">
                  <c:v>852</c:v>
                </c:pt>
                <c:pt idx="67">
                  <c:v>854</c:v>
                </c:pt>
                <c:pt idx="68">
                  <c:v>856</c:v>
                </c:pt>
                <c:pt idx="69">
                  <c:v>857</c:v>
                </c:pt>
                <c:pt idx="70">
                  <c:v>857.5</c:v>
                </c:pt>
                <c:pt idx="71">
                  <c:v>858</c:v>
                </c:pt>
                <c:pt idx="72">
                  <c:v>858</c:v>
                </c:pt>
                <c:pt idx="73">
                  <c:v>860</c:v>
                </c:pt>
                <c:pt idx="74">
                  <c:v>860.5</c:v>
                </c:pt>
                <c:pt idx="75">
                  <c:v>861.5</c:v>
                </c:pt>
                <c:pt idx="76">
                  <c:v>862</c:v>
                </c:pt>
                <c:pt idx="77">
                  <c:v>862</c:v>
                </c:pt>
                <c:pt idx="78">
                  <c:v>863</c:v>
                </c:pt>
                <c:pt idx="79">
                  <c:v>863</c:v>
                </c:pt>
                <c:pt idx="80">
                  <c:v>863.5</c:v>
                </c:pt>
                <c:pt idx="81">
                  <c:v>864</c:v>
                </c:pt>
                <c:pt idx="82">
                  <c:v>864.5</c:v>
                </c:pt>
                <c:pt idx="83">
                  <c:v>868.5</c:v>
                </c:pt>
                <c:pt idx="84">
                  <c:v>871.5</c:v>
                </c:pt>
                <c:pt idx="85">
                  <c:v>872.5</c:v>
                </c:pt>
                <c:pt idx="86">
                  <c:v>873.5</c:v>
                </c:pt>
                <c:pt idx="87">
                  <c:v>880</c:v>
                </c:pt>
                <c:pt idx="88">
                  <c:v>884</c:v>
                </c:pt>
                <c:pt idx="89">
                  <c:v>896</c:v>
                </c:pt>
                <c:pt idx="90">
                  <c:v>900</c:v>
                </c:pt>
                <c:pt idx="91">
                  <c:v>901</c:v>
                </c:pt>
                <c:pt idx="92">
                  <c:v>909.5</c:v>
                </c:pt>
                <c:pt idx="93">
                  <c:v>912.5</c:v>
                </c:pt>
                <c:pt idx="94">
                  <c:v>914.5</c:v>
                </c:pt>
                <c:pt idx="95">
                  <c:v>915.5</c:v>
                </c:pt>
                <c:pt idx="96">
                  <c:v>921.5</c:v>
                </c:pt>
                <c:pt idx="97">
                  <c:v>922.5</c:v>
                </c:pt>
                <c:pt idx="98">
                  <c:v>923.5</c:v>
                </c:pt>
                <c:pt idx="99">
                  <c:v>926.5</c:v>
                </c:pt>
                <c:pt idx="100">
                  <c:v>931.5</c:v>
                </c:pt>
                <c:pt idx="101">
                  <c:v>932.5</c:v>
                </c:pt>
                <c:pt idx="102">
                  <c:v>1047</c:v>
                </c:pt>
                <c:pt idx="103">
                  <c:v>1051</c:v>
                </c:pt>
                <c:pt idx="104">
                  <c:v>1065</c:v>
                </c:pt>
                <c:pt idx="105">
                  <c:v>1072</c:v>
                </c:pt>
                <c:pt idx="106">
                  <c:v>1077.5</c:v>
                </c:pt>
                <c:pt idx="107">
                  <c:v>1078.5</c:v>
                </c:pt>
                <c:pt idx="108">
                  <c:v>1079</c:v>
                </c:pt>
                <c:pt idx="109">
                  <c:v>1079</c:v>
                </c:pt>
                <c:pt idx="110">
                  <c:v>1080</c:v>
                </c:pt>
                <c:pt idx="111">
                  <c:v>1081</c:v>
                </c:pt>
                <c:pt idx="112">
                  <c:v>1083</c:v>
                </c:pt>
                <c:pt idx="113">
                  <c:v>1084</c:v>
                </c:pt>
                <c:pt idx="114">
                  <c:v>1084.5</c:v>
                </c:pt>
                <c:pt idx="115">
                  <c:v>1088</c:v>
                </c:pt>
                <c:pt idx="116">
                  <c:v>1089</c:v>
                </c:pt>
                <c:pt idx="117">
                  <c:v>1090</c:v>
                </c:pt>
                <c:pt idx="118">
                  <c:v>1090.5</c:v>
                </c:pt>
                <c:pt idx="119">
                  <c:v>1091.5</c:v>
                </c:pt>
                <c:pt idx="120">
                  <c:v>1093</c:v>
                </c:pt>
                <c:pt idx="121">
                  <c:v>1099</c:v>
                </c:pt>
                <c:pt idx="122">
                  <c:v>1100</c:v>
                </c:pt>
                <c:pt idx="123">
                  <c:v>1101</c:v>
                </c:pt>
                <c:pt idx="124">
                  <c:v>1102</c:v>
                </c:pt>
                <c:pt idx="125">
                  <c:v>1103</c:v>
                </c:pt>
                <c:pt idx="126">
                  <c:v>1104.5</c:v>
                </c:pt>
                <c:pt idx="127">
                  <c:v>1105.5</c:v>
                </c:pt>
                <c:pt idx="128">
                  <c:v>1107</c:v>
                </c:pt>
                <c:pt idx="129">
                  <c:v>1110</c:v>
                </c:pt>
                <c:pt idx="130">
                  <c:v>1214.5</c:v>
                </c:pt>
                <c:pt idx="131">
                  <c:v>1225.5</c:v>
                </c:pt>
                <c:pt idx="132">
                  <c:v>1227.5</c:v>
                </c:pt>
                <c:pt idx="133">
                  <c:v>1319</c:v>
                </c:pt>
                <c:pt idx="134">
                  <c:v>1330</c:v>
                </c:pt>
                <c:pt idx="135">
                  <c:v>1360</c:v>
                </c:pt>
                <c:pt idx="136">
                  <c:v>1361</c:v>
                </c:pt>
                <c:pt idx="137">
                  <c:v>1362</c:v>
                </c:pt>
                <c:pt idx="138">
                  <c:v>1407</c:v>
                </c:pt>
                <c:pt idx="139">
                  <c:v>1409</c:v>
                </c:pt>
                <c:pt idx="140">
                  <c:v>1411</c:v>
                </c:pt>
                <c:pt idx="141">
                  <c:v>1443.5</c:v>
                </c:pt>
                <c:pt idx="142">
                  <c:v>1443.5</c:v>
                </c:pt>
                <c:pt idx="143">
                  <c:v>1445.5</c:v>
                </c:pt>
                <c:pt idx="144">
                  <c:v>1448.5</c:v>
                </c:pt>
                <c:pt idx="145">
                  <c:v>1450.5</c:v>
                </c:pt>
                <c:pt idx="146">
                  <c:v>1451.5</c:v>
                </c:pt>
                <c:pt idx="147">
                  <c:v>1457.5</c:v>
                </c:pt>
                <c:pt idx="148">
                  <c:v>1458.5</c:v>
                </c:pt>
                <c:pt idx="149">
                  <c:v>1461.5</c:v>
                </c:pt>
                <c:pt idx="150">
                  <c:v>1653</c:v>
                </c:pt>
                <c:pt idx="151">
                  <c:v>1654</c:v>
                </c:pt>
                <c:pt idx="152">
                  <c:v>1674.5</c:v>
                </c:pt>
                <c:pt idx="153">
                  <c:v>1693</c:v>
                </c:pt>
                <c:pt idx="154">
                  <c:v>1696.5</c:v>
                </c:pt>
                <c:pt idx="155">
                  <c:v>1713.5</c:v>
                </c:pt>
                <c:pt idx="156">
                  <c:v>1717</c:v>
                </c:pt>
                <c:pt idx="157">
                  <c:v>1717</c:v>
                </c:pt>
                <c:pt idx="158">
                  <c:v>1719</c:v>
                </c:pt>
                <c:pt idx="159">
                  <c:v>1719.5</c:v>
                </c:pt>
                <c:pt idx="160">
                  <c:v>1894.5</c:v>
                </c:pt>
                <c:pt idx="161">
                  <c:v>1921.5</c:v>
                </c:pt>
                <c:pt idx="162">
                  <c:v>1940.5</c:v>
                </c:pt>
                <c:pt idx="163">
                  <c:v>1944</c:v>
                </c:pt>
                <c:pt idx="164">
                  <c:v>1951</c:v>
                </c:pt>
                <c:pt idx="165">
                  <c:v>1962</c:v>
                </c:pt>
                <c:pt idx="166">
                  <c:v>1966</c:v>
                </c:pt>
                <c:pt idx="167">
                  <c:v>1967</c:v>
                </c:pt>
                <c:pt idx="168">
                  <c:v>1971</c:v>
                </c:pt>
                <c:pt idx="169">
                  <c:v>1974</c:v>
                </c:pt>
                <c:pt idx="170">
                  <c:v>1977</c:v>
                </c:pt>
                <c:pt idx="171">
                  <c:v>1982</c:v>
                </c:pt>
                <c:pt idx="172">
                  <c:v>1983</c:v>
                </c:pt>
                <c:pt idx="173">
                  <c:v>1984</c:v>
                </c:pt>
                <c:pt idx="174">
                  <c:v>1985</c:v>
                </c:pt>
                <c:pt idx="175">
                  <c:v>2011.5</c:v>
                </c:pt>
                <c:pt idx="176">
                  <c:v>2013.5</c:v>
                </c:pt>
                <c:pt idx="177">
                  <c:v>2017.5</c:v>
                </c:pt>
                <c:pt idx="178">
                  <c:v>2018.5</c:v>
                </c:pt>
                <c:pt idx="179">
                  <c:v>2019.5</c:v>
                </c:pt>
                <c:pt idx="180">
                  <c:v>2165.5</c:v>
                </c:pt>
                <c:pt idx="181">
                  <c:v>2177</c:v>
                </c:pt>
                <c:pt idx="182">
                  <c:v>2200</c:v>
                </c:pt>
                <c:pt idx="183">
                  <c:v>2391</c:v>
                </c:pt>
                <c:pt idx="184">
                  <c:v>2401</c:v>
                </c:pt>
                <c:pt idx="185">
                  <c:v>2405</c:v>
                </c:pt>
                <c:pt idx="186">
                  <c:v>2412</c:v>
                </c:pt>
                <c:pt idx="187">
                  <c:v>2425</c:v>
                </c:pt>
                <c:pt idx="188">
                  <c:v>2430</c:v>
                </c:pt>
                <c:pt idx="189">
                  <c:v>2436</c:v>
                </c:pt>
                <c:pt idx="190">
                  <c:v>2446</c:v>
                </c:pt>
                <c:pt idx="191">
                  <c:v>2450</c:v>
                </c:pt>
                <c:pt idx="192">
                  <c:v>2530.5</c:v>
                </c:pt>
                <c:pt idx="193">
                  <c:v>2567.5</c:v>
                </c:pt>
                <c:pt idx="194">
                  <c:v>2654</c:v>
                </c:pt>
                <c:pt idx="195">
                  <c:v>2665</c:v>
                </c:pt>
                <c:pt idx="196">
                  <c:v>2668</c:v>
                </c:pt>
                <c:pt idx="197">
                  <c:v>2668</c:v>
                </c:pt>
                <c:pt idx="198">
                  <c:v>2672</c:v>
                </c:pt>
                <c:pt idx="199">
                  <c:v>2679</c:v>
                </c:pt>
                <c:pt idx="200">
                  <c:v>2685</c:v>
                </c:pt>
                <c:pt idx="201">
                  <c:v>2693</c:v>
                </c:pt>
                <c:pt idx="202">
                  <c:v>2699</c:v>
                </c:pt>
                <c:pt idx="203">
                  <c:v>2707</c:v>
                </c:pt>
                <c:pt idx="204">
                  <c:v>2755.5</c:v>
                </c:pt>
                <c:pt idx="205">
                  <c:v>2765.5</c:v>
                </c:pt>
                <c:pt idx="206">
                  <c:v>2765.5</c:v>
                </c:pt>
                <c:pt idx="207">
                  <c:v>2805.5</c:v>
                </c:pt>
                <c:pt idx="208">
                  <c:v>2809.5</c:v>
                </c:pt>
                <c:pt idx="209">
                  <c:v>2821.5</c:v>
                </c:pt>
                <c:pt idx="210">
                  <c:v>2877.5</c:v>
                </c:pt>
                <c:pt idx="211">
                  <c:v>2886</c:v>
                </c:pt>
                <c:pt idx="212">
                  <c:v>2887</c:v>
                </c:pt>
                <c:pt idx="213">
                  <c:v>2932</c:v>
                </c:pt>
                <c:pt idx="214">
                  <c:v>3116.5</c:v>
                </c:pt>
                <c:pt idx="215">
                  <c:v>3124.5</c:v>
                </c:pt>
                <c:pt idx="216">
                  <c:v>3124.5</c:v>
                </c:pt>
                <c:pt idx="217">
                  <c:v>3133.5</c:v>
                </c:pt>
                <c:pt idx="218">
                  <c:v>3140.5</c:v>
                </c:pt>
                <c:pt idx="219">
                  <c:v>3150.5</c:v>
                </c:pt>
                <c:pt idx="220">
                  <c:v>3175.5</c:v>
                </c:pt>
                <c:pt idx="221">
                  <c:v>3176.5</c:v>
                </c:pt>
                <c:pt idx="222">
                  <c:v>3385.5</c:v>
                </c:pt>
                <c:pt idx="223">
                  <c:v>3386.5</c:v>
                </c:pt>
                <c:pt idx="224">
                  <c:v>3408.5</c:v>
                </c:pt>
                <c:pt idx="225">
                  <c:v>3411.5</c:v>
                </c:pt>
                <c:pt idx="226">
                  <c:v>3414.5</c:v>
                </c:pt>
                <c:pt idx="227">
                  <c:v>3414.5</c:v>
                </c:pt>
                <c:pt idx="228">
                  <c:v>3521</c:v>
                </c:pt>
                <c:pt idx="229">
                  <c:v>3522</c:v>
                </c:pt>
                <c:pt idx="230">
                  <c:v>3526</c:v>
                </c:pt>
                <c:pt idx="231">
                  <c:v>3529</c:v>
                </c:pt>
                <c:pt idx="232">
                  <c:v>3530</c:v>
                </c:pt>
                <c:pt idx="233">
                  <c:v>3532</c:v>
                </c:pt>
                <c:pt idx="234">
                  <c:v>3533</c:v>
                </c:pt>
                <c:pt idx="235">
                  <c:v>3533</c:v>
                </c:pt>
                <c:pt idx="236">
                  <c:v>3533</c:v>
                </c:pt>
                <c:pt idx="237">
                  <c:v>3534</c:v>
                </c:pt>
                <c:pt idx="238">
                  <c:v>3536</c:v>
                </c:pt>
                <c:pt idx="239">
                  <c:v>3537</c:v>
                </c:pt>
                <c:pt idx="240">
                  <c:v>3538</c:v>
                </c:pt>
                <c:pt idx="241">
                  <c:v>3560</c:v>
                </c:pt>
                <c:pt idx="242">
                  <c:v>3609.5</c:v>
                </c:pt>
                <c:pt idx="243">
                  <c:v>3610.5</c:v>
                </c:pt>
                <c:pt idx="244">
                  <c:v>3627.5</c:v>
                </c:pt>
                <c:pt idx="245">
                  <c:v>3631.5</c:v>
                </c:pt>
                <c:pt idx="246">
                  <c:v>3645.5</c:v>
                </c:pt>
                <c:pt idx="247">
                  <c:v>3648.5</c:v>
                </c:pt>
                <c:pt idx="248">
                  <c:v>3650.5</c:v>
                </c:pt>
                <c:pt idx="249">
                  <c:v>3650.5</c:v>
                </c:pt>
                <c:pt idx="250">
                  <c:v>3662.5</c:v>
                </c:pt>
                <c:pt idx="251">
                  <c:v>3734</c:v>
                </c:pt>
                <c:pt idx="252">
                  <c:v>3756</c:v>
                </c:pt>
                <c:pt idx="253">
                  <c:v>3761</c:v>
                </c:pt>
                <c:pt idx="254">
                  <c:v>3769</c:v>
                </c:pt>
                <c:pt idx="255">
                  <c:v>3770</c:v>
                </c:pt>
                <c:pt idx="256">
                  <c:v>3770</c:v>
                </c:pt>
                <c:pt idx="257">
                  <c:v>3771</c:v>
                </c:pt>
                <c:pt idx="258">
                  <c:v>3772</c:v>
                </c:pt>
                <c:pt idx="259">
                  <c:v>3780</c:v>
                </c:pt>
                <c:pt idx="260">
                  <c:v>3782</c:v>
                </c:pt>
                <c:pt idx="261">
                  <c:v>3795</c:v>
                </c:pt>
                <c:pt idx="262">
                  <c:v>3806</c:v>
                </c:pt>
                <c:pt idx="263">
                  <c:v>3820</c:v>
                </c:pt>
                <c:pt idx="264">
                  <c:v>3868.5</c:v>
                </c:pt>
                <c:pt idx="265">
                  <c:v>3870.5</c:v>
                </c:pt>
                <c:pt idx="266">
                  <c:v>3900.5</c:v>
                </c:pt>
                <c:pt idx="267">
                  <c:v>3912.5</c:v>
                </c:pt>
                <c:pt idx="268">
                  <c:v>3924.5</c:v>
                </c:pt>
                <c:pt idx="269">
                  <c:v>4004.5</c:v>
                </c:pt>
                <c:pt idx="270">
                  <c:v>4005.5</c:v>
                </c:pt>
                <c:pt idx="271">
                  <c:v>4006.5</c:v>
                </c:pt>
                <c:pt idx="272">
                  <c:v>4019</c:v>
                </c:pt>
                <c:pt idx="273">
                  <c:v>4019.5</c:v>
                </c:pt>
                <c:pt idx="274">
                  <c:v>4022</c:v>
                </c:pt>
                <c:pt idx="275">
                  <c:v>4022.5</c:v>
                </c:pt>
                <c:pt idx="276">
                  <c:v>4026</c:v>
                </c:pt>
                <c:pt idx="277">
                  <c:v>4035</c:v>
                </c:pt>
                <c:pt idx="278">
                  <c:v>4211</c:v>
                </c:pt>
                <c:pt idx="279">
                  <c:v>4228</c:v>
                </c:pt>
                <c:pt idx="280">
                  <c:v>4234</c:v>
                </c:pt>
                <c:pt idx="281">
                  <c:v>4239.5</c:v>
                </c:pt>
                <c:pt idx="282">
                  <c:v>4241.5</c:v>
                </c:pt>
                <c:pt idx="283">
                  <c:v>4246</c:v>
                </c:pt>
                <c:pt idx="284">
                  <c:v>4258.5</c:v>
                </c:pt>
                <c:pt idx="285">
                  <c:v>4261</c:v>
                </c:pt>
                <c:pt idx="286">
                  <c:v>4269</c:v>
                </c:pt>
                <c:pt idx="287">
                  <c:v>4461</c:v>
                </c:pt>
                <c:pt idx="288">
                  <c:v>4465</c:v>
                </c:pt>
                <c:pt idx="289">
                  <c:v>4470</c:v>
                </c:pt>
                <c:pt idx="290">
                  <c:v>4474.5</c:v>
                </c:pt>
                <c:pt idx="291">
                  <c:v>4486</c:v>
                </c:pt>
                <c:pt idx="292">
                  <c:v>4496</c:v>
                </c:pt>
                <c:pt idx="293">
                  <c:v>4508.5</c:v>
                </c:pt>
                <c:pt idx="294">
                  <c:v>4509.5</c:v>
                </c:pt>
                <c:pt idx="295">
                  <c:v>4510.5</c:v>
                </c:pt>
                <c:pt idx="296">
                  <c:v>4511.5</c:v>
                </c:pt>
                <c:pt idx="297">
                  <c:v>4513.5</c:v>
                </c:pt>
                <c:pt idx="298">
                  <c:v>4516</c:v>
                </c:pt>
                <c:pt idx="299">
                  <c:v>4516</c:v>
                </c:pt>
                <c:pt idx="300">
                  <c:v>4517.5</c:v>
                </c:pt>
                <c:pt idx="301">
                  <c:v>4518.5</c:v>
                </c:pt>
                <c:pt idx="302">
                  <c:v>4526.5</c:v>
                </c:pt>
                <c:pt idx="303">
                  <c:v>4527.5</c:v>
                </c:pt>
                <c:pt idx="304">
                  <c:v>4533</c:v>
                </c:pt>
                <c:pt idx="305">
                  <c:v>4627</c:v>
                </c:pt>
                <c:pt idx="306">
                  <c:v>4658</c:v>
                </c:pt>
                <c:pt idx="307">
                  <c:v>4718.5</c:v>
                </c:pt>
                <c:pt idx="308">
                  <c:v>4737.5</c:v>
                </c:pt>
                <c:pt idx="309">
                  <c:v>4739.5</c:v>
                </c:pt>
                <c:pt idx="310">
                  <c:v>4742.5</c:v>
                </c:pt>
                <c:pt idx="311">
                  <c:v>4763.5</c:v>
                </c:pt>
                <c:pt idx="312">
                  <c:v>4767.5</c:v>
                </c:pt>
                <c:pt idx="313">
                  <c:v>4767.5</c:v>
                </c:pt>
                <c:pt idx="314">
                  <c:v>4769.5</c:v>
                </c:pt>
                <c:pt idx="315">
                  <c:v>4776.5</c:v>
                </c:pt>
                <c:pt idx="316">
                  <c:v>4871</c:v>
                </c:pt>
                <c:pt idx="317">
                  <c:v>4883</c:v>
                </c:pt>
                <c:pt idx="318">
                  <c:v>4889</c:v>
                </c:pt>
                <c:pt idx="319">
                  <c:v>4957.5</c:v>
                </c:pt>
                <c:pt idx="320">
                  <c:v>4959.5</c:v>
                </c:pt>
                <c:pt idx="321">
                  <c:v>4975.5</c:v>
                </c:pt>
                <c:pt idx="322">
                  <c:v>4976.5</c:v>
                </c:pt>
                <c:pt idx="323">
                  <c:v>4987.5</c:v>
                </c:pt>
                <c:pt idx="324">
                  <c:v>5080</c:v>
                </c:pt>
                <c:pt idx="325">
                  <c:v>5090.5</c:v>
                </c:pt>
                <c:pt idx="326">
                  <c:v>5122</c:v>
                </c:pt>
                <c:pt idx="327">
                  <c:v>5123</c:v>
                </c:pt>
                <c:pt idx="328">
                  <c:v>5124</c:v>
                </c:pt>
                <c:pt idx="329">
                  <c:v>5126</c:v>
                </c:pt>
                <c:pt idx="330">
                  <c:v>5127</c:v>
                </c:pt>
                <c:pt idx="331">
                  <c:v>5129</c:v>
                </c:pt>
                <c:pt idx="332">
                  <c:v>5136</c:v>
                </c:pt>
                <c:pt idx="333">
                  <c:v>5142</c:v>
                </c:pt>
                <c:pt idx="334">
                  <c:v>5250.5</c:v>
                </c:pt>
                <c:pt idx="335">
                  <c:v>5354.5</c:v>
                </c:pt>
                <c:pt idx="336">
                  <c:v>5355.5</c:v>
                </c:pt>
                <c:pt idx="337">
                  <c:v>5357.5</c:v>
                </c:pt>
                <c:pt idx="338">
                  <c:v>5357.5</c:v>
                </c:pt>
                <c:pt idx="339">
                  <c:v>5358</c:v>
                </c:pt>
                <c:pt idx="340">
                  <c:v>5369</c:v>
                </c:pt>
                <c:pt idx="341">
                  <c:v>5372</c:v>
                </c:pt>
                <c:pt idx="342">
                  <c:v>5377</c:v>
                </c:pt>
                <c:pt idx="343">
                  <c:v>5436</c:v>
                </c:pt>
                <c:pt idx="344">
                  <c:v>5442</c:v>
                </c:pt>
                <c:pt idx="345">
                  <c:v>5443</c:v>
                </c:pt>
                <c:pt idx="346">
                  <c:v>5456</c:v>
                </c:pt>
                <c:pt idx="347">
                  <c:v>5463</c:v>
                </c:pt>
                <c:pt idx="348">
                  <c:v>5464</c:v>
                </c:pt>
                <c:pt idx="349">
                  <c:v>5468</c:v>
                </c:pt>
                <c:pt idx="350">
                  <c:v>5472</c:v>
                </c:pt>
                <c:pt idx="351">
                  <c:v>5661</c:v>
                </c:pt>
                <c:pt idx="352">
                  <c:v>5692</c:v>
                </c:pt>
                <c:pt idx="353">
                  <c:v>5710</c:v>
                </c:pt>
                <c:pt idx="354">
                  <c:v>5710</c:v>
                </c:pt>
                <c:pt idx="355">
                  <c:v>5720</c:v>
                </c:pt>
                <c:pt idx="356">
                  <c:v>5720</c:v>
                </c:pt>
                <c:pt idx="357">
                  <c:v>5723</c:v>
                </c:pt>
                <c:pt idx="358">
                  <c:v>5729</c:v>
                </c:pt>
                <c:pt idx="359">
                  <c:v>5730</c:v>
                </c:pt>
                <c:pt idx="360">
                  <c:v>5748</c:v>
                </c:pt>
                <c:pt idx="361">
                  <c:v>5803.5</c:v>
                </c:pt>
                <c:pt idx="362">
                  <c:v>5812.5</c:v>
                </c:pt>
                <c:pt idx="363">
                  <c:v>5812.5</c:v>
                </c:pt>
                <c:pt idx="364">
                  <c:v>5812.5</c:v>
                </c:pt>
                <c:pt idx="365">
                  <c:v>5814.5</c:v>
                </c:pt>
                <c:pt idx="366">
                  <c:v>5832.5</c:v>
                </c:pt>
                <c:pt idx="367">
                  <c:v>5833.5</c:v>
                </c:pt>
                <c:pt idx="368">
                  <c:v>5837.5</c:v>
                </c:pt>
                <c:pt idx="369">
                  <c:v>5837.5</c:v>
                </c:pt>
                <c:pt idx="370">
                  <c:v>5837.5</c:v>
                </c:pt>
                <c:pt idx="371">
                  <c:v>5838.5</c:v>
                </c:pt>
                <c:pt idx="372">
                  <c:v>5839.5</c:v>
                </c:pt>
                <c:pt idx="373">
                  <c:v>5851.5</c:v>
                </c:pt>
                <c:pt idx="374">
                  <c:v>5861.5</c:v>
                </c:pt>
                <c:pt idx="375">
                  <c:v>5876.5</c:v>
                </c:pt>
                <c:pt idx="376">
                  <c:v>5889.5</c:v>
                </c:pt>
                <c:pt idx="377">
                  <c:v>5961</c:v>
                </c:pt>
                <c:pt idx="378">
                  <c:v>6558</c:v>
                </c:pt>
                <c:pt idx="379">
                  <c:v>6589</c:v>
                </c:pt>
                <c:pt idx="380">
                  <c:v>6598</c:v>
                </c:pt>
                <c:pt idx="381">
                  <c:v>6605</c:v>
                </c:pt>
                <c:pt idx="382">
                  <c:v>6607</c:v>
                </c:pt>
                <c:pt idx="383">
                  <c:v>6607</c:v>
                </c:pt>
                <c:pt idx="384">
                  <c:v>6685.5</c:v>
                </c:pt>
                <c:pt idx="385">
                  <c:v>6687.5</c:v>
                </c:pt>
                <c:pt idx="386">
                  <c:v>6688.5</c:v>
                </c:pt>
                <c:pt idx="387">
                  <c:v>6713.5</c:v>
                </c:pt>
                <c:pt idx="388">
                  <c:v>6715.5</c:v>
                </c:pt>
                <c:pt idx="389">
                  <c:v>7920</c:v>
                </c:pt>
                <c:pt idx="390">
                  <c:v>7921</c:v>
                </c:pt>
                <c:pt idx="391">
                  <c:v>8447</c:v>
                </c:pt>
                <c:pt idx="392">
                  <c:v>8738</c:v>
                </c:pt>
                <c:pt idx="393">
                  <c:v>8742</c:v>
                </c:pt>
                <c:pt idx="394">
                  <c:v>9112.5</c:v>
                </c:pt>
                <c:pt idx="395">
                  <c:v>9113.5</c:v>
                </c:pt>
                <c:pt idx="396">
                  <c:v>9113.5</c:v>
                </c:pt>
                <c:pt idx="397">
                  <c:v>9122.5</c:v>
                </c:pt>
                <c:pt idx="398">
                  <c:v>9122.5</c:v>
                </c:pt>
                <c:pt idx="399">
                  <c:v>9123.5</c:v>
                </c:pt>
                <c:pt idx="400">
                  <c:v>9123.5</c:v>
                </c:pt>
                <c:pt idx="401">
                  <c:v>9129.5</c:v>
                </c:pt>
                <c:pt idx="402">
                  <c:v>9129.5</c:v>
                </c:pt>
                <c:pt idx="403">
                  <c:v>9132.5</c:v>
                </c:pt>
                <c:pt idx="404">
                  <c:v>9136.5</c:v>
                </c:pt>
                <c:pt idx="405">
                  <c:v>9251</c:v>
                </c:pt>
                <c:pt idx="406">
                  <c:v>9252</c:v>
                </c:pt>
                <c:pt idx="407">
                  <c:v>9254</c:v>
                </c:pt>
                <c:pt idx="408">
                  <c:v>9257</c:v>
                </c:pt>
                <c:pt idx="409">
                  <c:v>9261</c:v>
                </c:pt>
                <c:pt idx="410">
                  <c:v>9263</c:v>
                </c:pt>
                <c:pt idx="411">
                  <c:v>9272</c:v>
                </c:pt>
                <c:pt idx="412">
                  <c:v>9487</c:v>
                </c:pt>
                <c:pt idx="413">
                  <c:v>9487</c:v>
                </c:pt>
                <c:pt idx="414">
                  <c:v>9487</c:v>
                </c:pt>
                <c:pt idx="415">
                  <c:v>9487</c:v>
                </c:pt>
                <c:pt idx="416">
                  <c:v>9487</c:v>
                </c:pt>
                <c:pt idx="417">
                  <c:v>9487</c:v>
                </c:pt>
                <c:pt idx="418">
                  <c:v>9489</c:v>
                </c:pt>
                <c:pt idx="419">
                  <c:v>9490</c:v>
                </c:pt>
                <c:pt idx="420">
                  <c:v>9490</c:v>
                </c:pt>
                <c:pt idx="421">
                  <c:v>9493</c:v>
                </c:pt>
                <c:pt idx="422">
                  <c:v>9495</c:v>
                </c:pt>
                <c:pt idx="423">
                  <c:v>9495</c:v>
                </c:pt>
                <c:pt idx="424">
                  <c:v>9495</c:v>
                </c:pt>
                <c:pt idx="425">
                  <c:v>9495</c:v>
                </c:pt>
                <c:pt idx="426">
                  <c:v>9496</c:v>
                </c:pt>
                <c:pt idx="427">
                  <c:v>9497</c:v>
                </c:pt>
                <c:pt idx="428">
                  <c:v>9497</c:v>
                </c:pt>
                <c:pt idx="429">
                  <c:v>9497</c:v>
                </c:pt>
                <c:pt idx="430">
                  <c:v>9497</c:v>
                </c:pt>
                <c:pt idx="431">
                  <c:v>9497</c:v>
                </c:pt>
                <c:pt idx="432">
                  <c:v>9503</c:v>
                </c:pt>
                <c:pt idx="433">
                  <c:v>9505</c:v>
                </c:pt>
                <c:pt idx="434">
                  <c:v>9505</c:v>
                </c:pt>
                <c:pt idx="435">
                  <c:v>9505</c:v>
                </c:pt>
                <c:pt idx="436">
                  <c:v>9506</c:v>
                </c:pt>
                <c:pt idx="437">
                  <c:v>9507</c:v>
                </c:pt>
                <c:pt idx="438">
                  <c:v>9508</c:v>
                </c:pt>
                <c:pt idx="439">
                  <c:v>9513</c:v>
                </c:pt>
                <c:pt idx="440">
                  <c:v>9711.5</c:v>
                </c:pt>
                <c:pt idx="441">
                  <c:v>9731.5</c:v>
                </c:pt>
                <c:pt idx="442">
                  <c:v>9745</c:v>
                </c:pt>
                <c:pt idx="443">
                  <c:v>9749</c:v>
                </c:pt>
                <c:pt idx="444">
                  <c:v>9751</c:v>
                </c:pt>
                <c:pt idx="445">
                  <c:v>9759</c:v>
                </c:pt>
                <c:pt idx="446">
                  <c:v>9906</c:v>
                </c:pt>
                <c:pt idx="447">
                  <c:v>9959</c:v>
                </c:pt>
                <c:pt idx="448">
                  <c:v>9961</c:v>
                </c:pt>
                <c:pt idx="449">
                  <c:v>9971.5</c:v>
                </c:pt>
                <c:pt idx="450">
                  <c:v>9975</c:v>
                </c:pt>
                <c:pt idx="451">
                  <c:v>9977.5</c:v>
                </c:pt>
                <c:pt idx="452">
                  <c:v>9978</c:v>
                </c:pt>
                <c:pt idx="453">
                  <c:v>9978.5</c:v>
                </c:pt>
                <c:pt idx="454">
                  <c:v>9989.5</c:v>
                </c:pt>
                <c:pt idx="455">
                  <c:v>9990.5</c:v>
                </c:pt>
                <c:pt idx="456">
                  <c:v>9990.5</c:v>
                </c:pt>
                <c:pt idx="457">
                  <c:v>9991.5</c:v>
                </c:pt>
                <c:pt idx="458">
                  <c:v>9995.5</c:v>
                </c:pt>
                <c:pt idx="459">
                  <c:v>9996.5</c:v>
                </c:pt>
                <c:pt idx="460">
                  <c:v>9996.5</c:v>
                </c:pt>
                <c:pt idx="461">
                  <c:v>10006</c:v>
                </c:pt>
                <c:pt idx="462">
                  <c:v>10017.5</c:v>
                </c:pt>
                <c:pt idx="463">
                  <c:v>10208</c:v>
                </c:pt>
                <c:pt idx="464">
                  <c:v>10226</c:v>
                </c:pt>
                <c:pt idx="465">
                  <c:v>10238</c:v>
                </c:pt>
                <c:pt idx="466">
                  <c:v>10241.5</c:v>
                </c:pt>
                <c:pt idx="467">
                  <c:v>10245</c:v>
                </c:pt>
                <c:pt idx="468">
                  <c:v>10247</c:v>
                </c:pt>
                <c:pt idx="469">
                  <c:v>10310</c:v>
                </c:pt>
                <c:pt idx="470">
                  <c:v>10321.5</c:v>
                </c:pt>
                <c:pt idx="471">
                  <c:v>10322</c:v>
                </c:pt>
                <c:pt idx="472">
                  <c:v>10323</c:v>
                </c:pt>
                <c:pt idx="473">
                  <c:v>10327</c:v>
                </c:pt>
                <c:pt idx="474">
                  <c:v>10336</c:v>
                </c:pt>
                <c:pt idx="475">
                  <c:v>10336</c:v>
                </c:pt>
                <c:pt idx="476">
                  <c:v>10356</c:v>
                </c:pt>
                <c:pt idx="477">
                  <c:v>10358</c:v>
                </c:pt>
                <c:pt idx="478">
                  <c:v>10363</c:v>
                </c:pt>
                <c:pt idx="479">
                  <c:v>10371</c:v>
                </c:pt>
                <c:pt idx="480">
                  <c:v>10451.5</c:v>
                </c:pt>
                <c:pt idx="481">
                  <c:v>10452.5</c:v>
                </c:pt>
                <c:pt idx="482">
                  <c:v>10453.5</c:v>
                </c:pt>
                <c:pt idx="483">
                  <c:v>10454.5</c:v>
                </c:pt>
                <c:pt idx="484">
                  <c:v>10455.5</c:v>
                </c:pt>
                <c:pt idx="485">
                  <c:v>10456.5</c:v>
                </c:pt>
                <c:pt idx="486">
                  <c:v>10459.5</c:v>
                </c:pt>
                <c:pt idx="487">
                  <c:v>10466.5</c:v>
                </c:pt>
                <c:pt idx="488">
                  <c:v>10476.5</c:v>
                </c:pt>
                <c:pt idx="489">
                  <c:v>10572</c:v>
                </c:pt>
                <c:pt idx="490">
                  <c:v>10574</c:v>
                </c:pt>
                <c:pt idx="491">
                  <c:v>10574</c:v>
                </c:pt>
                <c:pt idx="492">
                  <c:v>10575</c:v>
                </c:pt>
                <c:pt idx="493">
                  <c:v>10576</c:v>
                </c:pt>
                <c:pt idx="494">
                  <c:v>10578</c:v>
                </c:pt>
                <c:pt idx="495">
                  <c:v>10582</c:v>
                </c:pt>
                <c:pt idx="496">
                  <c:v>10585</c:v>
                </c:pt>
                <c:pt idx="497">
                  <c:v>10586</c:v>
                </c:pt>
                <c:pt idx="498">
                  <c:v>10586</c:v>
                </c:pt>
                <c:pt idx="499">
                  <c:v>10586</c:v>
                </c:pt>
                <c:pt idx="500">
                  <c:v>10589</c:v>
                </c:pt>
                <c:pt idx="501">
                  <c:v>10592.5</c:v>
                </c:pt>
                <c:pt idx="502">
                  <c:v>10596</c:v>
                </c:pt>
                <c:pt idx="503">
                  <c:v>10598.5</c:v>
                </c:pt>
                <c:pt idx="504">
                  <c:v>10601</c:v>
                </c:pt>
                <c:pt idx="505">
                  <c:v>10604</c:v>
                </c:pt>
                <c:pt idx="506">
                  <c:v>10605</c:v>
                </c:pt>
                <c:pt idx="507">
                  <c:v>10606</c:v>
                </c:pt>
                <c:pt idx="508">
                  <c:v>10610</c:v>
                </c:pt>
                <c:pt idx="509">
                  <c:v>10610</c:v>
                </c:pt>
                <c:pt idx="510">
                  <c:v>10611</c:v>
                </c:pt>
                <c:pt idx="511">
                  <c:v>10611</c:v>
                </c:pt>
                <c:pt idx="512">
                  <c:v>10612</c:v>
                </c:pt>
                <c:pt idx="513">
                  <c:v>10613</c:v>
                </c:pt>
                <c:pt idx="514">
                  <c:v>10615</c:v>
                </c:pt>
                <c:pt idx="515">
                  <c:v>10619</c:v>
                </c:pt>
                <c:pt idx="516">
                  <c:v>10619</c:v>
                </c:pt>
                <c:pt idx="517">
                  <c:v>10620</c:v>
                </c:pt>
                <c:pt idx="518">
                  <c:v>10620</c:v>
                </c:pt>
                <c:pt idx="519">
                  <c:v>10628</c:v>
                </c:pt>
                <c:pt idx="520">
                  <c:v>10634</c:v>
                </c:pt>
                <c:pt idx="521">
                  <c:v>10635</c:v>
                </c:pt>
                <c:pt idx="522">
                  <c:v>10640</c:v>
                </c:pt>
                <c:pt idx="523">
                  <c:v>10646</c:v>
                </c:pt>
                <c:pt idx="524">
                  <c:v>10695</c:v>
                </c:pt>
                <c:pt idx="525">
                  <c:v>10701</c:v>
                </c:pt>
                <c:pt idx="526">
                  <c:v>10703</c:v>
                </c:pt>
                <c:pt idx="527">
                  <c:v>10708</c:v>
                </c:pt>
                <c:pt idx="528">
                  <c:v>10710</c:v>
                </c:pt>
                <c:pt idx="529">
                  <c:v>10717</c:v>
                </c:pt>
                <c:pt idx="530">
                  <c:v>10719</c:v>
                </c:pt>
                <c:pt idx="531">
                  <c:v>10727</c:v>
                </c:pt>
                <c:pt idx="532">
                  <c:v>10730</c:v>
                </c:pt>
                <c:pt idx="533">
                  <c:v>10731</c:v>
                </c:pt>
                <c:pt idx="534">
                  <c:v>10745.5</c:v>
                </c:pt>
                <c:pt idx="535">
                  <c:v>10805.5</c:v>
                </c:pt>
                <c:pt idx="536">
                  <c:v>10817</c:v>
                </c:pt>
                <c:pt idx="537">
                  <c:v>10827</c:v>
                </c:pt>
                <c:pt idx="538">
                  <c:v>10830</c:v>
                </c:pt>
                <c:pt idx="539">
                  <c:v>10837.5</c:v>
                </c:pt>
                <c:pt idx="540">
                  <c:v>10839.5</c:v>
                </c:pt>
                <c:pt idx="541">
                  <c:v>10840</c:v>
                </c:pt>
                <c:pt idx="542">
                  <c:v>10841</c:v>
                </c:pt>
                <c:pt idx="543">
                  <c:v>10841.5</c:v>
                </c:pt>
                <c:pt idx="544">
                  <c:v>10841.5</c:v>
                </c:pt>
                <c:pt idx="545">
                  <c:v>10847</c:v>
                </c:pt>
                <c:pt idx="546">
                  <c:v>10849</c:v>
                </c:pt>
                <c:pt idx="547">
                  <c:v>10850.5</c:v>
                </c:pt>
                <c:pt idx="548">
                  <c:v>10856</c:v>
                </c:pt>
                <c:pt idx="549">
                  <c:v>10856.5</c:v>
                </c:pt>
                <c:pt idx="550">
                  <c:v>10858.5</c:v>
                </c:pt>
                <c:pt idx="551">
                  <c:v>10915.5</c:v>
                </c:pt>
                <c:pt idx="552">
                  <c:v>11051</c:v>
                </c:pt>
                <c:pt idx="553">
                  <c:v>11051</c:v>
                </c:pt>
                <c:pt idx="554">
                  <c:v>11053</c:v>
                </c:pt>
                <c:pt idx="555">
                  <c:v>11054</c:v>
                </c:pt>
                <c:pt idx="556">
                  <c:v>11055</c:v>
                </c:pt>
                <c:pt idx="557">
                  <c:v>11057</c:v>
                </c:pt>
                <c:pt idx="558">
                  <c:v>11062</c:v>
                </c:pt>
                <c:pt idx="559">
                  <c:v>11064</c:v>
                </c:pt>
                <c:pt idx="560">
                  <c:v>11064.5</c:v>
                </c:pt>
                <c:pt idx="561">
                  <c:v>11065</c:v>
                </c:pt>
                <c:pt idx="562">
                  <c:v>11069</c:v>
                </c:pt>
                <c:pt idx="563">
                  <c:v>11071</c:v>
                </c:pt>
                <c:pt idx="564">
                  <c:v>11073</c:v>
                </c:pt>
                <c:pt idx="565">
                  <c:v>11073.5</c:v>
                </c:pt>
                <c:pt idx="566">
                  <c:v>11075</c:v>
                </c:pt>
                <c:pt idx="567">
                  <c:v>11084.5</c:v>
                </c:pt>
                <c:pt idx="568">
                  <c:v>11084.5</c:v>
                </c:pt>
                <c:pt idx="569">
                  <c:v>11086.5</c:v>
                </c:pt>
                <c:pt idx="570">
                  <c:v>11092</c:v>
                </c:pt>
                <c:pt idx="571">
                  <c:v>11100</c:v>
                </c:pt>
                <c:pt idx="572">
                  <c:v>11306.5</c:v>
                </c:pt>
                <c:pt idx="573">
                  <c:v>11309.5</c:v>
                </c:pt>
                <c:pt idx="574">
                  <c:v>11313.5</c:v>
                </c:pt>
                <c:pt idx="575">
                  <c:v>11316.5</c:v>
                </c:pt>
                <c:pt idx="576">
                  <c:v>11317</c:v>
                </c:pt>
                <c:pt idx="577">
                  <c:v>11317</c:v>
                </c:pt>
                <c:pt idx="578">
                  <c:v>11317.5</c:v>
                </c:pt>
                <c:pt idx="579">
                  <c:v>11318.5</c:v>
                </c:pt>
                <c:pt idx="580">
                  <c:v>11327.5</c:v>
                </c:pt>
                <c:pt idx="581">
                  <c:v>11331.5</c:v>
                </c:pt>
                <c:pt idx="582">
                  <c:v>11334.5</c:v>
                </c:pt>
                <c:pt idx="583">
                  <c:v>11335.5</c:v>
                </c:pt>
                <c:pt idx="584">
                  <c:v>11337.5</c:v>
                </c:pt>
                <c:pt idx="585">
                  <c:v>11338.5</c:v>
                </c:pt>
                <c:pt idx="586">
                  <c:v>11340.5</c:v>
                </c:pt>
                <c:pt idx="587">
                  <c:v>11341.5</c:v>
                </c:pt>
                <c:pt idx="588">
                  <c:v>11344.5</c:v>
                </c:pt>
                <c:pt idx="589">
                  <c:v>11349.5</c:v>
                </c:pt>
                <c:pt idx="590">
                  <c:v>11427</c:v>
                </c:pt>
                <c:pt idx="591">
                  <c:v>11430</c:v>
                </c:pt>
                <c:pt idx="592">
                  <c:v>11431</c:v>
                </c:pt>
                <c:pt idx="593">
                  <c:v>11433</c:v>
                </c:pt>
                <c:pt idx="594">
                  <c:v>11436</c:v>
                </c:pt>
                <c:pt idx="595">
                  <c:v>11436</c:v>
                </c:pt>
                <c:pt idx="596">
                  <c:v>11437</c:v>
                </c:pt>
                <c:pt idx="597">
                  <c:v>11437</c:v>
                </c:pt>
                <c:pt idx="598">
                  <c:v>11437</c:v>
                </c:pt>
                <c:pt idx="599">
                  <c:v>11437</c:v>
                </c:pt>
                <c:pt idx="600">
                  <c:v>11438</c:v>
                </c:pt>
                <c:pt idx="601">
                  <c:v>11438</c:v>
                </c:pt>
                <c:pt idx="602">
                  <c:v>11438</c:v>
                </c:pt>
                <c:pt idx="603">
                  <c:v>11438</c:v>
                </c:pt>
                <c:pt idx="604">
                  <c:v>11440</c:v>
                </c:pt>
                <c:pt idx="605">
                  <c:v>11440</c:v>
                </c:pt>
                <c:pt idx="606">
                  <c:v>11440</c:v>
                </c:pt>
                <c:pt idx="607">
                  <c:v>11440</c:v>
                </c:pt>
                <c:pt idx="608">
                  <c:v>11442</c:v>
                </c:pt>
                <c:pt idx="609">
                  <c:v>11443</c:v>
                </c:pt>
                <c:pt idx="610">
                  <c:v>11443</c:v>
                </c:pt>
                <c:pt idx="611">
                  <c:v>11443</c:v>
                </c:pt>
                <c:pt idx="612">
                  <c:v>11444</c:v>
                </c:pt>
                <c:pt idx="613">
                  <c:v>11445</c:v>
                </c:pt>
                <c:pt idx="614">
                  <c:v>11445</c:v>
                </c:pt>
                <c:pt idx="615">
                  <c:v>11446</c:v>
                </c:pt>
                <c:pt idx="616">
                  <c:v>11447</c:v>
                </c:pt>
                <c:pt idx="617">
                  <c:v>11451</c:v>
                </c:pt>
                <c:pt idx="618">
                  <c:v>11451</c:v>
                </c:pt>
                <c:pt idx="619">
                  <c:v>11452</c:v>
                </c:pt>
                <c:pt idx="620">
                  <c:v>11452</c:v>
                </c:pt>
                <c:pt idx="621">
                  <c:v>11453</c:v>
                </c:pt>
                <c:pt idx="622">
                  <c:v>11453</c:v>
                </c:pt>
                <c:pt idx="623">
                  <c:v>11454</c:v>
                </c:pt>
                <c:pt idx="624">
                  <c:v>11454</c:v>
                </c:pt>
                <c:pt idx="625">
                  <c:v>11455</c:v>
                </c:pt>
                <c:pt idx="626">
                  <c:v>11455</c:v>
                </c:pt>
                <c:pt idx="627">
                  <c:v>11457</c:v>
                </c:pt>
                <c:pt idx="628">
                  <c:v>11459</c:v>
                </c:pt>
                <c:pt idx="629">
                  <c:v>11460</c:v>
                </c:pt>
                <c:pt idx="630">
                  <c:v>11461</c:v>
                </c:pt>
                <c:pt idx="631">
                  <c:v>11461</c:v>
                </c:pt>
                <c:pt idx="632">
                  <c:v>11461</c:v>
                </c:pt>
                <c:pt idx="633">
                  <c:v>11467</c:v>
                </c:pt>
                <c:pt idx="634">
                  <c:v>11471</c:v>
                </c:pt>
                <c:pt idx="635">
                  <c:v>11474</c:v>
                </c:pt>
                <c:pt idx="636">
                  <c:v>11475</c:v>
                </c:pt>
                <c:pt idx="637">
                  <c:v>11475</c:v>
                </c:pt>
                <c:pt idx="638">
                  <c:v>11477</c:v>
                </c:pt>
                <c:pt idx="639">
                  <c:v>11478</c:v>
                </c:pt>
                <c:pt idx="640">
                  <c:v>11486</c:v>
                </c:pt>
                <c:pt idx="641">
                  <c:v>11557.5</c:v>
                </c:pt>
                <c:pt idx="642">
                  <c:v>11557.5</c:v>
                </c:pt>
                <c:pt idx="643">
                  <c:v>11566.5</c:v>
                </c:pt>
                <c:pt idx="644">
                  <c:v>11574.5</c:v>
                </c:pt>
                <c:pt idx="645">
                  <c:v>11576.5</c:v>
                </c:pt>
                <c:pt idx="646">
                  <c:v>11578.5</c:v>
                </c:pt>
                <c:pt idx="647">
                  <c:v>11584.5</c:v>
                </c:pt>
                <c:pt idx="648">
                  <c:v>11829</c:v>
                </c:pt>
                <c:pt idx="649">
                  <c:v>11913</c:v>
                </c:pt>
                <c:pt idx="650">
                  <c:v>11913</c:v>
                </c:pt>
                <c:pt idx="651">
                  <c:v>11919</c:v>
                </c:pt>
                <c:pt idx="652">
                  <c:v>11952.5</c:v>
                </c:pt>
                <c:pt idx="653">
                  <c:v>12165</c:v>
                </c:pt>
                <c:pt idx="654">
                  <c:v>12277.5</c:v>
                </c:pt>
                <c:pt idx="655">
                  <c:v>12283.5</c:v>
                </c:pt>
                <c:pt idx="656">
                  <c:v>12284</c:v>
                </c:pt>
                <c:pt idx="657">
                  <c:v>12293</c:v>
                </c:pt>
                <c:pt idx="658">
                  <c:v>12295</c:v>
                </c:pt>
                <c:pt idx="659">
                  <c:v>12299</c:v>
                </c:pt>
                <c:pt idx="660">
                  <c:v>12299</c:v>
                </c:pt>
                <c:pt idx="661">
                  <c:v>12304</c:v>
                </c:pt>
                <c:pt idx="662">
                  <c:v>12304</c:v>
                </c:pt>
                <c:pt idx="663">
                  <c:v>12307</c:v>
                </c:pt>
                <c:pt idx="664">
                  <c:v>12311.5</c:v>
                </c:pt>
                <c:pt idx="665">
                  <c:v>12312</c:v>
                </c:pt>
                <c:pt idx="666">
                  <c:v>12312.5</c:v>
                </c:pt>
                <c:pt idx="667">
                  <c:v>12313</c:v>
                </c:pt>
                <c:pt idx="668">
                  <c:v>12315.5</c:v>
                </c:pt>
                <c:pt idx="669">
                  <c:v>12318</c:v>
                </c:pt>
                <c:pt idx="670">
                  <c:v>12322</c:v>
                </c:pt>
                <c:pt idx="671">
                  <c:v>12338</c:v>
                </c:pt>
                <c:pt idx="672">
                  <c:v>12532.5</c:v>
                </c:pt>
                <c:pt idx="673">
                  <c:v>12539</c:v>
                </c:pt>
                <c:pt idx="674">
                  <c:v>12540.5</c:v>
                </c:pt>
                <c:pt idx="675">
                  <c:v>12550.5</c:v>
                </c:pt>
                <c:pt idx="676">
                  <c:v>12557</c:v>
                </c:pt>
                <c:pt idx="677">
                  <c:v>12559.5</c:v>
                </c:pt>
                <c:pt idx="678">
                  <c:v>12582</c:v>
                </c:pt>
                <c:pt idx="679">
                  <c:v>12632.5</c:v>
                </c:pt>
                <c:pt idx="680">
                  <c:v>12652.5</c:v>
                </c:pt>
                <c:pt idx="681">
                  <c:v>12659.5</c:v>
                </c:pt>
                <c:pt idx="682">
                  <c:v>12787</c:v>
                </c:pt>
                <c:pt idx="683">
                  <c:v>12790</c:v>
                </c:pt>
                <c:pt idx="684">
                  <c:v>12795</c:v>
                </c:pt>
                <c:pt idx="685">
                  <c:v>12878</c:v>
                </c:pt>
                <c:pt idx="686">
                  <c:v>12878.5</c:v>
                </c:pt>
                <c:pt idx="687">
                  <c:v>12924.5</c:v>
                </c:pt>
                <c:pt idx="688">
                  <c:v>13025</c:v>
                </c:pt>
                <c:pt idx="689">
                  <c:v>13032</c:v>
                </c:pt>
                <c:pt idx="690">
                  <c:v>13041</c:v>
                </c:pt>
                <c:pt idx="691">
                  <c:v>13041</c:v>
                </c:pt>
                <c:pt idx="692">
                  <c:v>13355</c:v>
                </c:pt>
                <c:pt idx="693">
                  <c:v>13381</c:v>
                </c:pt>
                <c:pt idx="694">
                  <c:v>13387</c:v>
                </c:pt>
                <c:pt idx="695">
                  <c:v>13389</c:v>
                </c:pt>
                <c:pt idx="696">
                  <c:v>13390</c:v>
                </c:pt>
                <c:pt idx="697">
                  <c:v>13390</c:v>
                </c:pt>
                <c:pt idx="698">
                  <c:v>13390</c:v>
                </c:pt>
                <c:pt idx="699">
                  <c:v>13628</c:v>
                </c:pt>
                <c:pt idx="700">
                  <c:v>13629</c:v>
                </c:pt>
                <c:pt idx="701">
                  <c:v>13632</c:v>
                </c:pt>
                <c:pt idx="702">
                  <c:v>13637</c:v>
                </c:pt>
                <c:pt idx="703">
                  <c:v>13754.5</c:v>
                </c:pt>
                <c:pt idx="704">
                  <c:v>13755.5</c:v>
                </c:pt>
                <c:pt idx="705">
                  <c:v>13756.5</c:v>
                </c:pt>
                <c:pt idx="706">
                  <c:v>13756.5</c:v>
                </c:pt>
                <c:pt idx="707">
                  <c:v>13766.5</c:v>
                </c:pt>
                <c:pt idx="708">
                  <c:v>13767.5</c:v>
                </c:pt>
                <c:pt idx="709">
                  <c:v>14146</c:v>
                </c:pt>
                <c:pt idx="710">
                  <c:v>14232.5</c:v>
                </c:pt>
                <c:pt idx="711">
                  <c:v>14241.5</c:v>
                </c:pt>
                <c:pt idx="712">
                  <c:v>14276.5</c:v>
                </c:pt>
                <c:pt idx="713">
                  <c:v>14342</c:v>
                </c:pt>
                <c:pt idx="714">
                  <c:v>14347</c:v>
                </c:pt>
                <c:pt idx="715">
                  <c:v>14356</c:v>
                </c:pt>
                <c:pt idx="716">
                  <c:v>14363</c:v>
                </c:pt>
                <c:pt idx="717">
                  <c:v>14510.5</c:v>
                </c:pt>
                <c:pt idx="718">
                  <c:v>14517.5</c:v>
                </c:pt>
                <c:pt idx="719">
                  <c:v>14611</c:v>
                </c:pt>
                <c:pt idx="720">
                  <c:v>14625</c:v>
                </c:pt>
                <c:pt idx="721">
                  <c:v>14632.5</c:v>
                </c:pt>
                <c:pt idx="722">
                  <c:v>14633.5</c:v>
                </c:pt>
                <c:pt idx="723">
                  <c:v>14738</c:v>
                </c:pt>
                <c:pt idx="724">
                  <c:v>14868.5</c:v>
                </c:pt>
                <c:pt idx="725">
                  <c:v>14875.5</c:v>
                </c:pt>
                <c:pt idx="726">
                  <c:v>14875.5</c:v>
                </c:pt>
                <c:pt idx="727">
                  <c:v>14875.5</c:v>
                </c:pt>
                <c:pt idx="728">
                  <c:v>14875.5</c:v>
                </c:pt>
                <c:pt idx="729">
                  <c:v>14876.5</c:v>
                </c:pt>
                <c:pt idx="730">
                  <c:v>14959</c:v>
                </c:pt>
                <c:pt idx="731">
                  <c:v>14966</c:v>
                </c:pt>
                <c:pt idx="732">
                  <c:v>14972</c:v>
                </c:pt>
                <c:pt idx="733">
                  <c:v>14972</c:v>
                </c:pt>
                <c:pt idx="734">
                  <c:v>14979</c:v>
                </c:pt>
                <c:pt idx="735">
                  <c:v>14980</c:v>
                </c:pt>
                <c:pt idx="736">
                  <c:v>14980</c:v>
                </c:pt>
                <c:pt idx="737">
                  <c:v>14980</c:v>
                </c:pt>
                <c:pt idx="738">
                  <c:v>15004</c:v>
                </c:pt>
                <c:pt idx="739">
                  <c:v>15083.5</c:v>
                </c:pt>
                <c:pt idx="740">
                  <c:v>15084.5</c:v>
                </c:pt>
                <c:pt idx="741">
                  <c:v>15102.5</c:v>
                </c:pt>
                <c:pt idx="742">
                  <c:v>15232</c:v>
                </c:pt>
                <c:pt idx="743">
                  <c:v>15232</c:v>
                </c:pt>
                <c:pt idx="744">
                  <c:v>15232</c:v>
                </c:pt>
                <c:pt idx="745">
                  <c:v>15327.5</c:v>
                </c:pt>
                <c:pt idx="746">
                  <c:v>15342.5</c:v>
                </c:pt>
                <c:pt idx="747">
                  <c:v>15479</c:v>
                </c:pt>
                <c:pt idx="748">
                  <c:v>15697.5</c:v>
                </c:pt>
                <c:pt idx="749">
                  <c:v>15698.5</c:v>
                </c:pt>
                <c:pt idx="750">
                  <c:v>15701</c:v>
                </c:pt>
                <c:pt idx="751">
                  <c:v>15721.5</c:v>
                </c:pt>
                <c:pt idx="752">
                  <c:v>15729.5</c:v>
                </c:pt>
                <c:pt idx="753">
                  <c:v>15731.5</c:v>
                </c:pt>
                <c:pt idx="754">
                  <c:v>15940</c:v>
                </c:pt>
                <c:pt idx="755">
                  <c:v>15944</c:v>
                </c:pt>
                <c:pt idx="756">
                  <c:v>15948.5</c:v>
                </c:pt>
                <c:pt idx="757">
                  <c:v>15954</c:v>
                </c:pt>
                <c:pt idx="758">
                  <c:v>16070.5</c:v>
                </c:pt>
                <c:pt idx="759">
                  <c:v>16079.5</c:v>
                </c:pt>
                <c:pt idx="760">
                  <c:v>16080.5</c:v>
                </c:pt>
                <c:pt idx="761">
                  <c:v>16178.5</c:v>
                </c:pt>
                <c:pt idx="762">
                  <c:v>16208.5</c:v>
                </c:pt>
                <c:pt idx="763">
                  <c:v>16302</c:v>
                </c:pt>
                <c:pt idx="764">
                  <c:v>16339.5</c:v>
                </c:pt>
                <c:pt idx="765">
                  <c:v>16417.5</c:v>
                </c:pt>
                <c:pt idx="766">
                  <c:v>16457.5</c:v>
                </c:pt>
                <c:pt idx="767">
                  <c:v>16472.5</c:v>
                </c:pt>
                <c:pt idx="768">
                  <c:v>16563</c:v>
                </c:pt>
                <c:pt idx="769">
                  <c:v>16563</c:v>
                </c:pt>
                <c:pt idx="770">
                  <c:v>16579</c:v>
                </c:pt>
                <c:pt idx="771">
                  <c:v>16781</c:v>
                </c:pt>
                <c:pt idx="772">
                  <c:v>16824</c:v>
                </c:pt>
              </c:numCache>
            </c:numRef>
          </c:xVal>
          <c:yVal>
            <c:numRef>
              <c:f>Active!$P$21:$P$958</c:f>
              <c:numCache>
                <c:formatCode>General</c:formatCode>
                <c:ptCount val="938"/>
                <c:pt idx="690">
                  <c:v>0.30655672042789184</c:v>
                </c:pt>
                <c:pt idx="692">
                  <c:v>0.28148824628321578</c:v>
                </c:pt>
                <c:pt idx="693">
                  <c:v>0.27941251275531265</c:v>
                </c:pt>
                <c:pt idx="694">
                  <c:v>0.27893349732579642</c:v>
                </c:pt>
                <c:pt idx="695">
                  <c:v>0.27877382551595775</c:v>
                </c:pt>
                <c:pt idx="696">
                  <c:v>0.27869398961103853</c:v>
                </c:pt>
                <c:pt idx="697">
                  <c:v>0.27869398961103853</c:v>
                </c:pt>
                <c:pt idx="698">
                  <c:v>0.27869398961103853</c:v>
                </c:pt>
                <c:pt idx="703">
                  <c:v>0.24959380226793515</c:v>
                </c:pt>
                <c:pt idx="704">
                  <c:v>0.24951396636301593</c:v>
                </c:pt>
                <c:pt idx="705">
                  <c:v>0.24943413045809648</c:v>
                </c:pt>
                <c:pt idx="706">
                  <c:v>0.24943413045809648</c:v>
                </c:pt>
                <c:pt idx="707">
                  <c:v>0.24863577140890292</c:v>
                </c:pt>
                <c:pt idx="708">
                  <c:v>0.24855593550398369</c:v>
                </c:pt>
                <c:pt idx="724">
                  <c:v>0.16065660418777883</c:v>
                </c:pt>
                <c:pt idx="725">
                  <c:v>0.16009775285334338</c:v>
                </c:pt>
                <c:pt idx="726">
                  <c:v>0.16009775285334338</c:v>
                </c:pt>
                <c:pt idx="727">
                  <c:v>0.16009775285334338</c:v>
                </c:pt>
                <c:pt idx="728">
                  <c:v>0.16009775285334338</c:v>
                </c:pt>
                <c:pt idx="729">
                  <c:v>0.16001791694842393</c:v>
                </c:pt>
                <c:pt idx="730">
                  <c:v>0.15343145479257769</c:v>
                </c:pt>
                <c:pt idx="731">
                  <c:v>0.15287260345814224</c:v>
                </c:pt>
                <c:pt idx="732">
                  <c:v>0.15239358802862601</c:v>
                </c:pt>
                <c:pt idx="733">
                  <c:v>0.15239358802862601</c:v>
                </c:pt>
                <c:pt idx="734">
                  <c:v>0.15183473669419056</c:v>
                </c:pt>
                <c:pt idx="735">
                  <c:v>0.15175490078927134</c:v>
                </c:pt>
                <c:pt idx="736">
                  <c:v>0.15175490078927134</c:v>
                </c:pt>
                <c:pt idx="737">
                  <c:v>0.15175490078927134</c:v>
                </c:pt>
                <c:pt idx="738">
                  <c:v>0.14983883907120688</c:v>
                </c:pt>
                <c:pt idx="739">
                  <c:v>0.14349188463011853</c:v>
                </c:pt>
                <c:pt idx="740">
                  <c:v>0.14341204872519908</c:v>
                </c:pt>
                <c:pt idx="741">
                  <c:v>0.14197500243665084</c:v>
                </c:pt>
                <c:pt idx="742">
                  <c:v>0.1316362527495949</c:v>
                </c:pt>
                <c:pt idx="743">
                  <c:v>0.1316362527495949</c:v>
                </c:pt>
                <c:pt idx="744">
                  <c:v>0.1316362527495949</c:v>
                </c:pt>
                <c:pt idx="745">
                  <c:v>0.12401192382979698</c:v>
                </c:pt>
                <c:pt idx="746">
                  <c:v>0.12281438525600663</c:v>
                </c:pt>
                <c:pt idx="747">
                  <c:v>0.11191678423451545</c:v>
                </c:pt>
                <c:pt idx="748">
                  <c:v>9.4472639009637316E-2</c:v>
                </c:pt>
                <c:pt idx="749">
                  <c:v>9.4392803104717871E-2</c:v>
                </c:pt>
                <c:pt idx="750">
                  <c:v>9.419321334241948E-2</c:v>
                </c:pt>
                <c:pt idx="751">
                  <c:v>9.255657729157285E-2</c:v>
                </c:pt>
                <c:pt idx="752">
                  <c:v>9.1917890052218176E-2</c:v>
                </c:pt>
                <c:pt idx="753">
                  <c:v>9.1758218242379286E-2</c:v>
                </c:pt>
                <c:pt idx="754">
                  <c:v>7.5112432066694712E-2</c:v>
                </c:pt>
                <c:pt idx="755">
                  <c:v>7.4793088447017375E-2</c:v>
                </c:pt>
                <c:pt idx="756">
                  <c:v>7.4433826874880316E-2</c:v>
                </c:pt>
                <c:pt idx="757">
                  <c:v>7.3994729397823811E-2</c:v>
                </c:pt>
                <c:pt idx="758">
                  <c:v>6.4693846474719541E-2</c:v>
                </c:pt>
                <c:pt idx="759">
                  <c:v>6.3975323330445422E-2</c:v>
                </c:pt>
                <c:pt idx="760">
                  <c:v>6.3895487425525976E-2</c:v>
                </c:pt>
                <c:pt idx="761">
                  <c:v>5.6071568743429667E-2</c:v>
                </c:pt>
                <c:pt idx="762">
                  <c:v>5.3676491595849196E-2</c:v>
                </c:pt>
                <c:pt idx="763">
                  <c:v>4.6211834485889947E-2</c:v>
                </c:pt>
                <c:pt idx="764">
                  <c:v>4.3217988051414302E-2</c:v>
                </c:pt>
                <c:pt idx="765">
                  <c:v>3.69907874677049E-2</c:v>
                </c:pt>
                <c:pt idx="766">
                  <c:v>3.3797351270930864E-2</c:v>
                </c:pt>
                <c:pt idx="767">
                  <c:v>3.259981269714074E-2</c:v>
                </c:pt>
                <c:pt idx="768">
                  <c:v>2.5374663301939382E-2</c:v>
                </c:pt>
                <c:pt idx="769">
                  <c:v>2.5374663301939382E-2</c:v>
                </c:pt>
                <c:pt idx="770">
                  <c:v>2.4097288823229812E-2</c:v>
                </c:pt>
                <c:pt idx="771">
                  <c:v>7.9704360295209664E-3</c:v>
                </c:pt>
                <c:pt idx="772">
                  <c:v>4.5374921179890393E-3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24E-4384-B348-0FAB00209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7047000"/>
        <c:axId val="1"/>
      </c:scatterChart>
      <c:valAx>
        <c:axId val="867047000"/>
        <c:scaling>
          <c:orientation val="minMax"/>
          <c:min val="14000"/>
        </c:scaling>
        <c:delete val="0"/>
        <c:axPos val="b"/>
        <c:majorGridlines>
          <c:spPr>
            <a:ln w="3175">
              <a:solidFill>
                <a:srgbClr val="424242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818219995227865"/>
              <c:y val="0.780002449693788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inorUnit val="500"/>
      </c:valAx>
      <c:valAx>
        <c:axId val="1"/>
        <c:scaling>
          <c:orientation val="minMax"/>
          <c:max val="0.3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4545454545454543E-2"/>
              <c:y val="0.333334383202099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704700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0909090909090912E-2"/>
          <c:y val="0.91333613298337712"/>
          <c:w val="0.90181894535910279"/>
          <c:h val="6.66670166229221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Y Cyg - O-C Diagr.</a:t>
            </a:r>
          </a:p>
        </c:rich>
      </c:tx>
      <c:layout>
        <c:manualLayout>
          <c:xMode val="edge"/>
          <c:yMode val="edge"/>
          <c:x val="0.39493293591654249"/>
          <c:y val="3.60655737704918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69597615499255"/>
          <c:y val="0.15737704918032788"/>
          <c:w val="0.83010432190760064"/>
          <c:h val="0.6032786885245902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Active!$R$20</c:f>
              <c:strCache>
                <c:ptCount val="1"/>
                <c:pt idx="0">
                  <c:v>Primary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Active!$F$21:$F$958</c:f>
              <c:numCache>
                <c:formatCode>General</c:formatCode>
                <c:ptCount val="938"/>
                <c:pt idx="0">
                  <c:v>0</c:v>
                </c:pt>
                <c:pt idx="1">
                  <c:v>266</c:v>
                </c:pt>
                <c:pt idx="2">
                  <c:v>270</c:v>
                </c:pt>
                <c:pt idx="3">
                  <c:v>270</c:v>
                </c:pt>
                <c:pt idx="4">
                  <c:v>272</c:v>
                </c:pt>
                <c:pt idx="5">
                  <c:v>272</c:v>
                </c:pt>
                <c:pt idx="6">
                  <c:v>274</c:v>
                </c:pt>
                <c:pt idx="7">
                  <c:v>274</c:v>
                </c:pt>
                <c:pt idx="8">
                  <c:v>277</c:v>
                </c:pt>
                <c:pt idx="9">
                  <c:v>277</c:v>
                </c:pt>
                <c:pt idx="10">
                  <c:v>348.5</c:v>
                </c:pt>
                <c:pt idx="11">
                  <c:v>349.5</c:v>
                </c:pt>
                <c:pt idx="12">
                  <c:v>350.5</c:v>
                </c:pt>
                <c:pt idx="13">
                  <c:v>352.5</c:v>
                </c:pt>
                <c:pt idx="14">
                  <c:v>357.5</c:v>
                </c:pt>
                <c:pt idx="15">
                  <c:v>360.5</c:v>
                </c:pt>
                <c:pt idx="16">
                  <c:v>368.5</c:v>
                </c:pt>
                <c:pt idx="17">
                  <c:v>369.5</c:v>
                </c:pt>
                <c:pt idx="18">
                  <c:v>370.5</c:v>
                </c:pt>
                <c:pt idx="19">
                  <c:v>374.5</c:v>
                </c:pt>
                <c:pt idx="20">
                  <c:v>376.5</c:v>
                </c:pt>
                <c:pt idx="21">
                  <c:v>461</c:v>
                </c:pt>
                <c:pt idx="22">
                  <c:v>475</c:v>
                </c:pt>
                <c:pt idx="23">
                  <c:v>480</c:v>
                </c:pt>
                <c:pt idx="24">
                  <c:v>486</c:v>
                </c:pt>
                <c:pt idx="25">
                  <c:v>490</c:v>
                </c:pt>
                <c:pt idx="26">
                  <c:v>596.5</c:v>
                </c:pt>
                <c:pt idx="27">
                  <c:v>606.5</c:v>
                </c:pt>
                <c:pt idx="28">
                  <c:v>607.5</c:v>
                </c:pt>
                <c:pt idx="29">
                  <c:v>609.5</c:v>
                </c:pt>
                <c:pt idx="30">
                  <c:v>613.5</c:v>
                </c:pt>
                <c:pt idx="31">
                  <c:v>613.5</c:v>
                </c:pt>
                <c:pt idx="32">
                  <c:v>614.5</c:v>
                </c:pt>
                <c:pt idx="33">
                  <c:v>614.5</c:v>
                </c:pt>
                <c:pt idx="34">
                  <c:v>616.5</c:v>
                </c:pt>
                <c:pt idx="35">
                  <c:v>620.5</c:v>
                </c:pt>
                <c:pt idx="36">
                  <c:v>620.5</c:v>
                </c:pt>
                <c:pt idx="37">
                  <c:v>623.5</c:v>
                </c:pt>
                <c:pt idx="38">
                  <c:v>624.5</c:v>
                </c:pt>
                <c:pt idx="39">
                  <c:v>624.5</c:v>
                </c:pt>
                <c:pt idx="40">
                  <c:v>628.5</c:v>
                </c:pt>
                <c:pt idx="41">
                  <c:v>628.5</c:v>
                </c:pt>
                <c:pt idx="42">
                  <c:v>629.5</c:v>
                </c:pt>
                <c:pt idx="43">
                  <c:v>632.5</c:v>
                </c:pt>
                <c:pt idx="44">
                  <c:v>636.5</c:v>
                </c:pt>
                <c:pt idx="45">
                  <c:v>734</c:v>
                </c:pt>
                <c:pt idx="46">
                  <c:v>742</c:v>
                </c:pt>
                <c:pt idx="47">
                  <c:v>745</c:v>
                </c:pt>
                <c:pt idx="48">
                  <c:v>747</c:v>
                </c:pt>
                <c:pt idx="49">
                  <c:v>795</c:v>
                </c:pt>
                <c:pt idx="50">
                  <c:v>799</c:v>
                </c:pt>
                <c:pt idx="51">
                  <c:v>828.5</c:v>
                </c:pt>
                <c:pt idx="52">
                  <c:v>833</c:v>
                </c:pt>
                <c:pt idx="53">
                  <c:v>834</c:v>
                </c:pt>
                <c:pt idx="54">
                  <c:v>838</c:v>
                </c:pt>
                <c:pt idx="55">
                  <c:v>838.5</c:v>
                </c:pt>
                <c:pt idx="56">
                  <c:v>841</c:v>
                </c:pt>
                <c:pt idx="57">
                  <c:v>842</c:v>
                </c:pt>
                <c:pt idx="58">
                  <c:v>843</c:v>
                </c:pt>
                <c:pt idx="59">
                  <c:v>845</c:v>
                </c:pt>
                <c:pt idx="60">
                  <c:v>846</c:v>
                </c:pt>
                <c:pt idx="61">
                  <c:v>847</c:v>
                </c:pt>
                <c:pt idx="62">
                  <c:v>847.5</c:v>
                </c:pt>
                <c:pt idx="63">
                  <c:v>848.5</c:v>
                </c:pt>
                <c:pt idx="64">
                  <c:v>850</c:v>
                </c:pt>
                <c:pt idx="65">
                  <c:v>850.5</c:v>
                </c:pt>
                <c:pt idx="66">
                  <c:v>852</c:v>
                </c:pt>
                <c:pt idx="67">
                  <c:v>854</c:v>
                </c:pt>
                <c:pt idx="68">
                  <c:v>856</c:v>
                </c:pt>
                <c:pt idx="69">
                  <c:v>857</c:v>
                </c:pt>
                <c:pt idx="70">
                  <c:v>857.5</c:v>
                </c:pt>
                <c:pt idx="71">
                  <c:v>858</c:v>
                </c:pt>
                <c:pt idx="72">
                  <c:v>858</c:v>
                </c:pt>
                <c:pt idx="73">
                  <c:v>860</c:v>
                </c:pt>
                <c:pt idx="74">
                  <c:v>860.5</c:v>
                </c:pt>
                <c:pt idx="75">
                  <c:v>861.5</c:v>
                </c:pt>
                <c:pt idx="76">
                  <c:v>862</c:v>
                </c:pt>
                <c:pt idx="77">
                  <c:v>862</c:v>
                </c:pt>
                <c:pt idx="78">
                  <c:v>863</c:v>
                </c:pt>
                <c:pt idx="79">
                  <c:v>863</c:v>
                </c:pt>
                <c:pt idx="80">
                  <c:v>863.5</c:v>
                </c:pt>
                <c:pt idx="81">
                  <c:v>864</c:v>
                </c:pt>
                <c:pt idx="82">
                  <c:v>864.5</c:v>
                </c:pt>
                <c:pt idx="83">
                  <c:v>868.5</c:v>
                </c:pt>
                <c:pt idx="84">
                  <c:v>871.5</c:v>
                </c:pt>
                <c:pt idx="85">
                  <c:v>872.5</c:v>
                </c:pt>
                <c:pt idx="86">
                  <c:v>873.5</c:v>
                </c:pt>
                <c:pt idx="87">
                  <c:v>880</c:v>
                </c:pt>
                <c:pt idx="88">
                  <c:v>884</c:v>
                </c:pt>
                <c:pt idx="89">
                  <c:v>896</c:v>
                </c:pt>
                <c:pt idx="90">
                  <c:v>900</c:v>
                </c:pt>
                <c:pt idx="91">
                  <c:v>901</c:v>
                </c:pt>
                <c:pt idx="92">
                  <c:v>909.5</c:v>
                </c:pt>
                <c:pt idx="93">
                  <c:v>912.5</c:v>
                </c:pt>
                <c:pt idx="94">
                  <c:v>914.5</c:v>
                </c:pt>
                <c:pt idx="95">
                  <c:v>915.5</c:v>
                </c:pt>
                <c:pt idx="96">
                  <c:v>921.5</c:v>
                </c:pt>
                <c:pt idx="97">
                  <c:v>922.5</c:v>
                </c:pt>
                <c:pt idx="98">
                  <c:v>923.5</c:v>
                </c:pt>
                <c:pt idx="99">
                  <c:v>926.5</c:v>
                </c:pt>
                <c:pt idx="100">
                  <c:v>931.5</c:v>
                </c:pt>
                <c:pt idx="101">
                  <c:v>932.5</c:v>
                </c:pt>
                <c:pt idx="102">
                  <c:v>1047</c:v>
                </c:pt>
                <c:pt idx="103">
                  <c:v>1051</c:v>
                </c:pt>
                <c:pt idx="104">
                  <c:v>1065</c:v>
                </c:pt>
                <c:pt idx="105">
                  <c:v>1072</c:v>
                </c:pt>
                <c:pt idx="106">
                  <c:v>1077.5</c:v>
                </c:pt>
                <c:pt idx="107">
                  <c:v>1078.5</c:v>
                </c:pt>
                <c:pt idx="108">
                  <c:v>1079</c:v>
                </c:pt>
                <c:pt idx="109">
                  <c:v>1079</c:v>
                </c:pt>
                <c:pt idx="110">
                  <c:v>1080</c:v>
                </c:pt>
                <c:pt idx="111">
                  <c:v>1081</c:v>
                </c:pt>
                <c:pt idx="112">
                  <c:v>1083</c:v>
                </c:pt>
                <c:pt idx="113">
                  <c:v>1084</c:v>
                </c:pt>
                <c:pt idx="114">
                  <c:v>1084.5</c:v>
                </c:pt>
                <c:pt idx="115">
                  <c:v>1088</c:v>
                </c:pt>
                <c:pt idx="116">
                  <c:v>1089</c:v>
                </c:pt>
                <c:pt idx="117">
                  <c:v>1090</c:v>
                </c:pt>
                <c:pt idx="118">
                  <c:v>1090.5</c:v>
                </c:pt>
                <c:pt idx="119">
                  <c:v>1091.5</c:v>
                </c:pt>
                <c:pt idx="120">
                  <c:v>1093</c:v>
                </c:pt>
                <c:pt idx="121">
                  <c:v>1099</c:v>
                </c:pt>
                <c:pt idx="122">
                  <c:v>1100</c:v>
                </c:pt>
                <c:pt idx="123">
                  <c:v>1101</c:v>
                </c:pt>
                <c:pt idx="124">
                  <c:v>1102</c:v>
                </c:pt>
                <c:pt idx="125">
                  <c:v>1103</c:v>
                </c:pt>
                <c:pt idx="126">
                  <c:v>1104.5</c:v>
                </c:pt>
                <c:pt idx="127">
                  <c:v>1105.5</c:v>
                </c:pt>
                <c:pt idx="128">
                  <c:v>1107</c:v>
                </c:pt>
                <c:pt idx="129">
                  <c:v>1110</c:v>
                </c:pt>
                <c:pt idx="130">
                  <c:v>1214.5</c:v>
                </c:pt>
                <c:pt idx="131">
                  <c:v>1225.5</c:v>
                </c:pt>
                <c:pt idx="132">
                  <c:v>1227.5</c:v>
                </c:pt>
                <c:pt idx="133">
                  <c:v>1319</c:v>
                </c:pt>
                <c:pt idx="134">
                  <c:v>1330</c:v>
                </c:pt>
                <c:pt idx="135">
                  <c:v>1360</c:v>
                </c:pt>
                <c:pt idx="136">
                  <c:v>1361</c:v>
                </c:pt>
                <c:pt idx="137">
                  <c:v>1362</c:v>
                </c:pt>
                <c:pt idx="138">
                  <c:v>1407</c:v>
                </c:pt>
                <c:pt idx="139">
                  <c:v>1409</c:v>
                </c:pt>
                <c:pt idx="140">
                  <c:v>1411</c:v>
                </c:pt>
                <c:pt idx="141">
                  <c:v>1443.5</c:v>
                </c:pt>
                <c:pt idx="142">
                  <c:v>1443.5</c:v>
                </c:pt>
                <c:pt idx="143">
                  <c:v>1445.5</c:v>
                </c:pt>
                <c:pt idx="144">
                  <c:v>1448.5</c:v>
                </c:pt>
                <c:pt idx="145">
                  <c:v>1450.5</c:v>
                </c:pt>
                <c:pt idx="146">
                  <c:v>1451.5</c:v>
                </c:pt>
                <c:pt idx="147">
                  <c:v>1457.5</c:v>
                </c:pt>
                <c:pt idx="148">
                  <c:v>1458.5</c:v>
                </c:pt>
                <c:pt idx="149">
                  <c:v>1461.5</c:v>
                </c:pt>
                <c:pt idx="150">
                  <c:v>1653</c:v>
                </c:pt>
                <c:pt idx="151">
                  <c:v>1654</c:v>
                </c:pt>
                <c:pt idx="152">
                  <c:v>1674.5</c:v>
                </c:pt>
                <c:pt idx="153">
                  <c:v>1693</c:v>
                </c:pt>
                <c:pt idx="154">
                  <c:v>1696.5</c:v>
                </c:pt>
                <c:pt idx="155">
                  <c:v>1713.5</c:v>
                </c:pt>
                <c:pt idx="156">
                  <c:v>1717</c:v>
                </c:pt>
                <c:pt idx="157">
                  <c:v>1717</c:v>
                </c:pt>
                <c:pt idx="158">
                  <c:v>1719</c:v>
                </c:pt>
                <c:pt idx="159">
                  <c:v>1719.5</c:v>
                </c:pt>
                <c:pt idx="160">
                  <c:v>1894.5</c:v>
                </c:pt>
                <c:pt idx="161">
                  <c:v>1921.5</c:v>
                </c:pt>
                <c:pt idx="162">
                  <c:v>1940.5</c:v>
                </c:pt>
                <c:pt idx="163">
                  <c:v>1944</c:v>
                </c:pt>
                <c:pt idx="164">
                  <c:v>1951</c:v>
                </c:pt>
                <c:pt idx="165">
                  <c:v>1962</c:v>
                </c:pt>
                <c:pt idx="166">
                  <c:v>1966</c:v>
                </c:pt>
                <c:pt idx="167">
                  <c:v>1967</c:v>
                </c:pt>
                <c:pt idx="168">
                  <c:v>1971</c:v>
                </c:pt>
                <c:pt idx="169">
                  <c:v>1974</c:v>
                </c:pt>
                <c:pt idx="170">
                  <c:v>1977</c:v>
                </c:pt>
                <c:pt idx="171">
                  <c:v>1982</c:v>
                </c:pt>
                <c:pt idx="172">
                  <c:v>1983</c:v>
                </c:pt>
                <c:pt idx="173">
                  <c:v>1984</c:v>
                </c:pt>
                <c:pt idx="174">
                  <c:v>1985</c:v>
                </c:pt>
                <c:pt idx="175">
                  <c:v>2011.5</c:v>
                </c:pt>
                <c:pt idx="176">
                  <c:v>2013.5</c:v>
                </c:pt>
                <c:pt idx="177">
                  <c:v>2017.5</c:v>
                </c:pt>
                <c:pt idx="178">
                  <c:v>2018.5</c:v>
                </c:pt>
                <c:pt idx="179">
                  <c:v>2019.5</c:v>
                </c:pt>
                <c:pt idx="180">
                  <c:v>2165.5</c:v>
                </c:pt>
                <c:pt idx="181">
                  <c:v>2177</c:v>
                </c:pt>
                <c:pt idx="182">
                  <c:v>2200</c:v>
                </c:pt>
                <c:pt idx="183">
                  <c:v>2391</c:v>
                </c:pt>
                <c:pt idx="184">
                  <c:v>2401</c:v>
                </c:pt>
                <c:pt idx="185">
                  <c:v>2405</c:v>
                </c:pt>
                <c:pt idx="186">
                  <c:v>2412</c:v>
                </c:pt>
                <c:pt idx="187">
                  <c:v>2425</c:v>
                </c:pt>
                <c:pt idx="188">
                  <c:v>2430</c:v>
                </c:pt>
                <c:pt idx="189">
                  <c:v>2436</c:v>
                </c:pt>
                <c:pt idx="190">
                  <c:v>2446</c:v>
                </c:pt>
                <c:pt idx="191">
                  <c:v>2450</c:v>
                </c:pt>
                <c:pt idx="192">
                  <c:v>2530.5</c:v>
                </c:pt>
                <c:pt idx="193">
                  <c:v>2567.5</c:v>
                </c:pt>
                <c:pt idx="194">
                  <c:v>2654</c:v>
                </c:pt>
                <c:pt idx="195">
                  <c:v>2665</c:v>
                </c:pt>
                <c:pt idx="196">
                  <c:v>2668</c:v>
                </c:pt>
                <c:pt idx="197">
                  <c:v>2668</c:v>
                </c:pt>
                <c:pt idx="198">
                  <c:v>2672</c:v>
                </c:pt>
                <c:pt idx="199">
                  <c:v>2679</c:v>
                </c:pt>
                <c:pt idx="200">
                  <c:v>2685</c:v>
                </c:pt>
                <c:pt idx="201">
                  <c:v>2693</c:v>
                </c:pt>
                <c:pt idx="202">
                  <c:v>2699</c:v>
                </c:pt>
                <c:pt idx="203">
                  <c:v>2707</c:v>
                </c:pt>
                <c:pt idx="204">
                  <c:v>2755.5</c:v>
                </c:pt>
                <c:pt idx="205">
                  <c:v>2765.5</c:v>
                </c:pt>
                <c:pt idx="206">
                  <c:v>2765.5</c:v>
                </c:pt>
                <c:pt idx="207">
                  <c:v>2805.5</c:v>
                </c:pt>
                <c:pt idx="208">
                  <c:v>2809.5</c:v>
                </c:pt>
                <c:pt idx="209">
                  <c:v>2821.5</c:v>
                </c:pt>
                <c:pt idx="210">
                  <c:v>2877.5</c:v>
                </c:pt>
                <c:pt idx="211">
                  <c:v>2886</c:v>
                </c:pt>
                <c:pt idx="212">
                  <c:v>2887</c:v>
                </c:pt>
                <c:pt idx="213">
                  <c:v>2932</c:v>
                </c:pt>
                <c:pt idx="214">
                  <c:v>3116.5</c:v>
                </c:pt>
                <c:pt idx="215">
                  <c:v>3124.5</c:v>
                </c:pt>
                <c:pt idx="216">
                  <c:v>3124.5</c:v>
                </c:pt>
                <c:pt idx="217">
                  <c:v>3133.5</c:v>
                </c:pt>
                <c:pt idx="218">
                  <c:v>3140.5</c:v>
                </c:pt>
                <c:pt idx="219">
                  <c:v>3150.5</c:v>
                </c:pt>
                <c:pt idx="220">
                  <c:v>3175.5</c:v>
                </c:pt>
                <c:pt idx="221">
                  <c:v>3176.5</c:v>
                </c:pt>
                <c:pt idx="222">
                  <c:v>3385.5</c:v>
                </c:pt>
                <c:pt idx="223">
                  <c:v>3386.5</c:v>
                </c:pt>
                <c:pt idx="224">
                  <c:v>3408.5</c:v>
                </c:pt>
                <c:pt idx="225">
                  <c:v>3411.5</c:v>
                </c:pt>
                <c:pt idx="226">
                  <c:v>3414.5</c:v>
                </c:pt>
                <c:pt idx="227">
                  <c:v>3414.5</c:v>
                </c:pt>
                <c:pt idx="228">
                  <c:v>3521</c:v>
                </c:pt>
                <c:pt idx="229">
                  <c:v>3522</c:v>
                </c:pt>
                <c:pt idx="230">
                  <c:v>3526</c:v>
                </c:pt>
                <c:pt idx="231">
                  <c:v>3529</c:v>
                </c:pt>
                <c:pt idx="232">
                  <c:v>3530</c:v>
                </c:pt>
                <c:pt idx="233">
                  <c:v>3532</c:v>
                </c:pt>
                <c:pt idx="234">
                  <c:v>3533</c:v>
                </c:pt>
                <c:pt idx="235">
                  <c:v>3533</c:v>
                </c:pt>
                <c:pt idx="236">
                  <c:v>3533</c:v>
                </c:pt>
                <c:pt idx="237">
                  <c:v>3534</c:v>
                </c:pt>
                <c:pt idx="238">
                  <c:v>3536</c:v>
                </c:pt>
                <c:pt idx="239">
                  <c:v>3537</c:v>
                </c:pt>
                <c:pt idx="240">
                  <c:v>3538</c:v>
                </c:pt>
                <c:pt idx="241">
                  <c:v>3560</c:v>
                </c:pt>
                <c:pt idx="242">
                  <c:v>3609.5</c:v>
                </c:pt>
                <c:pt idx="243">
                  <c:v>3610.5</c:v>
                </c:pt>
                <c:pt idx="244">
                  <c:v>3627.5</c:v>
                </c:pt>
                <c:pt idx="245">
                  <c:v>3631.5</c:v>
                </c:pt>
                <c:pt idx="246">
                  <c:v>3645.5</c:v>
                </c:pt>
                <c:pt idx="247">
                  <c:v>3648.5</c:v>
                </c:pt>
                <c:pt idx="248">
                  <c:v>3650.5</c:v>
                </c:pt>
                <c:pt idx="249">
                  <c:v>3650.5</c:v>
                </c:pt>
                <c:pt idx="250">
                  <c:v>3662.5</c:v>
                </c:pt>
                <c:pt idx="251">
                  <c:v>3734</c:v>
                </c:pt>
                <c:pt idx="252">
                  <c:v>3756</c:v>
                </c:pt>
                <c:pt idx="253">
                  <c:v>3761</c:v>
                </c:pt>
                <c:pt idx="254">
                  <c:v>3769</c:v>
                </c:pt>
                <c:pt idx="255">
                  <c:v>3770</c:v>
                </c:pt>
                <c:pt idx="256">
                  <c:v>3770</c:v>
                </c:pt>
                <c:pt idx="257">
                  <c:v>3771</c:v>
                </c:pt>
                <c:pt idx="258">
                  <c:v>3772</c:v>
                </c:pt>
                <c:pt idx="259">
                  <c:v>3780</c:v>
                </c:pt>
                <c:pt idx="260">
                  <c:v>3782</c:v>
                </c:pt>
                <c:pt idx="261">
                  <c:v>3795</c:v>
                </c:pt>
                <c:pt idx="262">
                  <c:v>3806</c:v>
                </c:pt>
                <c:pt idx="263">
                  <c:v>3820</c:v>
                </c:pt>
                <c:pt idx="264">
                  <c:v>3868.5</c:v>
                </c:pt>
                <c:pt idx="265">
                  <c:v>3870.5</c:v>
                </c:pt>
                <c:pt idx="266">
                  <c:v>3900.5</c:v>
                </c:pt>
                <c:pt idx="267">
                  <c:v>3912.5</c:v>
                </c:pt>
                <c:pt idx="268">
                  <c:v>3924.5</c:v>
                </c:pt>
                <c:pt idx="269">
                  <c:v>4004.5</c:v>
                </c:pt>
                <c:pt idx="270">
                  <c:v>4005.5</c:v>
                </c:pt>
                <c:pt idx="271">
                  <c:v>4006.5</c:v>
                </c:pt>
                <c:pt idx="272">
                  <c:v>4019</c:v>
                </c:pt>
                <c:pt idx="273">
                  <c:v>4019.5</c:v>
                </c:pt>
                <c:pt idx="274">
                  <c:v>4022</c:v>
                </c:pt>
                <c:pt idx="275">
                  <c:v>4022.5</c:v>
                </c:pt>
                <c:pt idx="276">
                  <c:v>4026</c:v>
                </c:pt>
                <c:pt idx="277">
                  <c:v>4035</c:v>
                </c:pt>
                <c:pt idx="278">
                  <c:v>4211</c:v>
                </c:pt>
                <c:pt idx="279">
                  <c:v>4228</c:v>
                </c:pt>
                <c:pt idx="280">
                  <c:v>4234</c:v>
                </c:pt>
                <c:pt idx="281">
                  <c:v>4239.5</c:v>
                </c:pt>
                <c:pt idx="282">
                  <c:v>4241.5</c:v>
                </c:pt>
                <c:pt idx="283">
                  <c:v>4246</c:v>
                </c:pt>
                <c:pt idx="284">
                  <c:v>4258.5</c:v>
                </c:pt>
                <c:pt idx="285">
                  <c:v>4261</c:v>
                </c:pt>
                <c:pt idx="286">
                  <c:v>4269</c:v>
                </c:pt>
                <c:pt idx="287">
                  <c:v>4461</c:v>
                </c:pt>
                <c:pt idx="288">
                  <c:v>4465</c:v>
                </c:pt>
                <c:pt idx="289">
                  <c:v>4470</c:v>
                </c:pt>
                <c:pt idx="290">
                  <c:v>4474.5</c:v>
                </c:pt>
                <c:pt idx="291">
                  <c:v>4486</c:v>
                </c:pt>
                <c:pt idx="292">
                  <c:v>4496</c:v>
                </c:pt>
                <c:pt idx="293">
                  <c:v>4508.5</c:v>
                </c:pt>
                <c:pt idx="294">
                  <c:v>4509.5</c:v>
                </c:pt>
                <c:pt idx="295">
                  <c:v>4510.5</c:v>
                </c:pt>
                <c:pt idx="296">
                  <c:v>4511.5</c:v>
                </c:pt>
                <c:pt idx="297">
                  <c:v>4513.5</c:v>
                </c:pt>
                <c:pt idx="298">
                  <c:v>4516</c:v>
                </c:pt>
                <c:pt idx="299">
                  <c:v>4516</c:v>
                </c:pt>
                <c:pt idx="300">
                  <c:v>4517.5</c:v>
                </c:pt>
                <c:pt idx="301">
                  <c:v>4518.5</c:v>
                </c:pt>
                <c:pt idx="302">
                  <c:v>4526.5</c:v>
                </c:pt>
                <c:pt idx="303">
                  <c:v>4527.5</c:v>
                </c:pt>
                <c:pt idx="304">
                  <c:v>4533</c:v>
                </c:pt>
                <c:pt idx="305">
                  <c:v>4627</c:v>
                </c:pt>
                <c:pt idx="306">
                  <c:v>4658</c:v>
                </c:pt>
                <c:pt idx="307">
                  <c:v>4718.5</c:v>
                </c:pt>
                <c:pt idx="308">
                  <c:v>4737.5</c:v>
                </c:pt>
                <c:pt idx="309">
                  <c:v>4739.5</c:v>
                </c:pt>
                <c:pt idx="310">
                  <c:v>4742.5</c:v>
                </c:pt>
                <c:pt idx="311">
                  <c:v>4763.5</c:v>
                </c:pt>
                <c:pt idx="312">
                  <c:v>4767.5</c:v>
                </c:pt>
                <c:pt idx="313">
                  <c:v>4767.5</c:v>
                </c:pt>
                <c:pt idx="314">
                  <c:v>4769.5</c:v>
                </c:pt>
                <c:pt idx="315">
                  <c:v>4776.5</c:v>
                </c:pt>
                <c:pt idx="316">
                  <c:v>4871</c:v>
                </c:pt>
                <c:pt idx="317">
                  <c:v>4883</c:v>
                </c:pt>
                <c:pt idx="318">
                  <c:v>4889</c:v>
                </c:pt>
                <c:pt idx="319">
                  <c:v>4957.5</c:v>
                </c:pt>
                <c:pt idx="320">
                  <c:v>4959.5</c:v>
                </c:pt>
                <c:pt idx="321">
                  <c:v>4975.5</c:v>
                </c:pt>
                <c:pt idx="322">
                  <c:v>4976.5</c:v>
                </c:pt>
                <c:pt idx="323">
                  <c:v>4987.5</c:v>
                </c:pt>
                <c:pt idx="324">
                  <c:v>5080</c:v>
                </c:pt>
                <c:pt idx="325">
                  <c:v>5090.5</c:v>
                </c:pt>
                <c:pt idx="326">
                  <c:v>5122</c:v>
                </c:pt>
                <c:pt idx="327">
                  <c:v>5123</c:v>
                </c:pt>
                <c:pt idx="328">
                  <c:v>5124</c:v>
                </c:pt>
                <c:pt idx="329">
                  <c:v>5126</c:v>
                </c:pt>
                <c:pt idx="330">
                  <c:v>5127</c:v>
                </c:pt>
                <c:pt idx="331">
                  <c:v>5129</c:v>
                </c:pt>
                <c:pt idx="332">
                  <c:v>5136</c:v>
                </c:pt>
                <c:pt idx="333">
                  <c:v>5142</c:v>
                </c:pt>
                <c:pt idx="334">
                  <c:v>5250.5</c:v>
                </c:pt>
                <c:pt idx="335">
                  <c:v>5354.5</c:v>
                </c:pt>
                <c:pt idx="336">
                  <c:v>5355.5</c:v>
                </c:pt>
                <c:pt idx="337">
                  <c:v>5357.5</c:v>
                </c:pt>
                <c:pt idx="338">
                  <c:v>5357.5</c:v>
                </c:pt>
                <c:pt idx="339">
                  <c:v>5358</c:v>
                </c:pt>
                <c:pt idx="340">
                  <c:v>5369</c:v>
                </c:pt>
                <c:pt idx="341">
                  <c:v>5372</c:v>
                </c:pt>
                <c:pt idx="342">
                  <c:v>5377</c:v>
                </c:pt>
                <c:pt idx="343">
                  <c:v>5436</c:v>
                </c:pt>
                <c:pt idx="344">
                  <c:v>5442</c:v>
                </c:pt>
                <c:pt idx="345">
                  <c:v>5443</c:v>
                </c:pt>
                <c:pt idx="346">
                  <c:v>5456</c:v>
                </c:pt>
                <c:pt idx="347">
                  <c:v>5463</c:v>
                </c:pt>
                <c:pt idx="348">
                  <c:v>5464</c:v>
                </c:pt>
                <c:pt idx="349">
                  <c:v>5468</c:v>
                </c:pt>
                <c:pt idx="350">
                  <c:v>5472</c:v>
                </c:pt>
                <c:pt idx="351">
                  <c:v>5661</c:v>
                </c:pt>
                <c:pt idx="352">
                  <c:v>5692</c:v>
                </c:pt>
                <c:pt idx="353">
                  <c:v>5710</c:v>
                </c:pt>
                <c:pt idx="354">
                  <c:v>5710</c:v>
                </c:pt>
                <c:pt idx="355">
                  <c:v>5720</c:v>
                </c:pt>
                <c:pt idx="356">
                  <c:v>5720</c:v>
                </c:pt>
                <c:pt idx="357">
                  <c:v>5723</c:v>
                </c:pt>
                <c:pt idx="358">
                  <c:v>5729</c:v>
                </c:pt>
                <c:pt idx="359">
                  <c:v>5730</c:v>
                </c:pt>
                <c:pt idx="360">
                  <c:v>5748</c:v>
                </c:pt>
                <c:pt idx="361">
                  <c:v>5803.5</c:v>
                </c:pt>
                <c:pt idx="362">
                  <c:v>5812.5</c:v>
                </c:pt>
                <c:pt idx="363">
                  <c:v>5812.5</c:v>
                </c:pt>
                <c:pt idx="364">
                  <c:v>5812.5</c:v>
                </c:pt>
                <c:pt idx="365">
                  <c:v>5814.5</c:v>
                </c:pt>
                <c:pt idx="366">
                  <c:v>5832.5</c:v>
                </c:pt>
                <c:pt idx="367">
                  <c:v>5833.5</c:v>
                </c:pt>
                <c:pt idx="368">
                  <c:v>5837.5</c:v>
                </c:pt>
                <c:pt idx="369">
                  <c:v>5837.5</c:v>
                </c:pt>
                <c:pt idx="370">
                  <c:v>5837.5</c:v>
                </c:pt>
                <c:pt idx="371">
                  <c:v>5838.5</c:v>
                </c:pt>
                <c:pt idx="372">
                  <c:v>5839.5</c:v>
                </c:pt>
                <c:pt idx="373">
                  <c:v>5851.5</c:v>
                </c:pt>
                <c:pt idx="374">
                  <c:v>5861.5</c:v>
                </c:pt>
                <c:pt idx="375">
                  <c:v>5876.5</c:v>
                </c:pt>
                <c:pt idx="376">
                  <c:v>5889.5</c:v>
                </c:pt>
                <c:pt idx="377">
                  <c:v>5961</c:v>
                </c:pt>
                <c:pt idx="378">
                  <c:v>6558</c:v>
                </c:pt>
                <c:pt idx="379">
                  <c:v>6589</c:v>
                </c:pt>
                <c:pt idx="380">
                  <c:v>6598</c:v>
                </c:pt>
                <c:pt idx="381">
                  <c:v>6605</c:v>
                </c:pt>
                <c:pt idx="382">
                  <c:v>6607</c:v>
                </c:pt>
                <c:pt idx="383">
                  <c:v>6607</c:v>
                </c:pt>
                <c:pt idx="384">
                  <c:v>6685.5</c:v>
                </c:pt>
                <c:pt idx="385">
                  <c:v>6687.5</c:v>
                </c:pt>
                <c:pt idx="386">
                  <c:v>6688.5</c:v>
                </c:pt>
                <c:pt idx="387">
                  <c:v>6713.5</c:v>
                </c:pt>
                <c:pt idx="388">
                  <c:v>6715.5</c:v>
                </c:pt>
                <c:pt idx="389">
                  <c:v>7920</c:v>
                </c:pt>
                <c:pt idx="390">
                  <c:v>7921</c:v>
                </c:pt>
                <c:pt idx="391">
                  <c:v>8447</c:v>
                </c:pt>
                <c:pt idx="392">
                  <c:v>8738</c:v>
                </c:pt>
                <c:pt idx="393">
                  <c:v>8742</c:v>
                </c:pt>
                <c:pt idx="394">
                  <c:v>9112.5</c:v>
                </c:pt>
                <c:pt idx="395">
                  <c:v>9113.5</c:v>
                </c:pt>
                <c:pt idx="396">
                  <c:v>9113.5</c:v>
                </c:pt>
                <c:pt idx="397">
                  <c:v>9122.5</c:v>
                </c:pt>
                <c:pt idx="398">
                  <c:v>9122.5</c:v>
                </c:pt>
                <c:pt idx="399">
                  <c:v>9123.5</c:v>
                </c:pt>
                <c:pt idx="400">
                  <c:v>9123.5</c:v>
                </c:pt>
                <c:pt idx="401">
                  <c:v>9129.5</c:v>
                </c:pt>
                <c:pt idx="402">
                  <c:v>9129.5</c:v>
                </c:pt>
                <c:pt idx="403">
                  <c:v>9132.5</c:v>
                </c:pt>
                <c:pt idx="404">
                  <c:v>9136.5</c:v>
                </c:pt>
                <c:pt idx="405">
                  <c:v>9251</c:v>
                </c:pt>
                <c:pt idx="406">
                  <c:v>9252</c:v>
                </c:pt>
                <c:pt idx="407">
                  <c:v>9254</c:v>
                </c:pt>
                <c:pt idx="408">
                  <c:v>9257</c:v>
                </c:pt>
                <c:pt idx="409">
                  <c:v>9261</c:v>
                </c:pt>
                <c:pt idx="410">
                  <c:v>9263</c:v>
                </c:pt>
                <c:pt idx="411">
                  <c:v>9272</c:v>
                </c:pt>
                <c:pt idx="412">
                  <c:v>9487</c:v>
                </c:pt>
                <c:pt idx="413">
                  <c:v>9487</c:v>
                </c:pt>
                <c:pt idx="414">
                  <c:v>9487</c:v>
                </c:pt>
                <c:pt idx="415">
                  <c:v>9487</c:v>
                </c:pt>
                <c:pt idx="416">
                  <c:v>9487</c:v>
                </c:pt>
                <c:pt idx="417">
                  <c:v>9487</c:v>
                </c:pt>
                <c:pt idx="418">
                  <c:v>9489</c:v>
                </c:pt>
                <c:pt idx="419">
                  <c:v>9490</c:v>
                </c:pt>
                <c:pt idx="420">
                  <c:v>9490</c:v>
                </c:pt>
                <c:pt idx="421">
                  <c:v>9493</c:v>
                </c:pt>
                <c:pt idx="422">
                  <c:v>9495</c:v>
                </c:pt>
                <c:pt idx="423">
                  <c:v>9495</c:v>
                </c:pt>
                <c:pt idx="424">
                  <c:v>9495</c:v>
                </c:pt>
                <c:pt idx="425">
                  <c:v>9495</c:v>
                </c:pt>
                <c:pt idx="426">
                  <c:v>9496</c:v>
                </c:pt>
                <c:pt idx="427">
                  <c:v>9497</c:v>
                </c:pt>
                <c:pt idx="428">
                  <c:v>9497</c:v>
                </c:pt>
                <c:pt idx="429">
                  <c:v>9497</c:v>
                </c:pt>
                <c:pt idx="430">
                  <c:v>9497</c:v>
                </c:pt>
                <c:pt idx="431">
                  <c:v>9497</c:v>
                </c:pt>
                <c:pt idx="432">
                  <c:v>9503</c:v>
                </c:pt>
                <c:pt idx="433">
                  <c:v>9505</c:v>
                </c:pt>
                <c:pt idx="434">
                  <c:v>9505</c:v>
                </c:pt>
                <c:pt idx="435">
                  <c:v>9505</c:v>
                </c:pt>
                <c:pt idx="436">
                  <c:v>9506</c:v>
                </c:pt>
                <c:pt idx="437">
                  <c:v>9507</c:v>
                </c:pt>
                <c:pt idx="438">
                  <c:v>9508</c:v>
                </c:pt>
                <c:pt idx="439">
                  <c:v>9513</c:v>
                </c:pt>
                <c:pt idx="440">
                  <c:v>9711.5</c:v>
                </c:pt>
                <c:pt idx="441">
                  <c:v>9731.5</c:v>
                </c:pt>
                <c:pt idx="442">
                  <c:v>9745</c:v>
                </c:pt>
                <c:pt idx="443">
                  <c:v>9749</c:v>
                </c:pt>
                <c:pt idx="444">
                  <c:v>9751</c:v>
                </c:pt>
                <c:pt idx="445">
                  <c:v>9759</c:v>
                </c:pt>
                <c:pt idx="446">
                  <c:v>9906</c:v>
                </c:pt>
                <c:pt idx="447">
                  <c:v>9959</c:v>
                </c:pt>
                <c:pt idx="448">
                  <c:v>9961</c:v>
                </c:pt>
                <c:pt idx="449">
                  <c:v>9971.5</c:v>
                </c:pt>
                <c:pt idx="450">
                  <c:v>9975</c:v>
                </c:pt>
                <c:pt idx="451">
                  <c:v>9977.5</c:v>
                </c:pt>
                <c:pt idx="452">
                  <c:v>9978</c:v>
                </c:pt>
                <c:pt idx="453">
                  <c:v>9978.5</c:v>
                </c:pt>
                <c:pt idx="454">
                  <c:v>9989.5</c:v>
                </c:pt>
                <c:pt idx="455">
                  <c:v>9990.5</c:v>
                </c:pt>
                <c:pt idx="456">
                  <c:v>9990.5</c:v>
                </c:pt>
                <c:pt idx="457">
                  <c:v>9991.5</c:v>
                </c:pt>
                <c:pt idx="458">
                  <c:v>9995.5</c:v>
                </c:pt>
                <c:pt idx="459">
                  <c:v>9996.5</c:v>
                </c:pt>
                <c:pt idx="460">
                  <c:v>9996.5</c:v>
                </c:pt>
                <c:pt idx="461">
                  <c:v>10006</c:v>
                </c:pt>
                <c:pt idx="462">
                  <c:v>10017.5</c:v>
                </c:pt>
                <c:pt idx="463">
                  <c:v>10208</c:v>
                </c:pt>
                <c:pt idx="464">
                  <c:v>10226</c:v>
                </c:pt>
                <c:pt idx="465">
                  <c:v>10238</c:v>
                </c:pt>
                <c:pt idx="466">
                  <c:v>10241.5</c:v>
                </c:pt>
                <c:pt idx="467">
                  <c:v>10245</c:v>
                </c:pt>
                <c:pt idx="468">
                  <c:v>10247</c:v>
                </c:pt>
                <c:pt idx="469">
                  <c:v>10310</c:v>
                </c:pt>
                <c:pt idx="470">
                  <c:v>10321.5</c:v>
                </c:pt>
                <c:pt idx="471">
                  <c:v>10322</c:v>
                </c:pt>
                <c:pt idx="472">
                  <c:v>10323</c:v>
                </c:pt>
                <c:pt idx="473">
                  <c:v>10327</c:v>
                </c:pt>
                <c:pt idx="474">
                  <c:v>10336</c:v>
                </c:pt>
                <c:pt idx="475">
                  <c:v>10336</c:v>
                </c:pt>
                <c:pt idx="476">
                  <c:v>10356</c:v>
                </c:pt>
                <c:pt idx="477">
                  <c:v>10358</c:v>
                </c:pt>
                <c:pt idx="478">
                  <c:v>10363</c:v>
                </c:pt>
                <c:pt idx="479">
                  <c:v>10371</c:v>
                </c:pt>
                <c:pt idx="480">
                  <c:v>10451.5</c:v>
                </c:pt>
                <c:pt idx="481">
                  <c:v>10452.5</c:v>
                </c:pt>
                <c:pt idx="482">
                  <c:v>10453.5</c:v>
                </c:pt>
                <c:pt idx="483">
                  <c:v>10454.5</c:v>
                </c:pt>
                <c:pt idx="484">
                  <c:v>10455.5</c:v>
                </c:pt>
                <c:pt idx="485">
                  <c:v>10456.5</c:v>
                </c:pt>
                <c:pt idx="486">
                  <c:v>10459.5</c:v>
                </c:pt>
                <c:pt idx="487">
                  <c:v>10466.5</c:v>
                </c:pt>
                <c:pt idx="488">
                  <c:v>10476.5</c:v>
                </c:pt>
                <c:pt idx="489">
                  <c:v>10572</c:v>
                </c:pt>
                <c:pt idx="490">
                  <c:v>10574</c:v>
                </c:pt>
                <c:pt idx="491">
                  <c:v>10574</c:v>
                </c:pt>
                <c:pt idx="492">
                  <c:v>10575</c:v>
                </c:pt>
                <c:pt idx="493">
                  <c:v>10576</c:v>
                </c:pt>
                <c:pt idx="494">
                  <c:v>10578</c:v>
                </c:pt>
                <c:pt idx="495">
                  <c:v>10582</c:v>
                </c:pt>
                <c:pt idx="496">
                  <c:v>10585</c:v>
                </c:pt>
                <c:pt idx="497">
                  <c:v>10586</c:v>
                </c:pt>
                <c:pt idx="498">
                  <c:v>10586</c:v>
                </c:pt>
                <c:pt idx="499">
                  <c:v>10586</c:v>
                </c:pt>
                <c:pt idx="500">
                  <c:v>10589</c:v>
                </c:pt>
                <c:pt idx="501">
                  <c:v>10592.5</c:v>
                </c:pt>
                <c:pt idx="502">
                  <c:v>10596</c:v>
                </c:pt>
                <c:pt idx="503">
                  <c:v>10598.5</c:v>
                </c:pt>
                <c:pt idx="504">
                  <c:v>10601</c:v>
                </c:pt>
                <c:pt idx="505">
                  <c:v>10604</c:v>
                </c:pt>
                <c:pt idx="506">
                  <c:v>10605</c:v>
                </c:pt>
                <c:pt idx="507">
                  <c:v>10606</c:v>
                </c:pt>
                <c:pt idx="508">
                  <c:v>10610</c:v>
                </c:pt>
                <c:pt idx="509">
                  <c:v>10610</c:v>
                </c:pt>
                <c:pt idx="510">
                  <c:v>10611</c:v>
                </c:pt>
                <c:pt idx="511">
                  <c:v>10611</c:v>
                </c:pt>
                <c:pt idx="512">
                  <c:v>10612</c:v>
                </c:pt>
                <c:pt idx="513">
                  <c:v>10613</c:v>
                </c:pt>
                <c:pt idx="514">
                  <c:v>10615</c:v>
                </c:pt>
                <c:pt idx="515">
                  <c:v>10619</c:v>
                </c:pt>
                <c:pt idx="516">
                  <c:v>10619</c:v>
                </c:pt>
                <c:pt idx="517">
                  <c:v>10620</c:v>
                </c:pt>
                <c:pt idx="518">
                  <c:v>10620</c:v>
                </c:pt>
                <c:pt idx="519">
                  <c:v>10628</c:v>
                </c:pt>
                <c:pt idx="520">
                  <c:v>10634</c:v>
                </c:pt>
                <c:pt idx="521">
                  <c:v>10635</c:v>
                </c:pt>
                <c:pt idx="522">
                  <c:v>10640</c:v>
                </c:pt>
                <c:pt idx="523">
                  <c:v>10646</c:v>
                </c:pt>
                <c:pt idx="524">
                  <c:v>10695</c:v>
                </c:pt>
                <c:pt idx="525">
                  <c:v>10701</c:v>
                </c:pt>
                <c:pt idx="526">
                  <c:v>10703</c:v>
                </c:pt>
                <c:pt idx="527">
                  <c:v>10708</c:v>
                </c:pt>
                <c:pt idx="528">
                  <c:v>10710</c:v>
                </c:pt>
                <c:pt idx="529">
                  <c:v>10717</c:v>
                </c:pt>
                <c:pt idx="530">
                  <c:v>10719</c:v>
                </c:pt>
                <c:pt idx="531">
                  <c:v>10727</c:v>
                </c:pt>
                <c:pt idx="532">
                  <c:v>10730</c:v>
                </c:pt>
                <c:pt idx="533">
                  <c:v>10731</c:v>
                </c:pt>
                <c:pt idx="534">
                  <c:v>10745.5</c:v>
                </c:pt>
                <c:pt idx="535">
                  <c:v>10805.5</c:v>
                </c:pt>
                <c:pt idx="536">
                  <c:v>10817</c:v>
                </c:pt>
                <c:pt idx="537">
                  <c:v>10827</c:v>
                </c:pt>
                <c:pt idx="538">
                  <c:v>10830</c:v>
                </c:pt>
                <c:pt idx="539">
                  <c:v>10837.5</c:v>
                </c:pt>
                <c:pt idx="540">
                  <c:v>10839.5</c:v>
                </c:pt>
                <c:pt idx="541">
                  <c:v>10840</c:v>
                </c:pt>
                <c:pt idx="542">
                  <c:v>10841</c:v>
                </c:pt>
                <c:pt idx="543">
                  <c:v>10841.5</c:v>
                </c:pt>
                <c:pt idx="544">
                  <c:v>10841.5</c:v>
                </c:pt>
                <c:pt idx="545">
                  <c:v>10847</c:v>
                </c:pt>
                <c:pt idx="546">
                  <c:v>10849</c:v>
                </c:pt>
                <c:pt idx="547">
                  <c:v>10850.5</c:v>
                </c:pt>
                <c:pt idx="548">
                  <c:v>10856</c:v>
                </c:pt>
                <c:pt idx="549">
                  <c:v>10856.5</c:v>
                </c:pt>
                <c:pt idx="550">
                  <c:v>10858.5</c:v>
                </c:pt>
                <c:pt idx="551">
                  <c:v>10915.5</c:v>
                </c:pt>
                <c:pt idx="552">
                  <c:v>11051</c:v>
                </c:pt>
                <c:pt idx="553">
                  <c:v>11051</c:v>
                </c:pt>
                <c:pt idx="554">
                  <c:v>11053</c:v>
                </c:pt>
                <c:pt idx="555">
                  <c:v>11054</c:v>
                </c:pt>
                <c:pt idx="556">
                  <c:v>11055</c:v>
                </c:pt>
                <c:pt idx="557">
                  <c:v>11057</c:v>
                </c:pt>
                <c:pt idx="558">
                  <c:v>11062</c:v>
                </c:pt>
                <c:pt idx="559">
                  <c:v>11064</c:v>
                </c:pt>
                <c:pt idx="560">
                  <c:v>11064.5</c:v>
                </c:pt>
                <c:pt idx="561">
                  <c:v>11065</c:v>
                </c:pt>
                <c:pt idx="562">
                  <c:v>11069</c:v>
                </c:pt>
                <c:pt idx="563">
                  <c:v>11071</c:v>
                </c:pt>
                <c:pt idx="564">
                  <c:v>11073</c:v>
                </c:pt>
                <c:pt idx="565">
                  <c:v>11073.5</c:v>
                </c:pt>
                <c:pt idx="566">
                  <c:v>11075</c:v>
                </c:pt>
                <c:pt idx="567">
                  <c:v>11084.5</c:v>
                </c:pt>
                <c:pt idx="568">
                  <c:v>11084.5</c:v>
                </c:pt>
                <c:pt idx="569">
                  <c:v>11086.5</c:v>
                </c:pt>
                <c:pt idx="570">
                  <c:v>11092</c:v>
                </c:pt>
                <c:pt idx="571">
                  <c:v>11100</c:v>
                </c:pt>
                <c:pt idx="572">
                  <c:v>11306.5</c:v>
                </c:pt>
                <c:pt idx="573">
                  <c:v>11309.5</c:v>
                </c:pt>
                <c:pt idx="574">
                  <c:v>11313.5</c:v>
                </c:pt>
                <c:pt idx="575">
                  <c:v>11316.5</c:v>
                </c:pt>
                <c:pt idx="576">
                  <c:v>11317</c:v>
                </c:pt>
                <c:pt idx="577">
                  <c:v>11317</c:v>
                </c:pt>
                <c:pt idx="578">
                  <c:v>11317.5</c:v>
                </c:pt>
                <c:pt idx="579">
                  <c:v>11318.5</c:v>
                </c:pt>
                <c:pt idx="580">
                  <c:v>11327.5</c:v>
                </c:pt>
                <c:pt idx="581">
                  <c:v>11331.5</c:v>
                </c:pt>
                <c:pt idx="582">
                  <c:v>11334.5</c:v>
                </c:pt>
                <c:pt idx="583">
                  <c:v>11335.5</c:v>
                </c:pt>
                <c:pt idx="584">
                  <c:v>11337.5</c:v>
                </c:pt>
                <c:pt idx="585">
                  <c:v>11338.5</c:v>
                </c:pt>
                <c:pt idx="586">
                  <c:v>11340.5</c:v>
                </c:pt>
                <c:pt idx="587">
                  <c:v>11341.5</c:v>
                </c:pt>
                <c:pt idx="588">
                  <c:v>11344.5</c:v>
                </c:pt>
                <c:pt idx="589">
                  <c:v>11349.5</c:v>
                </c:pt>
                <c:pt idx="590">
                  <c:v>11427</c:v>
                </c:pt>
                <c:pt idx="591">
                  <c:v>11430</c:v>
                </c:pt>
                <c:pt idx="592">
                  <c:v>11431</c:v>
                </c:pt>
                <c:pt idx="593">
                  <c:v>11433</c:v>
                </c:pt>
                <c:pt idx="594">
                  <c:v>11436</c:v>
                </c:pt>
                <c:pt idx="595">
                  <c:v>11436</c:v>
                </c:pt>
                <c:pt idx="596">
                  <c:v>11437</c:v>
                </c:pt>
                <c:pt idx="597">
                  <c:v>11437</c:v>
                </c:pt>
                <c:pt idx="598">
                  <c:v>11437</c:v>
                </c:pt>
                <c:pt idx="599">
                  <c:v>11437</c:v>
                </c:pt>
                <c:pt idx="600">
                  <c:v>11438</c:v>
                </c:pt>
                <c:pt idx="601">
                  <c:v>11438</c:v>
                </c:pt>
                <c:pt idx="602">
                  <c:v>11438</c:v>
                </c:pt>
                <c:pt idx="603">
                  <c:v>11438</c:v>
                </c:pt>
                <c:pt idx="604">
                  <c:v>11440</c:v>
                </c:pt>
                <c:pt idx="605">
                  <c:v>11440</c:v>
                </c:pt>
                <c:pt idx="606">
                  <c:v>11440</c:v>
                </c:pt>
                <c:pt idx="607">
                  <c:v>11440</c:v>
                </c:pt>
                <c:pt idx="608">
                  <c:v>11442</c:v>
                </c:pt>
                <c:pt idx="609">
                  <c:v>11443</c:v>
                </c:pt>
                <c:pt idx="610">
                  <c:v>11443</c:v>
                </c:pt>
                <c:pt idx="611">
                  <c:v>11443</c:v>
                </c:pt>
                <c:pt idx="612">
                  <c:v>11444</c:v>
                </c:pt>
                <c:pt idx="613">
                  <c:v>11445</c:v>
                </c:pt>
                <c:pt idx="614">
                  <c:v>11445</c:v>
                </c:pt>
                <c:pt idx="615">
                  <c:v>11446</c:v>
                </c:pt>
                <c:pt idx="616">
                  <c:v>11447</c:v>
                </c:pt>
                <c:pt idx="617">
                  <c:v>11451</c:v>
                </c:pt>
                <c:pt idx="618">
                  <c:v>11451</c:v>
                </c:pt>
                <c:pt idx="619">
                  <c:v>11452</c:v>
                </c:pt>
                <c:pt idx="620">
                  <c:v>11452</c:v>
                </c:pt>
                <c:pt idx="621">
                  <c:v>11453</c:v>
                </c:pt>
                <c:pt idx="622">
                  <c:v>11453</c:v>
                </c:pt>
                <c:pt idx="623">
                  <c:v>11454</c:v>
                </c:pt>
                <c:pt idx="624">
                  <c:v>11454</c:v>
                </c:pt>
                <c:pt idx="625">
                  <c:v>11455</c:v>
                </c:pt>
                <c:pt idx="626">
                  <c:v>11455</c:v>
                </c:pt>
                <c:pt idx="627">
                  <c:v>11457</c:v>
                </c:pt>
                <c:pt idx="628">
                  <c:v>11459</c:v>
                </c:pt>
                <c:pt idx="629">
                  <c:v>11460</c:v>
                </c:pt>
                <c:pt idx="630">
                  <c:v>11461</c:v>
                </c:pt>
                <c:pt idx="631">
                  <c:v>11461</c:v>
                </c:pt>
                <c:pt idx="632">
                  <c:v>11461</c:v>
                </c:pt>
                <c:pt idx="633">
                  <c:v>11467</c:v>
                </c:pt>
                <c:pt idx="634">
                  <c:v>11471</c:v>
                </c:pt>
                <c:pt idx="635">
                  <c:v>11474</c:v>
                </c:pt>
                <c:pt idx="636">
                  <c:v>11475</c:v>
                </c:pt>
                <c:pt idx="637">
                  <c:v>11475</c:v>
                </c:pt>
                <c:pt idx="638">
                  <c:v>11477</c:v>
                </c:pt>
                <c:pt idx="639">
                  <c:v>11478</c:v>
                </c:pt>
                <c:pt idx="640">
                  <c:v>11486</c:v>
                </c:pt>
                <c:pt idx="641">
                  <c:v>11557.5</c:v>
                </c:pt>
                <c:pt idx="642">
                  <c:v>11557.5</c:v>
                </c:pt>
                <c:pt idx="643">
                  <c:v>11566.5</c:v>
                </c:pt>
                <c:pt idx="644">
                  <c:v>11574.5</c:v>
                </c:pt>
                <c:pt idx="645">
                  <c:v>11576.5</c:v>
                </c:pt>
                <c:pt idx="646">
                  <c:v>11578.5</c:v>
                </c:pt>
                <c:pt idx="647">
                  <c:v>11584.5</c:v>
                </c:pt>
                <c:pt idx="648">
                  <c:v>11829</c:v>
                </c:pt>
                <c:pt idx="649">
                  <c:v>11913</c:v>
                </c:pt>
                <c:pt idx="650">
                  <c:v>11913</c:v>
                </c:pt>
                <c:pt idx="651">
                  <c:v>11919</c:v>
                </c:pt>
                <c:pt idx="652">
                  <c:v>11952.5</c:v>
                </c:pt>
                <c:pt idx="653">
                  <c:v>12165</c:v>
                </c:pt>
                <c:pt idx="654">
                  <c:v>12277.5</c:v>
                </c:pt>
                <c:pt idx="655">
                  <c:v>12283.5</c:v>
                </c:pt>
                <c:pt idx="656">
                  <c:v>12284</c:v>
                </c:pt>
                <c:pt idx="657">
                  <c:v>12293</c:v>
                </c:pt>
                <c:pt idx="658">
                  <c:v>12295</c:v>
                </c:pt>
                <c:pt idx="659">
                  <c:v>12299</c:v>
                </c:pt>
                <c:pt idx="660">
                  <c:v>12299</c:v>
                </c:pt>
                <c:pt idx="661">
                  <c:v>12304</c:v>
                </c:pt>
                <c:pt idx="662">
                  <c:v>12304</c:v>
                </c:pt>
                <c:pt idx="663">
                  <c:v>12307</c:v>
                </c:pt>
                <c:pt idx="664">
                  <c:v>12311.5</c:v>
                </c:pt>
                <c:pt idx="665">
                  <c:v>12312</c:v>
                </c:pt>
                <c:pt idx="666">
                  <c:v>12312.5</c:v>
                </c:pt>
                <c:pt idx="667">
                  <c:v>12313</c:v>
                </c:pt>
                <c:pt idx="668">
                  <c:v>12315.5</c:v>
                </c:pt>
                <c:pt idx="669">
                  <c:v>12318</c:v>
                </c:pt>
                <c:pt idx="670">
                  <c:v>12322</c:v>
                </c:pt>
                <c:pt idx="671">
                  <c:v>12338</c:v>
                </c:pt>
                <c:pt idx="672">
                  <c:v>12532.5</c:v>
                </c:pt>
                <c:pt idx="673">
                  <c:v>12539</c:v>
                </c:pt>
                <c:pt idx="674">
                  <c:v>12540.5</c:v>
                </c:pt>
                <c:pt idx="675">
                  <c:v>12550.5</c:v>
                </c:pt>
                <c:pt idx="676">
                  <c:v>12557</c:v>
                </c:pt>
                <c:pt idx="677">
                  <c:v>12559.5</c:v>
                </c:pt>
                <c:pt idx="678">
                  <c:v>12582</c:v>
                </c:pt>
                <c:pt idx="679">
                  <c:v>12632.5</c:v>
                </c:pt>
                <c:pt idx="680">
                  <c:v>12652.5</c:v>
                </c:pt>
                <c:pt idx="681">
                  <c:v>12659.5</c:v>
                </c:pt>
                <c:pt idx="682">
                  <c:v>12787</c:v>
                </c:pt>
                <c:pt idx="683">
                  <c:v>12790</c:v>
                </c:pt>
                <c:pt idx="684">
                  <c:v>12795</c:v>
                </c:pt>
                <c:pt idx="685">
                  <c:v>12878</c:v>
                </c:pt>
                <c:pt idx="686">
                  <c:v>12878.5</c:v>
                </c:pt>
                <c:pt idx="687">
                  <c:v>12924.5</c:v>
                </c:pt>
                <c:pt idx="688">
                  <c:v>13025</c:v>
                </c:pt>
                <c:pt idx="689">
                  <c:v>13032</c:v>
                </c:pt>
                <c:pt idx="690">
                  <c:v>13041</c:v>
                </c:pt>
                <c:pt idx="691">
                  <c:v>13041</c:v>
                </c:pt>
                <c:pt idx="692">
                  <c:v>13355</c:v>
                </c:pt>
                <c:pt idx="693">
                  <c:v>13381</c:v>
                </c:pt>
                <c:pt idx="694">
                  <c:v>13387</c:v>
                </c:pt>
                <c:pt idx="695">
                  <c:v>13389</c:v>
                </c:pt>
                <c:pt idx="696">
                  <c:v>13390</c:v>
                </c:pt>
                <c:pt idx="697">
                  <c:v>13390</c:v>
                </c:pt>
                <c:pt idx="698">
                  <c:v>13390</c:v>
                </c:pt>
                <c:pt idx="699">
                  <c:v>13628</c:v>
                </c:pt>
                <c:pt idx="700">
                  <c:v>13629</c:v>
                </c:pt>
                <c:pt idx="701">
                  <c:v>13632</c:v>
                </c:pt>
                <c:pt idx="702">
                  <c:v>13637</c:v>
                </c:pt>
                <c:pt idx="703">
                  <c:v>13754.5</c:v>
                </c:pt>
                <c:pt idx="704">
                  <c:v>13755.5</c:v>
                </c:pt>
                <c:pt idx="705">
                  <c:v>13756.5</c:v>
                </c:pt>
                <c:pt idx="706">
                  <c:v>13756.5</c:v>
                </c:pt>
                <c:pt idx="707">
                  <c:v>13766.5</c:v>
                </c:pt>
                <c:pt idx="708">
                  <c:v>13767.5</c:v>
                </c:pt>
                <c:pt idx="709">
                  <c:v>14146</c:v>
                </c:pt>
                <c:pt idx="710">
                  <c:v>14232.5</c:v>
                </c:pt>
                <c:pt idx="711">
                  <c:v>14241.5</c:v>
                </c:pt>
                <c:pt idx="712">
                  <c:v>14276.5</c:v>
                </c:pt>
                <c:pt idx="713">
                  <c:v>14342</c:v>
                </c:pt>
                <c:pt idx="714">
                  <c:v>14347</c:v>
                </c:pt>
                <c:pt idx="715">
                  <c:v>14356</c:v>
                </c:pt>
                <c:pt idx="716">
                  <c:v>14363</c:v>
                </c:pt>
                <c:pt idx="717">
                  <c:v>14510.5</c:v>
                </c:pt>
                <c:pt idx="718">
                  <c:v>14517.5</c:v>
                </c:pt>
                <c:pt idx="719">
                  <c:v>14611</c:v>
                </c:pt>
                <c:pt idx="720">
                  <c:v>14625</c:v>
                </c:pt>
                <c:pt idx="721">
                  <c:v>14632.5</c:v>
                </c:pt>
                <c:pt idx="722">
                  <c:v>14633.5</c:v>
                </c:pt>
                <c:pt idx="723">
                  <c:v>14738</c:v>
                </c:pt>
                <c:pt idx="724">
                  <c:v>14868.5</c:v>
                </c:pt>
                <c:pt idx="725">
                  <c:v>14875.5</c:v>
                </c:pt>
                <c:pt idx="726">
                  <c:v>14875.5</c:v>
                </c:pt>
                <c:pt idx="727">
                  <c:v>14875.5</c:v>
                </c:pt>
                <c:pt idx="728">
                  <c:v>14875.5</c:v>
                </c:pt>
                <c:pt idx="729">
                  <c:v>14876.5</c:v>
                </c:pt>
                <c:pt idx="730">
                  <c:v>14959</c:v>
                </c:pt>
                <c:pt idx="731">
                  <c:v>14966</c:v>
                </c:pt>
                <c:pt idx="732">
                  <c:v>14972</c:v>
                </c:pt>
                <c:pt idx="733">
                  <c:v>14972</c:v>
                </c:pt>
                <c:pt idx="734">
                  <c:v>14979</c:v>
                </c:pt>
                <c:pt idx="735">
                  <c:v>14980</c:v>
                </c:pt>
                <c:pt idx="736">
                  <c:v>14980</c:v>
                </c:pt>
                <c:pt idx="737">
                  <c:v>14980</c:v>
                </c:pt>
                <c:pt idx="738">
                  <c:v>15004</c:v>
                </c:pt>
                <c:pt idx="739">
                  <c:v>15083.5</c:v>
                </c:pt>
                <c:pt idx="740">
                  <c:v>15084.5</c:v>
                </c:pt>
                <c:pt idx="741">
                  <c:v>15102.5</c:v>
                </c:pt>
                <c:pt idx="742">
                  <c:v>15232</c:v>
                </c:pt>
                <c:pt idx="743">
                  <c:v>15232</c:v>
                </c:pt>
                <c:pt idx="744">
                  <c:v>15232</c:v>
                </c:pt>
                <c:pt idx="745">
                  <c:v>15327.5</c:v>
                </c:pt>
                <c:pt idx="746">
                  <c:v>15342.5</c:v>
                </c:pt>
                <c:pt idx="747">
                  <c:v>15479</c:v>
                </c:pt>
                <c:pt idx="748">
                  <c:v>15697.5</c:v>
                </c:pt>
                <c:pt idx="749">
                  <c:v>15698.5</c:v>
                </c:pt>
                <c:pt idx="750">
                  <c:v>15701</c:v>
                </c:pt>
                <c:pt idx="751">
                  <c:v>15721.5</c:v>
                </c:pt>
                <c:pt idx="752">
                  <c:v>15729.5</c:v>
                </c:pt>
                <c:pt idx="753">
                  <c:v>15731.5</c:v>
                </c:pt>
                <c:pt idx="754">
                  <c:v>15940</c:v>
                </c:pt>
                <c:pt idx="755">
                  <c:v>15944</c:v>
                </c:pt>
                <c:pt idx="756">
                  <c:v>15948.5</c:v>
                </c:pt>
                <c:pt idx="757">
                  <c:v>15954</c:v>
                </c:pt>
                <c:pt idx="758">
                  <c:v>16070.5</c:v>
                </c:pt>
                <c:pt idx="759">
                  <c:v>16079.5</c:v>
                </c:pt>
                <c:pt idx="760">
                  <c:v>16080.5</c:v>
                </c:pt>
                <c:pt idx="761">
                  <c:v>16178.5</c:v>
                </c:pt>
                <c:pt idx="762">
                  <c:v>16208.5</c:v>
                </c:pt>
                <c:pt idx="763">
                  <c:v>16302</c:v>
                </c:pt>
                <c:pt idx="764">
                  <c:v>16339.5</c:v>
                </c:pt>
                <c:pt idx="765">
                  <c:v>16417.5</c:v>
                </c:pt>
                <c:pt idx="766">
                  <c:v>16457.5</c:v>
                </c:pt>
                <c:pt idx="767">
                  <c:v>16472.5</c:v>
                </c:pt>
                <c:pt idx="768">
                  <c:v>16563</c:v>
                </c:pt>
                <c:pt idx="769">
                  <c:v>16563</c:v>
                </c:pt>
                <c:pt idx="770">
                  <c:v>16579</c:v>
                </c:pt>
                <c:pt idx="771">
                  <c:v>16781</c:v>
                </c:pt>
                <c:pt idx="772">
                  <c:v>16824</c:v>
                </c:pt>
              </c:numCache>
            </c:numRef>
          </c:xVal>
          <c:yVal>
            <c:numRef>
              <c:f>Active!$R$21:$R$958</c:f>
              <c:numCache>
                <c:formatCode>General</c:formatCode>
                <c:ptCount val="938"/>
                <c:pt idx="0">
                  <c:v>0</c:v>
                </c:pt>
                <c:pt idx="1">
                  <c:v>1.6275199999654433E-2</c:v>
                </c:pt>
                <c:pt idx="2">
                  <c:v>1.0943999999653897E-2</c:v>
                </c:pt>
                <c:pt idx="3">
                  <c:v>2.0943999999872176E-2</c:v>
                </c:pt>
                <c:pt idx="4">
                  <c:v>1.3278399999762769E-2</c:v>
                </c:pt>
                <c:pt idx="5">
                  <c:v>2.3278399999981048E-2</c:v>
                </c:pt>
                <c:pt idx="6">
                  <c:v>5.6127999996533617E-3</c:v>
                </c:pt>
                <c:pt idx="7">
                  <c:v>3.5612800000308198E-2</c:v>
                </c:pt>
                <c:pt idx="8">
                  <c:v>2.3614399999132729E-2</c:v>
                </c:pt>
                <c:pt idx="9">
                  <c:v>4.6614400000180467E-2</c:v>
                </c:pt>
                <c:pt idx="21">
                  <c:v>7.2379199998977128E-2</c:v>
                </c:pt>
                <c:pt idx="22">
                  <c:v>6.5720000000510481E-2</c:v>
                </c:pt>
                <c:pt idx="23">
                  <c:v>8.0055999998876359E-2</c:v>
                </c:pt>
                <c:pt idx="24">
                  <c:v>0.10405919999902835</c:v>
                </c:pt>
                <c:pt idx="25">
                  <c:v>0.12972799999988638</c:v>
                </c:pt>
                <c:pt idx="45">
                  <c:v>-2.147520000107761E-2</c:v>
                </c:pt>
                <c:pt idx="46">
                  <c:v>1.4862399999401532E-2</c:v>
                </c:pt>
                <c:pt idx="47">
                  <c:v>-1.7136000000391505E-2</c:v>
                </c:pt>
                <c:pt idx="48">
                  <c:v>-3.5801599999103928E-2</c:v>
                </c:pt>
                <c:pt idx="49">
                  <c:v>8.5224000000380329E-2</c:v>
                </c:pt>
                <c:pt idx="50">
                  <c:v>8.6892799999986892E-2</c:v>
                </c:pt>
                <c:pt idx="52">
                  <c:v>7.6577600000746315E-2</c:v>
                </c:pt>
                <c:pt idx="53">
                  <c:v>8.1244799999694806E-2</c:v>
                </c:pt>
                <c:pt idx="54">
                  <c:v>8.2913599999301368E-2</c:v>
                </c:pt>
                <c:pt idx="56">
                  <c:v>8.5915199999362812E-2</c:v>
                </c:pt>
                <c:pt idx="57">
                  <c:v>8.3582400000523194E-2</c:v>
                </c:pt>
                <c:pt idx="58">
                  <c:v>8.7249600001086947E-2</c:v>
                </c:pt>
                <c:pt idx="59">
                  <c:v>8.258399999976973E-2</c:v>
                </c:pt>
                <c:pt idx="60">
                  <c:v>8.9251200000944664E-2</c:v>
                </c:pt>
                <c:pt idx="61">
                  <c:v>0.10391839999829244</c:v>
                </c:pt>
                <c:pt idx="64">
                  <c:v>8.1920000000536675E-2</c:v>
                </c:pt>
                <c:pt idx="66">
                  <c:v>0.10325439999905939</c:v>
                </c:pt>
                <c:pt idx="67">
                  <c:v>9.858880000138015E-2</c:v>
                </c:pt>
                <c:pt idx="68">
                  <c:v>8.8923200000863289E-2</c:v>
                </c:pt>
                <c:pt idx="69">
                  <c:v>9.2590400001427042E-2</c:v>
                </c:pt>
                <c:pt idx="71">
                  <c:v>8.6257599999953527E-2</c:v>
                </c:pt>
                <c:pt idx="72">
                  <c:v>8.8257600000360981E-2</c:v>
                </c:pt>
                <c:pt idx="73">
                  <c:v>6.7592000001241104E-2</c:v>
                </c:pt>
                <c:pt idx="76">
                  <c:v>7.6926399999138084E-2</c:v>
                </c:pt>
                <c:pt idx="77">
                  <c:v>0.11092640000060783</c:v>
                </c:pt>
                <c:pt idx="78">
                  <c:v>9.3593600000531296E-2</c:v>
                </c:pt>
                <c:pt idx="79">
                  <c:v>0.11559360000137531</c:v>
                </c:pt>
                <c:pt idx="81">
                  <c:v>0.11826079999991634</c:v>
                </c:pt>
                <c:pt idx="87">
                  <c:v>8.0935999998473562E-2</c:v>
                </c:pt>
                <c:pt idx="88">
                  <c:v>0.10760479999953532</c:v>
                </c:pt>
                <c:pt idx="89">
                  <c:v>9.6611199998733355E-2</c:v>
                </c:pt>
                <c:pt idx="90">
                  <c:v>0.11827999999877647</c:v>
                </c:pt>
                <c:pt idx="91">
                  <c:v>0.11694720000014058</c:v>
                </c:pt>
                <c:pt idx="102">
                  <c:v>0.1313583999981347</c:v>
                </c:pt>
                <c:pt idx="103">
                  <c:v>0.11702720000175759</c:v>
                </c:pt>
                <c:pt idx="104">
                  <c:v>0.11236800000006042</c:v>
                </c:pt>
                <c:pt idx="105">
                  <c:v>0.1160383999995247</c:v>
                </c:pt>
                <c:pt idx="108">
                  <c:v>0.11470879999978933</c:v>
                </c:pt>
                <c:pt idx="109">
                  <c:v>0.163708800000677</c:v>
                </c:pt>
                <c:pt idx="110">
                  <c:v>0.19237600000087696</c:v>
                </c:pt>
                <c:pt idx="111">
                  <c:v>0.12104319999889412</c:v>
                </c:pt>
                <c:pt idx="112">
                  <c:v>0.16637760000048729</c:v>
                </c:pt>
                <c:pt idx="113">
                  <c:v>0.17004479999923205</c:v>
                </c:pt>
                <c:pt idx="115">
                  <c:v>0.15571359999921697</c:v>
                </c:pt>
                <c:pt idx="116">
                  <c:v>0.14038080000136688</c:v>
                </c:pt>
                <c:pt idx="117">
                  <c:v>0.14004799999929674</c:v>
                </c:pt>
                <c:pt idx="120">
                  <c:v>9.6049599998877966E-2</c:v>
                </c:pt>
                <c:pt idx="121">
                  <c:v>0.12905279999904451</c:v>
                </c:pt>
                <c:pt idx="122">
                  <c:v>0.15372000000024855</c:v>
                </c:pt>
                <c:pt idx="123">
                  <c:v>0.16238720000001194</c:v>
                </c:pt>
                <c:pt idx="124">
                  <c:v>0.15805439999894588</c:v>
                </c:pt>
                <c:pt idx="125">
                  <c:v>0.15872159999889845</c:v>
                </c:pt>
                <c:pt idx="128">
                  <c:v>0.12839039999926172</c:v>
                </c:pt>
                <c:pt idx="129">
                  <c:v>0.1363920000003418</c:v>
                </c:pt>
                <c:pt idx="133">
                  <c:v>0.14583679999850574</c:v>
                </c:pt>
                <c:pt idx="134">
                  <c:v>0.15617600000041421</c:v>
                </c:pt>
                <c:pt idx="135">
                  <c:v>0.11619200000131968</c:v>
                </c:pt>
                <c:pt idx="136">
                  <c:v>0.11585919999924954</c:v>
                </c:pt>
                <c:pt idx="137">
                  <c:v>0.1305264000002353</c:v>
                </c:pt>
                <c:pt idx="138">
                  <c:v>0.15155039999990549</c:v>
                </c:pt>
                <c:pt idx="139">
                  <c:v>0.13988479999898118</c:v>
                </c:pt>
                <c:pt idx="140">
                  <c:v>0.12321920000067621</c:v>
                </c:pt>
                <c:pt idx="150">
                  <c:v>0.14568160000089847</c:v>
                </c:pt>
                <c:pt idx="151">
                  <c:v>0.13034880000122939</c:v>
                </c:pt>
                <c:pt idx="153">
                  <c:v>0.14836959999956889</c:v>
                </c:pt>
                <c:pt idx="156">
                  <c:v>0.1173823999997694</c:v>
                </c:pt>
                <c:pt idx="157">
                  <c:v>0.13238239999918733</c:v>
                </c:pt>
                <c:pt idx="158">
                  <c:v>0.13671679999970365</c:v>
                </c:pt>
                <c:pt idx="163">
                  <c:v>0.11083680000047025</c:v>
                </c:pt>
                <c:pt idx="164">
                  <c:v>0.11850719999893045</c:v>
                </c:pt>
                <c:pt idx="165">
                  <c:v>0.11084639999899082</c:v>
                </c:pt>
                <c:pt idx="166">
                  <c:v>0.11651519999941229</c:v>
                </c:pt>
                <c:pt idx="167">
                  <c:v>0.1471824000000197</c:v>
                </c:pt>
                <c:pt idx="168">
                  <c:v>0.11685120000038296</c:v>
                </c:pt>
                <c:pt idx="169">
                  <c:v>0.11785280000003695</c:v>
                </c:pt>
                <c:pt idx="170">
                  <c:v>0.10685439999906521</c:v>
                </c:pt>
                <c:pt idx="171">
                  <c:v>0.11419039999964298</c:v>
                </c:pt>
                <c:pt idx="172">
                  <c:v>0.12485759999981383</c:v>
                </c:pt>
                <c:pt idx="173">
                  <c:v>0.14552480000202195</c:v>
                </c:pt>
                <c:pt idx="174">
                  <c:v>0.13919200000054843</c:v>
                </c:pt>
                <c:pt idx="181">
                  <c:v>0.12729439999930037</c:v>
                </c:pt>
                <c:pt idx="182">
                  <c:v>0.22063999999954831</c:v>
                </c:pt>
                <c:pt idx="183">
                  <c:v>0.14407519999804208</c:v>
                </c:pt>
                <c:pt idx="184">
                  <c:v>0.10774720000335947</c:v>
                </c:pt>
                <c:pt idx="185">
                  <c:v>0.13141600000017206</c:v>
                </c:pt>
                <c:pt idx="186">
                  <c:v>0.13608639999802108</c:v>
                </c:pt>
                <c:pt idx="187">
                  <c:v>0.10975999999936903</c:v>
                </c:pt>
                <c:pt idx="188">
                  <c:v>0.11509600000135833</c:v>
                </c:pt>
                <c:pt idx="189">
                  <c:v>0.13009920000331476</c:v>
                </c:pt>
                <c:pt idx="190">
                  <c:v>0.14677120000123978</c:v>
                </c:pt>
                <c:pt idx="191">
                  <c:v>0.10643999999956577</c:v>
                </c:pt>
                <c:pt idx="194">
                  <c:v>-1.1451200000010431E-2</c:v>
                </c:pt>
                <c:pt idx="195">
                  <c:v>8.6888000001636101E-2</c:v>
                </c:pt>
                <c:pt idx="196">
                  <c:v>-4.9110399999335641E-2</c:v>
                </c:pt>
                <c:pt idx="197">
                  <c:v>1.5889600002992665E-2</c:v>
                </c:pt>
                <c:pt idx="198">
                  <c:v>4.5558400001027621E-2</c:v>
                </c:pt>
                <c:pt idx="199">
                  <c:v>4.2228800000884803E-2</c:v>
                </c:pt>
                <c:pt idx="200">
                  <c:v>3.4232000001793494E-2</c:v>
                </c:pt>
                <c:pt idx="201">
                  <c:v>6.956960000024992E-2</c:v>
                </c:pt>
                <c:pt idx="202">
                  <c:v>2.3572799997054972E-2</c:v>
                </c:pt>
                <c:pt idx="203">
                  <c:v>-1.5089600001374492E-2</c:v>
                </c:pt>
                <c:pt idx="211">
                  <c:v>-2.9660799998964649E-2</c:v>
                </c:pt>
                <c:pt idx="212">
                  <c:v>-3.3993599998211721E-2</c:v>
                </c:pt>
                <c:pt idx="213">
                  <c:v>-3.8969599998381454E-2</c:v>
                </c:pt>
                <c:pt idx="228">
                  <c:v>-5.9988799999700859E-2</c:v>
                </c:pt>
                <c:pt idx="229">
                  <c:v>-7.43216000009852E-2</c:v>
                </c:pt>
                <c:pt idx="230">
                  <c:v>-7.8652799998963019E-2</c:v>
                </c:pt>
                <c:pt idx="231">
                  <c:v>-9.5651199997519143E-2</c:v>
                </c:pt>
                <c:pt idx="232">
                  <c:v>-9.8984000000200467E-2</c:v>
                </c:pt>
                <c:pt idx="233">
                  <c:v>-7.6649599999655038E-2</c:v>
                </c:pt>
                <c:pt idx="234">
                  <c:v>-8.7982400000328198E-2</c:v>
                </c:pt>
                <c:pt idx="235">
                  <c:v>-7.6982400001725182E-2</c:v>
                </c:pt>
                <c:pt idx="236">
                  <c:v>-7.0982400000502821E-2</c:v>
                </c:pt>
                <c:pt idx="237">
                  <c:v>-9.2315200003213249E-2</c:v>
                </c:pt>
                <c:pt idx="238">
                  <c:v>-8.8980799999262672E-2</c:v>
                </c:pt>
                <c:pt idx="239">
                  <c:v>-8.3313599996472476E-2</c:v>
                </c:pt>
                <c:pt idx="240">
                  <c:v>-9.7646399997756816E-2</c:v>
                </c:pt>
                <c:pt idx="241">
                  <c:v>-9.9967999998625601E-2</c:v>
                </c:pt>
                <c:pt idx="251">
                  <c:v>-0.12687519999963115</c:v>
                </c:pt>
                <c:pt idx="252">
                  <c:v>-9.7196800001256634E-2</c:v>
                </c:pt>
                <c:pt idx="253">
                  <c:v>-8.3860799997637514E-2</c:v>
                </c:pt>
                <c:pt idx="254">
                  <c:v>-0.12552319999667816</c:v>
                </c:pt>
                <c:pt idx="255">
                  <c:v>-0.12985599999956321</c:v>
                </c:pt>
                <c:pt idx="256">
                  <c:v>-0.1218559999979334</c:v>
                </c:pt>
                <c:pt idx="257">
                  <c:v>-0.14318880000064382</c:v>
                </c:pt>
                <c:pt idx="258">
                  <c:v>-0.10752160000265576</c:v>
                </c:pt>
                <c:pt idx="259">
                  <c:v>-0.11918399999922258</c:v>
                </c:pt>
                <c:pt idx="260">
                  <c:v>-0.11484959999870625</c:v>
                </c:pt>
                <c:pt idx="261">
                  <c:v>-8.8176000001112698E-2</c:v>
                </c:pt>
                <c:pt idx="262">
                  <c:v>-0.11283680000269669</c:v>
                </c:pt>
                <c:pt idx="263">
                  <c:v>-0.10349599999608472</c:v>
                </c:pt>
                <c:pt idx="272">
                  <c:v>-0.11072319999948377</c:v>
                </c:pt>
                <c:pt idx="274">
                  <c:v>-0.12472160000106669</c:v>
                </c:pt>
                <c:pt idx="276">
                  <c:v>-0.15105279999988852</c:v>
                </c:pt>
                <c:pt idx="277">
                  <c:v>-8.2047999996575527E-2</c:v>
                </c:pt>
                <c:pt idx="278">
                  <c:v>-0.15062079999916023</c:v>
                </c:pt>
                <c:pt idx="279">
                  <c:v>-0.1502784000003885</c:v>
                </c:pt>
                <c:pt idx="280">
                  <c:v>-0.14827520000108052</c:v>
                </c:pt>
                <c:pt idx="283">
                  <c:v>-0.16926880000028177</c:v>
                </c:pt>
                <c:pt idx="285">
                  <c:v>-0.16626079999696231</c:v>
                </c:pt>
                <c:pt idx="286">
                  <c:v>-0.10492320000048494</c:v>
                </c:pt>
                <c:pt idx="287">
                  <c:v>-0.23082079999949201</c:v>
                </c:pt>
                <c:pt idx="288">
                  <c:v>-0.17315199999939068</c:v>
                </c:pt>
                <c:pt idx="289">
                  <c:v>-0.2438159999983327</c:v>
                </c:pt>
                <c:pt idx="291">
                  <c:v>-0.17914079999900423</c:v>
                </c:pt>
                <c:pt idx="292">
                  <c:v>-0.15946880000046804</c:v>
                </c:pt>
                <c:pt idx="298">
                  <c:v>-0.21512479999728384</c:v>
                </c:pt>
                <c:pt idx="299">
                  <c:v>-0.13012479999815696</c:v>
                </c:pt>
                <c:pt idx="304">
                  <c:v>-0.10478239999793004</c:v>
                </c:pt>
                <c:pt idx="305">
                  <c:v>-0.11106559999825549</c:v>
                </c:pt>
                <c:pt idx="306">
                  <c:v>-0.11138240000218502</c:v>
                </c:pt>
                <c:pt idx="316">
                  <c:v>-0.10326879999774974</c:v>
                </c:pt>
                <c:pt idx="317">
                  <c:v>-9.3262399997911416E-2</c:v>
                </c:pt>
                <c:pt idx="318">
                  <c:v>-0.10625920000165934</c:v>
                </c:pt>
                <c:pt idx="324">
                  <c:v>-5.1823999998305226E-2</c:v>
                </c:pt>
                <c:pt idx="326">
                  <c:v>-8.2801600001403131E-2</c:v>
                </c:pt>
                <c:pt idx="327">
                  <c:v>-9.7134399999049492E-2</c:v>
                </c:pt>
                <c:pt idx="328">
                  <c:v>-8.046719999765628E-2</c:v>
                </c:pt>
                <c:pt idx="329">
                  <c:v>-7.413280000037048E-2</c:v>
                </c:pt>
                <c:pt idx="330">
                  <c:v>-8.1465600000228733E-2</c:v>
                </c:pt>
                <c:pt idx="331">
                  <c:v>-8.5131199997704243E-2</c:v>
                </c:pt>
                <c:pt idx="332">
                  <c:v>-8.2460799996624701E-2</c:v>
                </c:pt>
                <c:pt idx="333">
                  <c:v>-8.6457599998539081E-2</c:v>
                </c:pt>
                <c:pt idx="339">
                  <c:v>-4.831239999839454E-2</c:v>
                </c:pt>
                <c:pt idx="340">
                  <c:v>-5.7003199999599019E-2</c:v>
                </c:pt>
                <c:pt idx="341">
                  <c:v>-6.4001599999755854E-2</c:v>
                </c:pt>
                <c:pt idx="342">
                  <c:v>-6.0665600001811981E-2</c:v>
                </c:pt>
                <c:pt idx="343">
                  <c:v>-1.6300799998134607E-2</c:v>
                </c:pt>
                <c:pt idx="344">
                  <c:v>-1.2975999998161569E-3</c:v>
                </c:pt>
                <c:pt idx="345">
                  <c:v>-2.0630399998481153E-2</c:v>
                </c:pt>
                <c:pt idx="346">
                  <c:v>-4.9956799997744383E-2</c:v>
                </c:pt>
                <c:pt idx="347">
                  <c:v>-3.2286400000884896E-2</c:v>
                </c:pt>
                <c:pt idx="348">
                  <c:v>-1.3619200002722209E-2</c:v>
                </c:pt>
                <c:pt idx="349">
                  <c:v>-4.3950399998720968E-2</c:v>
                </c:pt>
                <c:pt idx="350">
                  <c:v>-1.6281600001093466E-2</c:v>
                </c:pt>
                <c:pt idx="351">
                  <c:v>-5.9180799999012379E-2</c:v>
                </c:pt>
                <c:pt idx="352">
                  <c:v>-2.8497600000264356E-2</c:v>
                </c:pt>
                <c:pt idx="353">
                  <c:v>-1.4488000000710599E-2</c:v>
                </c:pt>
                <c:pt idx="354">
                  <c:v>5.6511999999202089E-2</c:v>
                </c:pt>
                <c:pt idx="355">
                  <c:v>-5.9815999997226754E-2</c:v>
                </c:pt>
                <c:pt idx="356">
                  <c:v>2.7184000002307585E-2</c:v>
                </c:pt>
                <c:pt idx="357">
                  <c:v>3.0185600000550039E-2</c:v>
                </c:pt>
                <c:pt idx="358">
                  <c:v>1.918880000084755E-2</c:v>
                </c:pt>
                <c:pt idx="359">
                  <c:v>1.3855999997758772E-2</c:v>
                </c:pt>
                <c:pt idx="360">
                  <c:v>-2.134399997885339E-3</c:v>
                </c:pt>
                <c:pt idx="377">
                  <c:v>-8.1020800000260351E-2</c:v>
                </c:pt>
                <c:pt idx="378">
                  <c:v>9.5297600000776583E-2</c:v>
                </c:pt>
                <c:pt idx="379">
                  <c:v>5.4980800003249897E-2</c:v>
                </c:pt>
                <c:pt idx="380">
                  <c:v>8.9985599999636179E-2</c:v>
                </c:pt>
                <c:pt idx="381">
                  <c:v>3.5656000000017229E-2</c:v>
                </c:pt>
                <c:pt idx="382">
                  <c:v>4.5990400001755916E-2</c:v>
                </c:pt>
                <c:pt idx="383">
                  <c:v>8.8990399999602232E-2</c:v>
                </c:pt>
                <c:pt idx="389">
                  <c:v>0.1250240000008489</c:v>
                </c:pt>
                <c:pt idx="390">
                  <c:v>0.10069120000116527</c:v>
                </c:pt>
                <c:pt idx="391">
                  <c:v>-7.3361599999770988E-2</c:v>
                </c:pt>
                <c:pt idx="392">
                  <c:v>-2.2064000004320405E-3</c:v>
                </c:pt>
                <c:pt idx="393">
                  <c:v>-1.5376000010292046E-3</c:v>
                </c:pt>
                <c:pt idx="405">
                  <c:v>-8.6932800004433375E-2</c:v>
                </c:pt>
                <c:pt idx="406">
                  <c:v>-0.10326559999521123</c:v>
                </c:pt>
                <c:pt idx="407">
                  <c:v>-0.10093120000237832</c:v>
                </c:pt>
                <c:pt idx="408">
                  <c:v>-8.1929599997238256E-2</c:v>
                </c:pt>
                <c:pt idx="409">
                  <c:v>-9.1260799999872688E-2</c:v>
                </c:pt>
                <c:pt idx="410">
                  <c:v>-8.9926399996329565E-2</c:v>
                </c:pt>
                <c:pt idx="411">
                  <c:v>-8.6921599999186583E-2</c:v>
                </c:pt>
                <c:pt idx="412">
                  <c:v>-0.13847359999635955</c:v>
                </c:pt>
                <c:pt idx="413">
                  <c:v>-0.13747359999251785</c:v>
                </c:pt>
                <c:pt idx="414">
                  <c:v>-0.13047359999472974</c:v>
                </c:pt>
                <c:pt idx="415">
                  <c:v>-0.12747359999775654</c:v>
                </c:pt>
                <c:pt idx="416">
                  <c:v>-0.11847359999228502</c:v>
                </c:pt>
                <c:pt idx="417">
                  <c:v>-0.11847359999228502</c:v>
                </c:pt>
                <c:pt idx="418">
                  <c:v>-0.1161391999994521</c:v>
                </c:pt>
                <c:pt idx="419">
                  <c:v>-0.11547199999768054</c:v>
                </c:pt>
                <c:pt idx="420">
                  <c:v>-0.11047200000029989</c:v>
                </c:pt>
                <c:pt idx="421">
                  <c:v>-0.12147040000127163</c:v>
                </c:pt>
                <c:pt idx="422">
                  <c:v>-0.12613599999895087</c:v>
                </c:pt>
                <c:pt idx="423">
                  <c:v>-0.1201359999977285</c:v>
                </c:pt>
                <c:pt idx="424">
                  <c:v>-0.11513600000034785</c:v>
                </c:pt>
                <c:pt idx="425">
                  <c:v>-0.1131359999999404</c:v>
                </c:pt>
                <c:pt idx="426">
                  <c:v>-0.11546879999514204</c:v>
                </c:pt>
                <c:pt idx="427">
                  <c:v>-0.12380159999884199</c:v>
                </c:pt>
                <c:pt idx="428">
                  <c:v>-0.12180159999843454</c:v>
                </c:pt>
                <c:pt idx="429">
                  <c:v>-0.12180159999843454</c:v>
                </c:pt>
                <c:pt idx="430">
                  <c:v>-0.11480160000064643</c:v>
                </c:pt>
                <c:pt idx="431">
                  <c:v>-0.11180159999639727</c:v>
                </c:pt>
                <c:pt idx="432">
                  <c:v>-0.11479839999810793</c:v>
                </c:pt>
                <c:pt idx="433">
                  <c:v>-0.11946400000306312</c:v>
                </c:pt>
                <c:pt idx="434">
                  <c:v>-0.11546400000224821</c:v>
                </c:pt>
                <c:pt idx="435">
                  <c:v>-0.11246400000527501</c:v>
                </c:pt>
                <c:pt idx="436">
                  <c:v>-0.11479680000047665</c:v>
                </c:pt>
                <c:pt idx="437">
                  <c:v>-0.12012959999992745</c:v>
                </c:pt>
                <c:pt idx="438">
                  <c:v>-0.13246239999716636</c:v>
                </c:pt>
                <c:pt idx="439">
                  <c:v>-0.13912639999762177</c:v>
                </c:pt>
                <c:pt idx="442">
                  <c:v>-0.13033599999471335</c:v>
                </c:pt>
                <c:pt idx="443">
                  <c:v>-0.12166720000095665</c:v>
                </c:pt>
                <c:pt idx="444">
                  <c:v>-0.12833279999904335</c:v>
                </c:pt>
                <c:pt idx="445">
                  <c:v>-0.1459952000004705</c:v>
                </c:pt>
                <c:pt idx="447">
                  <c:v>-0.12955520000105025</c:v>
                </c:pt>
                <c:pt idx="448">
                  <c:v>-0.12822079999750713</c:v>
                </c:pt>
                <c:pt idx="450">
                  <c:v>-0.13687999999820022</c:v>
                </c:pt>
                <c:pt idx="452">
                  <c:v>-0.13787839999713469</c:v>
                </c:pt>
                <c:pt idx="461">
                  <c:v>-0.13719679999485379</c:v>
                </c:pt>
                <c:pt idx="463">
                  <c:v>-0.15732239999488229</c:v>
                </c:pt>
                <c:pt idx="464">
                  <c:v>-0.15141279999807011</c:v>
                </c:pt>
                <c:pt idx="465">
                  <c:v>-0.17140639999706764</c:v>
                </c:pt>
                <c:pt idx="467">
                  <c:v>-0.15273599999636644</c:v>
                </c:pt>
                <c:pt idx="468">
                  <c:v>-0.14840160000312608</c:v>
                </c:pt>
                <c:pt idx="469">
                  <c:v>-0.13296799999079667</c:v>
                </c:pt>
                <c:pt idx="471">
                  <c:v>-0.14236159999563824</c:v>
                </c:pt>
                <c:pt idx="472">
                  <c:v>-0.13469439999607857</c:v>
                </c:pt>
                <c:pt idx="473">
                  <c:v>-0.15102560000377707</c:v>
                </c:pt>
                <c:pt idx="474">
                  <c:v>-0.13602079999691341</c:v>
                </c:pt>
                <c:pt idx="475">
                  <c:v>-0.1356207999997423</c:v>
                </c:pt>
                <c:pt idx="476">
                  <c:v>-0.11867679999704706</c:v>
                </c:pt>
                <c:pt idx="477">
                  <c:v>-0.10934239999915008</c:v>
                </c:pt>
                <c:pt idx="478">
                  <c:v>-0.13150640000094427</c:v>
                </c:pt>
                <c:pt idx="479">
                  <c:v>-0.12896879999607336</c:v>
                </c:pt>
                <c:pt idx="489">
                  <c:v>-0.11936160000186646</c:v>
                </c:pt>
                <c:pt idx="490">
                  <c:v>-0.15422720000060508</c:v>
                </c:pt>
                <c:pt idx="491">
                  <c:v>-0.14722719999554101</c:v>
                </c:pt>
                <c:pt idx="492">
                  <c:v>-0.15056000000186032</c:v>
                </c:pt>
                <c:pt idx="493">
                  <c:v>-5.589279999549035E-2</c:v>
                </c:pt>
                <c:pt idx="494">
                  <c:v>-8.4558399998059031E-2</c:v>
                </c:pt>
                <c:pt idx="495">
                  <c:v>-0.11668959999951767</c:v>
                </c:pt>
                <c:pt idx="496">
                  <c:v>-0.11688799999683397</c:v>
                </c:pt>
                <c:pt idx="497">
                  <c:v>-0.12022079999587731</c:v>
                </c:pt>
                <c:pt idx="498">
                  <c:v>-0.11822079999546986</c:v>
                </c:pt>
                <c:pt idx="499">
                  <c:v>-0.11772080000082497</c:v>
                </c:pt>
                <c:pt idx="500">
                  <c:v>-0.1322191999934148</c:v>
                </c:pt>
                <c:pt idx="502">
                  <c:v>-0.11754879999352852</c:v>
                </c:pt>
                <c:pt idx="504">
                  <c:v>-0.11631279999710387</c:v>
                </c:pt>
                <c:pt idx="505">
                  <c:v>-0.1152111999981571</c:v>
                </c:pt>
                <c:pt idx="506">
                  <c:v>-0.11854399999720044</c:v>
                </c:pt>
                <c:pt idx="507">
                  <c:v>-0.11487679999845568</c:v>
                </c:pt>
                <c:pt idx="508">
                  <c:v>-0.12520799999765586</c:v>
                </c:pt>
                <c:pt idx="509">
                  <c:v>-0.11580800000228919</c:v>
                </c:pt>
                <c:pt idx="510">
                  <c:v>-0.13954079999530222</c:v>
                </c:pt>
                <c:pt idx="511">
                  <c:v>-0.11484079999354435</c:v>
                </c:pt>
                <c:pt idx="512">
                  <c:v>-0.11477359999844339</c:v>
                </c:pt>
                <c:pt idx="513">
                  <c:v>-0.11120639999717241</c:v>
                </c:pt>
                <c:pt idx="514">
                  <c:v>-9.9871999998867977E-2</c:v>
                </c:pt>
                <c:pt idx="515">
                  <c:v>-0.12820319999445928</c:v>
                </c:pt>
                <c:pt idx="516">
                  <c:v>-0.11620319999929052</c:v>
                </c:pt>
                <c:pt idx="517">
                  <c:v>-0.13053599999693688</c:v>
                </c:pt>
                <c:pt idx="518">
                  <c:v>-0.11953599999833386</c:v>
                </c:pt>
                <c:pt idx="519">
                  <c:v>-0.12019839999993565</c:v>
                </c:pt>
                <c:pt idx="520">
                  <c:v>-0.11519519999274053</c:v>
                </c:pt>
                <c:pt idx="521">
                  <c:v>-0.12052799999219133</c:v>
                </c:pt>
                <c:pt idx="522">
                  <c:v>-0.11219200000050478</c:v>
                </c:pt>
                <c:pt idx="523">
                  <c:v>-0.11218879999069031</c:v>
                </c:pt>
                <c:pt idx="524">
                  <c:v>-0.11959599999681814</c:v>
                </c:pt>
                <c:pt idx="525">
                  <c:v>-0.10729279999941355</c:v>
                </c:pt>
                <c:pt idx="526">
                  <c:v>-0.1086583999931463</c:v>
                </c:pt>
                <c:pt idx="527">
                  <c:v>-0.10782240000116872</c:v>
                </c:pt>
                <c:pt idx="528">
                  <c:v>-0.10818799999833573</c:v>
                </c:pt>
                <c:pt idx="529">
                  <c:v>-0.10331759999826318</c:v>
                </c:pt>
                <c:pt idx="530">
                  <c:v>-0.10348320000048261</c:v>
                </c:pt>
                <c:pt idx="531">
                  <c:v>-0.10274559999379562</c:v>
                </c:pt>
                <c:pt idx="532">
                  <c:v>-0.10574400000041351</c:v>
                </c:pt>
                <c:pt idx="533">
                  <c:v>-0.10657679999712855</c:v>
                </c:pt>
                <c:pt idx="536">
                  <c:v>-0.10649759999796515</c:v>
                </c:pt>
                <c:pt idx="537">
                  <c:v>-0.1024256000018795</c:v>
                </c:pt>
                <c:pt idx="538">
                  <c:v>-0.10042399999656482</c:v>
                </c:pt>
                <c:pt idx="541">
                  <c:v>-0.10675199999968754</c:v>
                </c:pt>
                <c:pt idx="542">
                  <c:v>-0.12508479999814881</c:v>
                </c:pt>
                <c:pt idx="545">
                  <c:v>-0.11208159999659983</c:v>
                </c:pt>
                <c:pt idx="546">
                  <c:v>-0.10374720000254456</c:v>
                </c:pt>
                <c:pt idx="548">
                  <c:v>-9.2076799992355518E-2</c:v>
                </c:pt>
                <c:pt idx="552">
                  <c:v>-0.12897279999015154</c:v>
                </c:pt>
                <c:pt idx="553">
                  <c:v>-0.10497279999253806</c:v>
                </c:pt>
                <c:pt idx="554">
                  <c:v>-8.2638399995630607E-2</c:v>
                </c:pt>
                <c:pt idx="555">
                  <c:v>-0.16297119999944698</c:v>
                </c:pt>
                <c:pt idx="556">
                  <c:v>-7.2503999996115454E-2</c:v>
                </c:pt>
                <c:pt idx="557">
                  <c:v>-0.15196960000321269</c:v>
                </c:pt>
                <c:pt idx="558">
                  <c:v>-0.10363359998882515</c:v>
                </c:pt>
                <c:pt idx="559">
                  <c:v>-9.0299199997389223E-2</c:v>
                </c:pt>
                <c:pt idx="561">
                  <c:v>-5.3631999995559454E-2</c:v>
                </c:pt>
                <c:pt idx="562">
                  <c:v>-7.2863200002757367E-2</c:v>
                </c:pt>
                <c:pt idx="563">
                  <c:v>-7.462880000093719E-2</c:v>
                </c:pt>
                <c:pt idx="564">
                  <c:v>-5.4294399989885278E-2</c:v>
                </c:pt>
                <c:pt idx="566">
                  <c:v>-6.6959999996470287E-2</c:v>
                </c:pt>
                <c:pt idx="570">
                  <c:v>-6.2817600002745166E-2</c:v>
                </c:pt>
                <c:pt idx="571">
                  <c:v>-0.14327999999659369</c:v>
                </c:pt>
                <c:pt idx="576">
                  <c:v>-3.8797599991085008E-2</c:v>
                </c:pt>
                <c:pt idx="577">
                  <c:v>-3.7997599989466835E-2</c:v>
                </c:pt>
                <c:pt idx="590">
                  <c:v>-8.7055999974836595E-3</c:v>
                </c:pt>
                <c:pt idx="591">
                  <c:v>-1.1104000004706904E-2</c:v>
                </c:pt>
                <c:pt idx="592">
                  <c:v>-4.4368000017129816E-3</c:v>
                </c:pt>
                <c:pt idx="593">
                  <c:v>-1.4102399989496917E-2</c:v>
                </c:pt>
                <c:pt idx="594">
                  <c:v>-3.5100799992505927E-2</c:v>
                </c:pt>
                <c:pt idx="595">
                  <c:v>-7.1007999940775335E-3</c:v>
                </c:pt>
                <c:pt idx="596">
                  <c:v>-2.9433600000629667E-2</c:v>
                </c:pt>
                <c:pt idx="597">
                  <c:v>-1.3433599997370038E-2</c:v>
                </c:pt>
                <c:pt idx="598">
                  <c:v>2.5664000058895908E-3</c:v>
                </c:pt>
                <c:pt idx="599">
                  <c:v>1.0566400000243448E-2</c:v>
                </c:pt>
                <c:pt idx="600">
                  <c:v>-2.8766399998858105E-2</c:v>
                </c:pt>
                <c:pt idx="601">
                  <c:v>-1.5766399999847636E-2</c:v>
                </c:pt>
                <c:pt idx="602">
                  <c:v>-4.7664000012446195E-3</c:v>
                </c:pt>
                <c:pt idx="603">
                  <c:v>6.2336000046343543E-3</c:v>
                </c:pt>
                <c:pt idx="604">
                  <c:v>-2.1432000001368579E-2</c:v>
                </c:pt>
                <c:pt idx="605">
                  <c:v>-7.4319999985164031E-3</c:v>
                </c:pt>
                <c:pt idx="606">
                  <c:v>-5.4319999981089495E-3</c:v>
                </c:pt>
                <c:pt idx="607">
                  <c:v>3.568000000086613E-3</c:v>
                </c:pt>
                <c:pt idx="608">
                  <c:v>-2.409760000591632E-2</c:v>
                </c:pt>
                <c:pt idx="609">
                  <c:v>-3.6430400003155228E-2</c:v>
                </c:pt>
                <c:pt idx="610">
                  <c:v>-1.9430400003329851E-2</c:v>
                </c:pt>
                <c:pt idx="611">
                  <c:v>-1.7430400002922397E-2</c:v>
                </c:pt>
                <c:pt idx="612">
                  <c:v>-1.3763199989625718E-2</c:v>
                </c:pt>
                <c:pt idx="613">
                  <c:v>-2.2095999993325677E-2</c:v>
                </c:pt>
                <c:pt idx="614">
                  <c:v>-4.0959999896585941E-3</c:v>
                </c:pt>
                <c:pt idx="615">
                  <c:v>-2.9428799993183929E-2</c:v>
                </c:pt>
                <c:pt idx="616">
                  <c:v>-9.7615999984554946E-3</c:v>
                </c:pt>
                <c:pt idx="617">
                  <c:v>-1.3092799999867566E-2</c:v>
                </c:pt>
                <c:pt idx="618">
                  <c:v>-8.0928000024869107E-3</c:v>
                </c:pt>
                <c:pt idx="619">
                  <c:v>-1.0425600004964508E-2</c:v>
                </c:pt>
                <c:pt idx="620">
                  <c:v>-8.4256000045570545E-3</c:v>
                </c:pt>
                <c:pt idx="621">
                  <c:v>-1.0758399999758694E-2</c:v>
                </c:pt>
                <c:pt idx="622">
                  <c:v>-5.7584000023780391E-3</c:v>
                </c:pt>
                <c:pt idx="623">
                  <c:v>-1.5091200002643745E-2</c:v>
                </c:pt>
                <c:pt idx="624">
                  <c:v>3.9087999975890853E-3</c:v>
                </c:pt>
                <c:pt idx="625">
                  <c:v>-5.5423999991035089E-2</c:v>
                </c:pt>
                <c:pt idx="626">
                  <c:v>-1.1423999989347067E-2</c:v>
                </c:pt>
                <c:pt idx="627">
                  <c:v>-1.0089599993079901E-2</c:v>
                </c:pt>
                <c:pt idx="628">
                  <c:v>2.4480000138282776E-4</c:v>
                </c:pt>
                <c:pt idx="629">
                  <c:v>-6.0879999946337193E-3</c:v>
                </c:pt>
                <c:pt idx="630">
                  <c:v>-4.7420800001418684E-2</c:v>
                </c:pt>
                <c:pt idx="631">
                  <c:v>-3.4420799995132256E-2</c:v>
                </c:pt>
                <c:pt idx="632">
                  <c:v>-5.4208000001381151E-3</c:v>
                </c:pt>
                <c:pt idx="633">
                  <c:v>-1.4175999895087443E-3</c:v>
                </c:pt>
                <c:pt idx="634">
                  <c:v>-5.7487999947625212E-3</c:v>
                </c:pt>
                <c:pt idx="635">
                  <c:v>-1.6747200003010221E-2</c:v>
                </c:pt>
                <c:pt idx="636">
                  <c:v>-9.0800000034505501E-3</c:v>
                </c:pt>
                <c:pt idx="637">
                  <c:v>-7.9999997979030013E-5</c:v>
                </c:pt>
                <c:pt idx="638">
                  <c:v>-5.7456000067759305E-3</c:v>
                </c:pt>
                <c:pt idx="639">
                  <c:v>-1.4078400003199931E-2</c:v>
                </c:pt>
                <c:pt idx="640">
                  <c:v>-8.7408000035793521E-3</c:v>
                </c:pt>
                <c:pt idx="648">
                  <c:v>2.8808800008846447E-2</c:v>
                </c:pt>
                <c:pt idx="649">
                  <c:v>3.7653600003977772E-2</c:v>
                </c:pt>
                <c:pt idx="650">
                  <c:v>3.7653600003977772E-2</c:v>
                </c:pt>
                <c:pt idx="651">
                  <c:v>3.9156800012278836E-2</c:v>
                </c:pt>
                <c:pt idx="653">
                  <c:v>6.998800000292249E-2</c:v>
                </c:pt>
                <c:pt idx="656">
                  <c:v>8.368480000353884E-2</c:v>
                </c:pt>
                <c:pt idx="657">
                  <c:v>8.2689600007142872E-2</c:v>
                </c:pt>
                <c:pt idx="658">
                  <c:v>9.1024000001198146E-2</c:v>
                </c:pt>
                <c:pt idx="659">
                  <c:v>8.4692799995536916E-2</c:v>
                </c:pt>
                <c:pt idx="660">
                  <c:v>9.4692799997574184E-2</c:v>
                </c:pt>
                <c:pt idx="661">
                  <c:v>7.7028800005791709E-2</c:v>
                </c:pt>
                <c:pt idx="662">
                  <c:v>8.002880000276491E-2</c:v>
                </c:pt>
                <c:pt idx="663">
                  <c:v>9.1030399998999201E-2</c:v>
                </c:pt>
                <c:pt idx="665">
                  <c:v>9.7366399997554254E-2</c:v>
                </c:pt>
                <c:pt idx="667">
                  <c:v>7.9033600006368943E-2</c:v>
                </c:pt>
                <c:pt idx="669">
                  <c:v>9.6369600003527012E-2</c:v>
                </c:pt>
                <c:pt idx="670">
                  <c:v>8.2038399996235967E-2</c:v>
                </c:pt>
                <c:pt idx="671">
                  <c:v>0.1007136000043829</c:v>
                </c:pt>
                <c:pt idx="673">
                  <c:v>9.4820800004526973E-2</c:v>
                </c:pt>
                <c:pt idx="676">
                  <c:v>0.11383040000509936</c:v>
                </c:pt>
                <c:pt idx="682">
                  <c:v>0.13028639999538427</c:v>
                </c:pt>
                <c:pt idx="683">
                  <c:v>0.10728800000651972</c:v>
                </c:pt>
                <c:pt idx="684">
                  <c:v>8.9624000000185333E-2</c:v>
                </c:pt>
                <c:pt idx="685">
                  <c:v>0.13300159999926109</c:v>
                </c:pt>
                <c:pt idx="688">
                  <c:v>0.17508000000088941</c:v>
                </c:pt>
                <c:pt idx="689">
                  <c:v>0.16375040001003072</c:v>
                </c:pt>
                <c:pt idx="690">
                  <c:v>0.13632520000101067</c:v>
                </c:pt>
                <c:pt idx="691">
                  <c:v>0.13635519999661483</c:v>
                </c:pt>
                <c:pt idx="692">
                  <c:v>0.13125599999330007</c:v>
                </c:pt>
                <c:pt idx="693">
                  <c:v>0.13760320000437787</c:v>
                </c:pt>
                <c:pt idx="694">
                  <c:v>0.13360639999882551</c:v>
                </c:pt>
                <c:pt idx="695">
                  <c:v>9.8940799995034467E-2</c:v>
                </c:pt>
                <c:pt idx="696">
                  <c:v>0.1126079999958165</c:v>
                </c:pt>
                <c:pt idx="697">
                  <c:v>0.1324079999976675</c:v>
                </c:pt>
                <c:pt idx="698">
                  <c:v>0.13280799999483861</c:v>
                </c:pt>
                <c:pt idx="699">
                  <c:v>8.0101600004127249E-2</c:v>
                </c:pt>
                <c:pt idx="700">
                  <c:v>0.19206880000274396</c:v>
                </c:pt>
                <c:pt idx="701">
                  <c:v>0.1730704000001424</c:v>
                </c:pt>
                <c:pt idx="702">
                  <c:v>0.10800640000525163</c:v>
                </c:pt>
                <c:pt idx="709">
                  <c:v>5.6411200006550644E-2</c:v>
                </c:pt>
                <c:pt idx="713">
                  <c:v>-1.0217599992756732E-2</c:v>
                </c:pt>
                <c:pt idx="714">
                  <c:v>2.4918400005844887E-2</c:v>
                </c:pt>
                <c:pt idx="715">
                  <c:v>2.4123200004396494E-2</c:v>
                </c:pt>
                <c:pt idx="716">
                  <c:v>2.6793599994562101E-2</c:v>
                </c:pt>
                <c:pt idx="719">
                  <c:v>-1.854079999611713E-2</c:v>
                </c:pt>
                <c:pt idx="720">
                  <c:v>-2.1399999997811392E-2</c:v>
                </c:pt>
                <c:pt idx="723">
                  <c:v>-2.0006399994599633E-2</c:v>
                </c:pt>
                <c:pt idx="730">
                  <c:v>-8.0225199992128182E-2</c:v>
                </c:pt>
                <c:pt idx="731">
                  <c:v>-7.5884800004132558E-2</c:v>
                </c:pt>
                <c:pt idx="732">
                  <c:v>-7.8881599998567253E-2</c:v>
                </c:pt>
                <c:pt idx="733">
                  <c:v>-7.68815999981598E-2</c:v>
                </c:pt>
                <c:pt idx="734">
                  <c:v>-7.8161199991882313E-2</c:v>
                </c:pt>
                <c:pt idx="735">
                  <c:v>-7.8693999988900032E-2</c:v>
                </c:pt>
                <c:pt idx="736">
                  <c:v>-7.8693999988900032E-2</c:v>
                </c:pt>
                <c:pt idx="737">
                  <c:v>-7.7993999992031604E-2</c:v>
                </c:pt>
                <c:pt idx="738">
                  <c:v>-7.653119999304181E-2</c:v>
                </c:pt>
                <c:pt idx="742">
                  <c:v>-0.11128960000496591</c:v>
                </c:pt>
                <c:pt idx="743">
                  <c:v>-0.11078960000304505</c:v>
                </c:pt>
                <c:pt idx="744">
                  <c:v>-0.10948959999950603</c:v>
                </c:pt>
                <c:pt idx="747">
                  <c:v>-0.13021119999029906</c:v>
                </c:pt>
                <c:pt idx="750">
                  <c:v>-0.14249279999785358</c:v>
                </c:pt>
                <c:pt idx="754">
                  <c:v>-0.1477320000049076</c:v>
                </c:pt>
                <c:pt idx="755">
                  <c:v>-0.14796319999732077</c:v>
                </c:pt>
                <c:pt idx="757">
                  <c:v>-0.14079119999223622</c:v>
                </c:pt>
                <c:pt idx="763">
                  <c:v>-0.13550559999566758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B45-44D6-8DA2-6D3DFD7E015F}"/>
            </c:ext>
          </c:extLst>
        </c:ser>
        <c:ser>
          <c:idx val="1"/>
          <c:order val="1"/>
          <c:tx>
            <c:strRef>
              <c:f>Active!$S$20</c:f>
              <c:strCache>
                <c:ptCount val="1"/>
                <c:pt idx="0">
                  <c:v>Secondary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Active!$D$22:$D$45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plus>
            <c:minus>
              <c:numLit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2.2000000000000001E-3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Active!$F$21:$F$958</c:f>
              <c:numCache>
                <c:formatCode>General</c:formatCode>
                <c:ptCount val="938"/>
                <c:pt idx="0">
                  <c:v>0</c:v>
                </c:pt>
                <c:pt idx="1">
                  <c:v>266</c:v>
                </c:pt>
                <c:pt idx="2">
                  <c:v>270</c:v>
                </c:pt>
                <c:pt idx="3">
                  <c:v>270</c:v>
                </c:pt>
                <c:pt idx="4">
                  <c:v>272</c:v>
                </c:pt>
                <c:pt idx="5">
                  <c:v>272</c:v>
                </c:pt>
                <c:pt idx="6">
                  <c:v>274</c:v>
                </c:pt>
                <c:pt idx="7">
                  <c:v>274</c:v>
                </c:pt>
                <c:pt idx="8">
                  <c:v>277</c:v>
                </c:pt>
                <c:pt idx="9">
                  <c:v>277</c:v>
                </c:pt>
                <c:pt idx="10">
                  <c:v>348.5</c:v>
                </c:pt>
                <c:pt idx="11">
                  <c:v>349.5</c:v>
                </c:pt>
                <c:pt idx="12">
                  <c:v>350.5</c:v>
                </c:pt>
                <c:pt idx="13">
                  <c:v>352.5</c:v>
                </c:pt>
                <c:pt idx="14">
                  <c:v>357.5</c:v>
                </c:pt>
                <c:pt idx="15">
                  <c:v>360.5</c:v>
                </c:pt>
                <c:pt idx="16">
                  <c:v>368.5</c:v>
                </c:pt>
                <c:pt idx="17">
                  <c:v>369.5</c:v>
                </c:pt>
                <c:pt idx="18">
                  <c:v>370.5</c:v>
                </c:pt>
                <c:pt idx="19">
                  <c:v>374.5</c:v>
                </c:pt>
                <c:pt idx="20">
                  <c:v>376.5</c:v>
                </c:pt>
                <c:pt idx="21">
                  <c:v>461</c:v>
                </c:pt>
                <c:pt idx="22">
                  <c:v>475</c:v>
                </c:pt>
                <c:pt idx="23">
                  <c:v>480</c:v>
                </c:pt>
                <c:pt idx="24">
                  <c:v>486</c:v>
                </c:pt>
                <c:pt idx="25">
                  <c:v>490</c:v>
                </c:pt>
                <c:pt idx="26">
                  <c:v>596.5</c:v>
                </c:pt>
                <c:pt idx="27">
                  <c:v>606.5</c:v>
                </c:pt>
                <c:pt idx="28">
                  <c:v>607.5</c:v>
                </c:pt>
                <c:pt idx="29">
                  <c:v>609.5</c:v>
                </c:pt>
                <c:pt idx="30">
                  <c:v>613.5</c:v>
                </c:pt>
                <c:pt idx="31">
                  <c:v>613.5</c:v>
                </c:pt>
                <c:pt idx="32">
                  <c:v>614.5</c:v>
                </c:pt>
                <c:pt idx="33">
                  <c:v>614.5</c:v>
                </c:pt>
                <c:pt idx="34">
                  <c:v>616.5</c:v>
                </c:pt>
                <c:pt idx="35">
                  <c:v>620.5</c:v>
                </c:pt>
                <c:pt idx="36">
                  <c:v>620.5</c:v>
                </c:pt>
                <c:pt idx="37">
                  <c:v>623.5</c:v>
                </c:pt>
                <c:pt idx="38">
                  <c:v>624.5</c:v>
                </c:pt>
                <c:pt idx="39">
                  <c:v>624.5</c:v>
                </c:pt>
                <c:pt idx="40">
                  <c:v>628.5</c:v>
                </c:pt>
                <c:pt idx="41">
                  <c:v>628.5</c:v>
                </c:pt>
                <c:pt idx="42">
                  <c:v>629.5</c:v>
                </c:pt>
                <c:pt idx="43">
                  <c:v>632.5</c:v>
                </c:pt>
                <c:pt idx="44">
                  <c:v>636.5</c:v>
                </c:pt>
                <c:pt idx="45">
                  <c:v>734</c:v>
                </c:pt>
                <c:pt idx="46">
                  <c:v>742</c:v>
                </c:pt>
                <c:pt idx="47">
                  <c:v>745</c:v>
                </c:pt>
                <c:pt idx="48">
                  <c:v>747</c:v>
                </c:pt>
                <c:pt idx="49">
                  <c:v>795</c:v>
                </c:pt>
                <c:pt idx="50">
                  <c:v>799</c:v>
                </c:pt>
                <c:pt idx="51">
                  <c:v>828.5</c:v>
                </c:pt>
                <c:pt idx="52">
                  <c:v>833</c:v>
                </c:pt>
                <c:pt idx="53">
                  <c:v>834</c:v>
                </c:pt>
                <c:pt idx="54">
                  <c:v>838</c:v>
                </c:pt>
                <c:pt idx="55">
                  <c:v>838.5</c:v>
                </c:pt>
                <c:pt idx="56">
                  <c:v>841</c:v>
                </c:pt>
                <c:pt idx="57">
                  <c:v>842</c:v>
                </c:pt>
                <c:pt idx="58">
                  <c:v>843</c:v>
                </c:pt>
                <c:pt idx="59">
                  <c:v>845</c:v>
                </c:pt>
                <c:pt idx="60">
                  <c:v>846</c:v>
                </c:pt>
                <c:pt idx="61">
                  <c:v>847</c:v>
                </c:pt>
                <c:pt idx="62">
                  <c:v>847.5</c:v>
                </c:pt>
                <c:pt idx="63">
                  <c:v>848.5</c:v>
                </c:pt>
                <c:pt idx="64">
                  <c:v>850</c:v>
                </c:pt>
                <c:pt idx="65">
                  <c:v>850.5</c:v>
                </c:pt>
                <c:pt idx="66">
                  <c:v>852</c:v>
                </c:pt>
                <c:pt idx="67">
                  <c:v>854</c:v>
                </c:pt>
                <c:pt idx="68">
                  <c:v>856</c:v>
                </c:pt>
                <c:pt idx="69">
                  <c:v>857</c:v>
                </c:pt>
                <c:pt idx="70">
                  <c:v>857.5</c:v>
                </c:pt>
                <c:pt idx="71">
                  <c:v>858</c:v>
                </c:pt>
                <c:pt idx="72">
                  <c:v>858</c:v>
                </c:pt>
                <c:pt idx="73">
                  <c:v>860</c:v>
                </c:pt>
                <c:pt idx="74">
                  <c:v>860.5</c:v>
                </c:pt>
                <c:pt idx="75">
                  <c:v>861.5</c:v>
                </c:pt>
                <c:pt idx="76">
                  <c:v>862</c:v>
                </c:pt>
                <c:pt idx="77">
                  <c:v>862</c:v>
                </c:pt>
                <c:pt idx="78">
                  <c:v>863</c:v>
                </c:pt>
                <c:pt idx="79">
                  <c:v>863</c:v>
                </c:pt>
                <c:pt idx="80">
                  <c:v>863.5</c:v>
                </c:pt>
                <c:pt idx="81">
                  <c:v>864</c:v>
                </c:pt>
                <c:pt idx="82">
                  <c:v>864.5</c:v>
                </c:pt>
                <c:pt idx="83">
                  <c:v>868.5</c:v>
                </c:pt>
                <c:pt idx="84">
                  <c:v>871.5</c:v>
                </c:pt>
                <c:pt idx="85">
                  <c:v>872.5</c:v>
                </c:pt>
                <c:pt idx="86">
                  <c:v>873.5</c:v>
                </c:pt>
                <c:pt idx="87">
                  <c:v>880</c:v>
                </c:pt>
                <c:pt idx="88">
                  <c:v>884</c:v>
                </c:pt>
                <c:pt idx="89">
                  <c:v>896</c:v>
                </c:pt>
                <c:pt idx="90">
                  <c:v>900</c:v>
                </c:pt>
                <c:pt idx="91">
                  <c:v>901</c:v>
                </c:pt>
                <c:pt idx="92">
                  <c:v>909.5</c:v>
                </c:pt>
                <c:pt idx="93">
                  <c:v>912.5</c:v>
                </c:pt>
                <c:pt idx="94">
                  <c:v>914.5</c:v>
                </c:pt>
                <c:pt idx="95">
                  <c:v>915.5</c:v>
                </c:pt>
                <c:pt idx="96">
                  <c:v>921.5</c:v>
                </c:pt>
                <c:pt idx="97">
                  <c:v>922.5</c:v>
                </c:pt>
                <c:pt idx="98">
                  <c:v>923.5</c:v>
                </c:pt>
                <c:pt idx="99">
                  <c:v>926.5</c:v>
                </c:pt>
                <c:pt idx="100">
                  <c:v>931.5</c:v>
                </c:pt>
                <c:pt idx="101">
                  <c:v>932.5</c:v>
                </c:pt>
                <c:pt idx="102">
                  <c:v>1047</c:v>
                </c:pt>
                <c:pt idx="103">
                  <c:v>1051</c:v>
                </c:pt>
                <c:pt idx="104">
                  <c:v>1065</c:v>
                </c:pt>
                <c:pt idx="105">
                  <c:v>1072</c:v>
                </c:pt>
                <c:pt idx="106">
                  <c:v>1077.5</c:v>
                </c:pt>
                <c:pt idx="107">
                  <c:v>1078.5</c:v>
                </c:pt>
                <c:pt idx="108">
                  <c:v>1079</c:v>
                </c:pt>
                <c:pt idx="109">
                  <c:v>1079</c:v>
                </c:pt>
                <c:pt idx="110">
                  <c:v>1080</c:v>
                </c:pt>
                <c:pt idx="111">
                  <c:v>1081</c:v>
                </c:pt>
                <c:pt idx="112">
                  <c:v>1083</c:v>
                </c:pt>
                <c:pt idx="113">
                  <c:v>1084</c:v>
                </c:pt>
                <c:pt idx="114">
                  <c:v>1084.5</c:v>
                </c:pt>
                <c:pt idx="115">
                  <c:v>1088</c:v>
                </c:pt>
                <c:pt idx="116">
                  <c:v>1089</c:v>
                </c:pt>
                <c:pt idx="117">
                  <c:v>1090</c:v>
                </c:pt>
                <c:pt idx="118">
                  <c:v>1090.5</c:v>
                </c:pt>
                <c:pt idx="119">
                  <c:v>1091.5</c:v>
                </c:pt>
                <c:pt idx="120">
                  <c:v>1093</c:v>
                </c:pt>
                <c:pt idx="121">
                  <c:v>1099</c:v>
                </c:pt>
                <c:pt idx="122">
                  <c:v>1100</c:v>
                </c:pt>
                <c:pt idx="123">
                  <c:v>1101</c:v>
                </c:pt>
                <c:pt idx="124">
                  <c:v>1102</c:v>
                </c:pt>
                <c:pt idx="125">
                  <c:v>1103</c:v>
                </c:pt>
                <c:pt idx="126">
                  <c:v>1104.5</c:v>
                </c:pt>
                <c:pt idx="127">
                  <c:v>1105.5</c:v>
                </c:pt>
                <c:pt idx="128">
                  <c:v>1107</c:v>
                </c:pt>
                <c:pt idx="129">
                  <c:v>1110</c:v>
                </c:pt>
                <c:pt idx="130">
                  <c:v>1214.5</c:v>
                </c:pt>
                <c:pt idx="131">
                  <c:v>1225.5</c:v>
                </c:pt>
                <c:pt idx="132">
                  <c:v>1227.5</c:v>
                </c:pt>
                <c:pt idx="133">
                  <c:v>1319</c:v>
                </c:pt>
                <c:pt idx="134">
                  <c:v>1330</c:v>
                </c:pt>
                <c:pt idx="135">
                  <c:v>1360</c:v>
                </c:pt>
                <c:pt idx="136">
                  <c:v>1361</c:v>
                </c:pt>
                <c:pt idx="137">
                  <c:v>1362</c:v>
                </c:pt>
                <c:pt idx="138">
                  <c:v>1407</c:v>
                </c:pt>
                <c:pt idx="139">
                  <c:v>1409</c:v>
                </c:pt>
                <c:pt idx="140">
                  <c:v>1411</c:v>
                </c:pt>
                <c:pt idx="141">
                  <c:v>1443.5</c:v>
                </c:pt>
                <c:pt idx="142">
                  <c:v>1443.5</c:v>
                </c:pt>
                <c:pt idx="143">
                  <c:v>1445.5</c:v>
                </c:pt>
                <c:pt idx="144">
                  <c:v>1448.5</c:v>
                </c:pt>
                <c:pt idx="145">
                  <c:v>1450.5</c:v>
                </c:pt>
                <c:pt idx="146">
                  <c:v>1451.5</c:v>
                </c:pt>
                <c:pt idx="147">
                  <c:v>1457.5</c:v>
                </c:pt>
                <c:pt idx="148">
                  <c:v>1458.5</c:v>
                </c:pt>
                <c:pt idx="149">
                  <c:v>1461.5</c:v>
                </c:pt>
                <c:pt idx="150">
                  <c:v>1653</c:v>
                </c:pt>
                <c:pt idx="151">
                  <c:v>1654</c:v>
                </c:pt>
                <c:pt idx="152">
                  <c:v>1674.5</c:v>
                </c:pt>
                <c:pt idx="153">
                  <c:v>1693</c:v>
                </c:pt>
                <c:pt idx="154">
                  <c:v>1696.5</c:v>
                </c:pt>
                <c:pt idx="155">
                  <c:v>1713.5</c:v>
                </c:pt>
                <c:pt idx="156">
                  <c:v>1717</c:v>
                </c:pt>
                <c:pt idx="157">
                  <c:v>1717</c:v>
                </c:pt>
                <c:pt idx="158">
                  <c:v>1719</c:v>
                </c:pt>
                <c:pt idx="159">
                  <c:v>1719.5</c:v>
                </c:pt>
                <c:pt idx="160">
                  <c:v>1894.5</c:v>
                </c:pt>
                <c:pt idx="161">
                  <c:v>1921.5</c:v>
                </c:pt>
                <c:pt idx="162">
                  <c:v>1940.5</c:v>
                </c:pt>
                <c:pt idx="163">
                  <c:v>1944</c:v>
                </c:pt>
                <c:pt idx="164">
                  <c:v>1951</c:v>
                </c:pt>
                <c:pt idx="165">
                  <c:v>1962</c:v>
                </c:pt>
                <c:pt idx="166">
                  <c:v>1966</c:v>
                </c:pt>
                <c:pt idx="167">
                  <c:v>1967</c:v>
                </c:pt>
                <c:pt idx="168">
                  <c:v>1971</c:v>
                </c:pt>
                <c:pt idx="169">
                  <c:v>1974</c:v>
                </c:pt>
                <c:pt idx="170">
                  <c:v>1977</c:v>
                </c:pt>
                <c:pt idx="171">
                  <c:v>1982</c:v>
                </c:pt>
                <c:pt idx="172">
                  <c:v>1983</c:v>
                </c:pt>
                <c:pt idx="173">
                  <c:v>1984</c:v>
                </c:pt>
                <c:pt idx="174">
                  <c:v>1985</c:v>
                </c:pt>
                <c:pt idx="175">
                  <c:v>2011.5</c:v>
                </c:pt>
                <c:pt idx="176">
                  <c:v>2013.5</c:v>
                </c:pt>
                <c:pt idx="177">
                  <c:v>2017.5</c:v>
                </c:pt>
                <c:pt idx="178">
                  <c:v>2018.5</c:v>
                </c:pt>
                <c:pt idx="179">
                  <c:v>2019.5</c:v>
                </c:pt>
                <c:pt idx="180">
                  <c:v>2165.5</c:v>
                </c:pt>
                <c:pt idx="181">
                  <c:v>2177</c:v>
                </c:pt>
                <c:pt idx="182">
                  <c:v>2200</c:v>
                </c:pt>
                <c:pt idx="183">
                  <c:v>2391</c:v>
                </c:pt>
                <c:pt idx="184">
                  <c:v>2401</c:v>
                </c:pt>
                <c:pt idx="185">
                  <c:v>2405</c:v>
                </c:pt>
                <c:pt idx="186">
                  <c:v>2412</c:v>
                </c:pt>
                <c:pt idx="187">
                  <c:v>2425</c:v>
                </c:pt>
                <c:pt idx="188">
                  <c:v>2430</c:v>
                </c:pt>
                <c:pt idx="189">
                  <c:v>2436</c:v>
                </c:pt>
                <c:pt idx="190">
                  <c:v>2446</c:v>
                </c:pt>
                <c:pt idx="191">
                  <c:v>2450</c:v>
                </c:pt>
                <c:pt idx="192">
                  <c:v>2530.5</c:v>
                </c:pt>
                <c:pt idx="193">
                  <c:v>2567.5</c:v>
                </c:pt>
                <c:pt idx="194">
                  <c:v>2654</c:v>
                </c:pt>
                <c:pt idx="195">
                  <c:v>2665</c:v>
                </c:pt>
                <c:pt idx="196">
                  <c:v>2668</c:v>
                </c:pt>
                <c:pt idx="197">
                  <c:v>2668</c:v>
                </c:pt>
                <c:pt idx="198">
                  <c:v>2672</c:v>
                </c:pt>
                <c:pt idx="199">
                  <c:v>2679</c:v>
                </c:pt>
                <c:pt idx="200">
                  <c:v>2685</c:v>
                </c:pt>
                <c:pt idx="201">
                  <c:v>2693</c:v>
                </c:pt>
                <c:pt idx="202">
                  <c:v>2699</c:v>
                </c:pt>
                <c:pt idx="203">
                  <c:v>2707</c:v>
                </c:pt>
                <c:pt idx="204">
                  <c:v>2755.5</c:v>
                </c:pt>
                <c:pt idx="205">
                  <c:v>2765.5</c:v>
                </c:pt>
                <c:pt idx="206">
                  <c:v>2765.5</c:v>
                </c:pt>
                <c:pt idx="207">
                  <c:v>2805.5</c:v>
                </c:pt>
                <c:pt idx="208">
                  <c:v>2809.5</c:v>
                </c:pt>
                <c:pt idx="209">
                  <c:v>2821.5</c:v>
                </c:pt>
                <c:pt idx="210">
                  <c:v>2877.5</c:v>
                </c:pt>
                <c:pt idx="211">
                  <c:v>2886</c:v>
                </c:pt>
                <c:pt idx="212">
                  <c:v>2887</c:v>
                </c:pt>
                <c:pt idx="213">
                  <c:v>2932</c:v>
                </c:pt>
                <c:pt idx="214">
                  <c:v>3116.5</c:v>
                </c:pt>
                <c:pt idx="215">
                  <c:v>3124.5</c:v>
                </c:pt>
                <c:pt idx="216">
                  <c:v>3124.5</c:v>
                </c:pt>
                <c:pt idx="217">
                  <c:v>3133.5</c:v>
                </c:pt>
                <c:pt idx="218">
                  <c:v>3140.5</c:v>
                </c:pt>
                <c:pt idx="219">
                  <c:v>3150.5</c:v>
                </c:pt>
                <c:pt idx="220">
                  <c:v>3175.5</c:v>
                </c:pt>
                <c:pt idx="221">
                  <c:v>3176.5</c:v>
                </c:pt>
                <c:pt idx="222">
                  <c:v>3385.5</c:v>
                </c:pt>
                <c:pt idx="223">
                  <c:v>3386.5</c:v>
                </c:pt>
                <c:pt idx="224">
                  <c:v>3408.5</c:v>
                </c:pt>
                <c:pt idx="225">
                  <c:v>3411.5</c:v>
                </c:pt>
                <c:pt idx="226">
                  <c:v>3414.5</c:v>
                </c:pt>
                <c:pt idx="227">
                  <c:v>3414.5</c:v>
                </c:pt>
                <c:pt idx="228">
                  <c:v>3521</c:v>
                </c:pt>
                <c:pt idx="229">
                  <c:v>3522</c:v>
                </c:pt>
                <c:pt idx="230">
                  <c:v>3526</c:v>
                </c:pt>
                <c:pt idx="231">
                  <c:v>3529</c:v>
                </c:pt>
                <c:pt idx="232">
                  <c:v>3530</c:v>
                </c:pt>
                <c:pt idx="233">
                  <c:v>3532</c:v>
                </c:pt>
                <c:pt idx="234">
                  <c:v>3533</c:v>
                </c:pt>
                <c:pt idx="235">
                  <c:v>3533</c:v>
                </c:pt>
                <c:pt idx="236">
                  <c:v>3533</c:v>
                </c:pt>
                <c:pt idx="237">
                  <c:v>3534</c:v>
                </c:pt>
                <c:pt idx="238">
                  <c:v>3536</c:v>
                </c:pt>
                <c:pt idx="239">
                  <c:v>3537</c:v>
                </c:pt>
                <c:pt idx="240">
                  <c:v>3538</c:v>
                </c:pt>
                <c:pt idx="241">
                  <c:v>3560</c:v>
                </c:pt>
                <c:pt idx="242">
                  <c:v>3609.5</c:v>
                </c:pt>
                <c:pt idx="243">
                  <c:v>3610.5</c:v>
                </c:pt>
                <c:pt idx="244">
                  <c:v>3627.5</c:v>
                </c:pt>
                <c:pt idx="245">
                  <c:v>3631.5</c:v>
                </c:pt>
                <c:pt idx="246">
                  <c:v>3645.5</c:v>
                </c:pt>
                <c:pt idx="247">
                  <c:v>3648.5</c:v>
                </c:pt>
                <c:pt idx="248">
                  <c:v>3650.5</c:v>
                </c:pt>
                <c:pt idx="249">
                  <c:v>3650.5</c:v>
                </c:pt>
                <c:pt idx="250">
                  <c:v>3662.5</c:v>
                </c:pt>
                <c:pt idx="251">
                  <c:v>3734</c:v>
                </c:pt>
                <c:pt idx="252">
                  <c:v>3756</c:v>
                </c:pt>
                <c:pt idx="253">
                  <c:v>3761</c:v>
                </c:pt>
                <c:pt idx="254">
                  <c:v>3769</c:v>
                </c:pt>
                <c:pt idx="255">
                  <c:v>3770</c:v>
                </c:pt>
                <c:pt idx="256">
                  <c:v>3770</c:v>
                </c:pt>
                <c:pt idx="257">
                  <c:v>3771</c:v>
                </c:pt>
                <c:pt idx="258">
                  <c:v>3772</c:v>
                </c:pt>
                <c:pt idx="259">
                  <c:v>3780</c:v>
                </c:pt>
                <c:pt idx="260">
                  <c:v>3782</c:v>
                </c:pt>
                <c:pt idx="261">
                  <c:v>3795</c:v>
                </c:pt>
                <c:pt idx="262">
                  <c:v>3806</c:v>
                </c:pt>
                <c:pt idx="263">
                  <c:v>3820</c:v>
                </c:pt>
                <c:pt idx="264">
                  <c:v>3868.5</c:v>
                </c:pt>
                <c:pt idx="265">
                  <c:v>3870.5</c:v>
                </c:pt>
                <c:pt idx="266">
                  <c:v>3900.5</c:v>
                </c:pt>
                <c:pt idx="267">
                  <c:v>3912.5</c:v>
                </c:pt>
                <c:pt idx="268">
                  <c:v>3924.5</c:v>
                </c:pt>
                <c:pt idx="269">
                  <c:v>4004.5</c:v>
                </c:pt>
                <c:pt idx="270">
                  <c:v>4005.5</c:v>
                </c:pt>
                <c:pt idx="271">
                  <c:v>4006.5</c:v>
                </c:pt>
                <c:pt idx="272">
                  <c:v>4019</c:v>
                </c:pt>
                <c:pt idx="273">
                  <c:v>4019.5</c:v>
                </c:pt>
                <c:pt idx="274">
                  <c:v>4022</c:v>
                </c:pt>
                <c:pt idx="275">
                  <c:v>4022.5</c:v>
                </c:pt>
                <c:pt idx="276">
                  <c:v>4026</c:v>
                </c:pt>
                <c:pt idx="277">
                  <c:v>4035</c:v>
                </c:pt>
                <c:pt idx="278">
                  <c:v>4211</c:v>
                </c:pt>
                <c:pt idx="279">
                  <c:v>4228</c:v>
                </c:pt>
                <c:pt idx="280">
                  <c:v>4234</c:v>
                </c:pt>
                <c:pt idx="281">
                  <c:v>4239.5</c:v>
                </c:pt>
                <c:pt idx="282">
                  <c:v>4241.5</c:v>
                </c:pt>
                <c:pt idx="283">
                  <c:v>4246</c:v>
                </c:pt>
                <c:pt idx="284">
                  <c:v>4258.5</c:v>
                </c:pt>
                <c:pt idx="285">
                  <c:v>4261</c:v>
                </c:pt>
                <c:pt idx="286">
                  <c:v>4269</c:v>
                </c:pt>
                <c:pt idx="287">
                  <c:v>4461</c:v>
                </c:pt>
                <c:pt idx="288">
                  <c:v>4465</c:v>
                </c:pt>
                <c:pt idx="289">
                  <c:v>4470</c:v>
                </c:pt>
                <c:pt idx="290">
                  <c:v>4474.5</c:v>
                </c:pt>
                <c:pt idx="291">
                  <c:v>4486</c:v>
                </c:pt>
                <c:pt idx="292">
                  <c:v>4496</c:v>
                </c:pt>
                <c:pt idx="293">
                  <c:v>4508.5</c:v>
                </c:pt>
                <c:pt idx="294">
                  <c:v>4509.5</c:v>
                </c:pt>
                <c:pt idx="295">
                  <c:v>4510.5</c:v>
                </c:pt>
                <c:pt idx="296">
                  <c:v>4511.5</c:v>
                </c:pt>
                <c:pt idx="297">
                  <c:v>4513.5</c:v>
                </c:pt>
                <c:pt idx="298">
                  <c:v>4516</c:v>
                </c:pt>
                <c:pt idx="299">
                  <c:v>4516</c:v>
                </c:pt>
                <c:pt idx="300">
                  <c:v>4517.5</c:v>
                </c:pt>
                <c:pt idx="301">
                  <c:v>4518.5</c:v>
                </c:pt>
                <c:pt idx="302">
                  <c:v>4526.5</c:v>
                </c:pt>
                <c:pt idx="303">
                  <c:v>4527.5</c:v>
                </c:pt>
                <c:pt idx="304">
                  <c:v>4533</c:v>
                </c:pt>
                <c:pt idx="305">
                  <c:v>4627</c:v>
                </c:pt>
                <c:pt idx="306">
                  <c:v>4658</c:v>
                </c:pt>
                <c:pt idx="307">
                  <c:v>4718.5</c:v>
                </c:pt>
                <c:pt idx="308">
                  <c:v>4737.5</c:v>
                </c:pt>
                <c:pt idx="309">
                  <c:v>4739.5</c:v>
                </c:pt>
                <c:pt idx="310">
                  <c:v>4742.5</c:v>
                </c:pt>
                <c:pt idx="311">
                  <c:v>4763.5</c:v>
                </c:pt>
                <c:pt idx="312">
                  <c:v>4767.5</c:v>
                </c:pt>
                <c:pt idx="313">
                  <c:v>4767.5</c:v>
                </c:pt>
                <c:pt idx="314">
                  <c:v>4769.5</c:v>
                </c:pt>
                <c:pt idx="315">
                  <c:v>4776.5</c:v>
                </c:pt>
                <c:pt idx="316">
                  <c:v>4871</c:v>
                </c:pt>
                <c:pt idx="317">
                  <c:v>4883</c:v>
                </c:pt>
                <c:pt idx="318">
                  <c:v>4889</c:v>
                </c:pt>
                <c:pt idx="319">
                  <c:v>4957.5</c:v>
                </c:pt>
                <c:pt idx="320">
                  <c:v>4959.5</c:v>
                </c:pt>
                <c:pt idx="321">
                  <c:v>4975.5</c:v>
                </c:pt>
                <c:pt idx="322">
                  <c:v>4976.5</c:v>
                </c:pt>
                <c:pt idx="323">
                  <c:v>4987.5</c:v>
                </c:pt>
                <c:pt idx="324">
                  <c:v>5080</c:v>
                </c:pt>
                <c:pt idx="325">
                  <c:v>5090.5</c:v>
                </c:pt>
                <c:pt idx="326">
                  <c:v>5122</c:v>
                </c:pt>
                <c:pt idx="327">
                  <c:v>5123</c:v>
                </c:pt>
                <c:pt idx="328">
                  <c:v>5124</c:v>
                </c:pt>
                <c:pt idx="329">
                  <c:v>5126</c:v>
                </c:pt>
                <c:pt idx="330">
                  <c:v>5127</c:v>
                </c:pt>
                <c:pt idx="331">
                  <c:v>5129</c:v>
                </c:pt>
                <c:pt idx="332">
                  <c:v>5136</c:v>
                </c:pt>
                <c:pt idx="333">
                  <c:v>5142</c:v>
                </c:pt>
                <c:pt idx="334">
                  <c:v>5250.5</c:v>
                </c:pt>
                <c:pt idx="335">
                  <c:v>5354.5</c:v>
                </c:pt>
                <c:pt idx="336">
                  <c:v>5355.5</c:v>
                </c:pt>
                <c:pt idx="337">
                  <c:v>5357.5</c:v>
                </c:pt>
                <c:pt idx="338">
                  <c:v>5357.5</c:v>
                </c:pt>
                <c:pt idx="339">
                  <c:v>5358</c:v>
                </c:pt>
                <c:pt idx="340">
                  <c:v>5369</c:v>
                </c:pt>
                <c:pt idx="341">
                  <c:v>5372</c:v>
                </c:pt>
                <c:pt idx="342">
                  <c:v>5377</c:v>
                </c:pt>
                <c:pt idx="343">
                  <c:v>5436</c:v>
                </c:pt>
                <c:pt idx="344">
                  <c:v>5442</c:v>
                </c:pt>
                <c:pt idx="345">
                  <c:v>5443</c:v>
                </c:pt>
                <c:pt idx="346">
                  <c:v>5456</c:v>
                </c:pt>
                <c:pt idx="347">
                  <c:v>5463</c:v>
                </c:pt>
                <c:pt idx="348">
                  <c:v>5464</c:v>
                </c:pt>
                <c:pt idx="349">
                  <c:v>5468</c:v>
                </c:pt>
                <c:pt idx="350">
                  <c:v>5472</c:v>
                </c:pt>
                <c:pt idx="351">
                  <c:v>5661</c:v>
                </c:pt>
                <c:pt idx="352">
                  <c:v>5692</c:v>
                </c:pt>
                <c:pt idx="353">
                  <c:v>5710</c:v>
                </c:pt>
                <c:pt idx="354">
                  <c:v>5710</c:v>
                </c:pt>
                <c:pt idx="355">
                  <c:v>5720</c:v>
                </c:pt>
                <c:pt idx="356">
                  <c:v>5720</c:v>
                </c:pt>
                <c:pt idx="357">
                  <c:v>5723</c:v>
                </c:pt>
                <c:pt idx="358">
                  <c:v>5729</c:v>
                </c:pt>
                <c:pt idx="359">
                  <c:v>5730</c:v>
                </c:pt>
                <c:pt idx="360">
                  <c:v>5748</c:v>
                </c:pt>
                <c:pt idx="361">
                  <c:v>5803.5</c:v>
                </c:pt>
                <c:pt idx="362">
                  <c:v>5812.5</c:v>
                </c:pt>
                <c:pt idx="363">
                  <c:v>5812.5</c:v>
                </c:pt>
                <c:pt idx="364">
                  <c:v>5812.5</c:v>
                </c:pt>
                <c:pt idx="365">
                  <c:v>5814.5</c:v>
                </c:pt>
                <c:pt idx="366">
                  <c:v>5832.5</c:v>
                </c:pt>
                <c:pt idx="367">
                  <c:v>5833.5</c:v>
                </c:pt>
                <c:pt idx="368">
                  <c:v>5837.5</c:v>
                </c:pt>
                <c:pt idx="369">
                  <c:v>5837.5</c:v>
                </c:pt>
                <c:pt idx="370">
                  <c:v>5837.5</c:v>
                </c:pt>
                <c:pt idx="371">
                  <c:v>5838.5</c:v>
                </c:pt>
                <c:pt idx="372">
                  <c:v>5839.5</c:v>
                </c:pt>
                <c:pt idx="373">
                  <c:v>5851.5</c:v>
                </c:pt>
                <c:pt idx="374">
                  <c:v>5861.5</c:v>
                </c:pt>
                <c:pt idx="375">
                  <c:v>5876.5</c:v>
                </c:pt>
                <c:pt idx="376">
                  <c:v>5889.5</c:v>
                </c:pt>
                <c:pt idx="377">
                  <c:v>5961</c:v>
                </c:pt>
                <c:pt idx="378">
                  <c:v>6558</c:v>
                </c:pt>
                <c:pt idx="379">
                  <c:v>6589</c:v>
                </c:pt>
                <c:pt idx="380">
                  <c:v>6598</c:v>
                </c:pt>
                <c:pt idx="381">
                  <c:v>6605</c:v>
                </c:pt>
                <c:pt idx="382">
                  <c:v>6607</c:v>
                </c:pt>
                <c:pt idx="383">
                  <c:v>6607</c:v>
                </c:pt>
                <c:pt idx="384">
                  <c:v>6685.5</c:v>
                </c:pt>
                <c:pt idx="385">
                  <c:v>6687.5</c:v>
                </c:pt>
                <c:pt idx="386">
                  <c:v>6688.5</c:v>
                </c:pt>
                <c:pt idx="387">
                  <c:v>6713.5</c:v>
                </c:pt>
                <c:pt idx="388">
                  <c:v>6715.5</c:v>
                </c:pt>
                <c:pt idx="389">
                  <c:v>7920</c:v>
                </c:pt>
                <c:pt idx="390">
                  <c:v>7921</c:v>
                </c:pt>
                <c:pt idx="391">
                  <c:v>8447</c:v>
                </c:pt>
                <c:pt idx="392">
                  <c:v>8738</c:v>
                </c:pt>
                <c:pt idx="393">
                  <c:v>8742</c:v>
                </c:pt>
                <c:pt idx="394">
                  <c:v>9112.5</c:v>
                </c:pt>
                <c:pt idx="395">
                  <c:v>9113.5</c:v>
                </c:pt>
                <c:pt idx="396">
                  <c:v>9113.5</c:v>
                </c:pt>
                <c:pt idx="397">
                  <c:v>9122.5</c:v>
                </c:pt>
                <c:pt idx="398">
                  <c:v>9122.5</c:v>
                </c:pt>
                <c:pt idx="399">
                  <c:v>9123.5</c:v>
                </c:pt>
                <c:pt idx="400">
                  <c:v>9123.5</c:v>
                </c:pt>
                <c:pt idx="401">
                  <c:v>9129.5</c:v>
                </c:pt>
                <c:pt idx="402">
                  <c:v>9129.5</c:v>
                </c:pt>
                <c:pt idx="403">
                  <c:v>9132.5</c:v>
                </c:pt>
                <c:pt idx="404">
                  <c:v>9136.5</c:v>
                </c:pt>
                <c:pt idx="405">
                  <c:v>9251</c:v>
                </c:pt>
                <c:pt idx="406">
                  <c:v>9252</c:v>
                </c:pt>
                <c:pt idx="407">
                  <c:v>9254</c:v>
                </c:pt>
                <c:pt idx="408">
                  <c:v>9257</c:v>
                </c:pt>
                <c:pt idx="409">
                  <c:v>9261</c:v>
                </c:pt>
                <c:pt idx="410">
                  <c:v>9263</c:v>
                </c:pt>
                <c:pt idx="411">
                  <c:v>9272</c:v>
                </c:pt>
                <c:pt idx="412">
                  <c:v>9487</c:v>
                </c:pt>
                <c:pt idx="413">
                  <c:v>9487</c:v>
                </c:pt>
                <c:pt idx="414">
                  <c:v>9487</c:v>
                </c:pt>
                <c:pt idx="415">
                  <c:v>9487</c:v>
                </c:pt>
                <c:pt idx="416">
                  <c:v>9487</c:v>
                </c:pt>
                <c:pt idx="417">
                  <c:v>9487</c:v>
                </c:pt>
                <c:pt idx="418">
                  <c:v>9489</c:v>
                </c:pt>
                <c:pt idx="419">
                  <c:v>9490</c:v>
                </c:pt>
                <c:pt idx="420">
                  <c:v>9490</c:v>
                </c:pt>
                <c:pt idx="421">
                  <c:v>9493</c:v>
                </c:pt>
                <c:pt idx="422">
                  <c:v>9495</c:v>
                </c:pt>
                <c:pt idx="423">
                  <c:v>9495</c:v>
                </c:pt>
                <c:pt idx="424">
                  <c:v>9495</c:v>
                </c:pt>
                <c:pt idx="425">
                  <c:v>9495</c:v>
                </c:pt>
                <c:pt idx="426">
                  <c:v>9496</c:v>
                </c:pt>
                <c:pt idx="427">
                  <c:v>9497</c:v>
                </c:pt>
                <c:pt idx="428">
                  <c:v>9497</c:v>
                </c:pt>
                <c:pt idx="429">
                  <c:v>9497</c:v>
                </c:pt>
                <c:pt idx="430">
                  <c:v>9497</c:v>
                </c:pt>
                <c:pt idx="431">
                  <c:v>9497</c:v>
                </c:pt>
                <c:pt idx="432">
                  <c:v>9503</c:v>
                </c:pt>
                <c:pt idx="433">
                  <c:v>9505</c:v>
                </c:pt>
                <c:pt idx="434">
                  <c:v>9505</c:v>
                </c:pt>
                <c:pt idx="435">
                  <c:v>9505</c:v>
                </c:pt>
                <c:pt idx="436">
                  <c:v>9506</c:v>
                </c:pt>
                <c:pt idx="437">
                  <c:v>9507</c:v>
                </c:pt>
                <c:pt idx="438">
                  <c:v>9508</c:v>
                </c:pt>
                <c:pt idx="439">
                  <c:v>9513</c:v>
                </c:pt>
                <c:pt idx="440">
                  <c:v>9711.5</c:v>
                </c:pt>
                <c:pt idx="441">
                  <c:v>9731.5</c:v>
                </c:pt>
                <c:pt idx="442">
                  <c:v>9745</c:v>
                </c:pt>
                <c:pt idx="443">
                  <c:v>9749</c:v>
                </c:pt>
                <c:pt idx="444">
                  <c:v>9751</c:v>
                </c:pt>
                <c:pt idx="445">
                  <c:v>9759</c:v>
                </c:pt>
                <c:pt idx="446">
                  <c:v>9906</c:v>
                </c:pt>
                <c:pt idx="447">
                  <c:v>9959</c:v>
                </c:pt>
                <c:pt idx="448">
                  <c:v>9961</c:v>
                </c:pt>
                <c:pt idx="449">
                  <c:v>9971.5</c:v>
                </c:pt>
                <c:pt idx="450">
                  <c:v>9975</c:v>
                </c:pt>
                <c:pt idx="451">
                  <c:v>9977.5</c:v>
                </c:pt>
                <c:pt idx="452">
                  <c:v>9978</c:v>
                </c:pt>
                <c:pt idx="453">
                  <c:v>9978.5</c:v>
                </c:pt>
                <c:pt idx="454">
                  <c:v>9989.5</c:v>
                </c:pt>
                <c:pt idx="455">
                  <c:v>9990.5</c:v>
                </c:pt>
                <c:pt idx="456">
                  <c:v>9990.5</c:v>
                </c:pt>
                <c:pt idx="457">
                  <c:v>9991.5</c:v>
                </c:pt>
                <c:pt idx="458">
                  <c:v>9995.5</c:v>
                </c:pt>
                <c:pt idx="459">
                  <c:v>9996.5</c:v>
                </c:pt>
                <c:pt idx="460">
                  <c:v>9996.5</c:v>
                </c:pt>
                <c:pt idx="461">
                  <c:v>10006</c:v>
                </c:pt>
                <c:pt idx="462">
                  <c:v>10017.5</c:v>
                </c:pt>
                <c:pt idx="463">
                  <c:v>10208</c:v>
                </c:pt>
                <c:pt idx="464">
                  <c:v>10226</c:v>
                </c:pt>
                <c:pt idx="465">
                  <c:v>10238</c:v>
                </c:pt>
                <c:pt idx="466">
                  <c:v>10241.5</c:v>
                </c:pt>
                <c:pt idx="467">
                  <c:v>10245</c:v>
                </c:pt>
                <c:pt idx="468">
                  <c:v>10247</c:v>
                </c:pt>
                <c:pt idx="469">
                  <c:v>10310</c:v>
                </c:pt>
                <c:pt idx="470">
                  <c:v>10321.5</c:v>
                </c:pt>
                <c:pt idx="471">
                  <c:v>10322</c:v>
                </c:pt>
                <c:pt idx="472">
                  <c:v>10323</c:v>
                </c:pt>
                <c:pt idx="473">
                  <c:v>10327</c:v>
                </c:pt>
                <c:pt idx="474">
                  <c:v>10336</c:v>
                </c:pt>
                <c:pt idx="475">
                  <c:v>10336</c:v>
                </c:pt>
                <c:pt idx="476">
                  <c:v>10356</c:v>
                </c:pt>
                <c:pt idx="477">
                  <c:v>10358</c:v>
                </c:pt>
                <c:pt idx="478">
                  <c:v>10363</c:v>
                </c:pt>
                <c:pt idx="479">
                  <c:v>10371</c:v>
                </c:pt>
                <c:pt idx="480">
                  <c:v>10451.5</c:v>
                </c:pt>
                <c:pt idx="481">
                  <c:v>10452.5</c:v>
                </c:pt>
                <c:pt idx="482">
                  <c:v>10453.5</c:v>
                </c:pt>
                <c:pt idx="483">
                  <c:v>10454.5</c:v>
                </c:pt>
                <c:pt idx="484">
                  <c:v>10455.5</c:v>
                </c:pt>
                <c:pt idx="485">
                  <c:v>10456.5</c:v>
                </c:pt>
                <c:pt idx="486">
                  <c:v>10459.5</c:v>
                </c:pt>
                <c:pt idx="487">
                  <c:v>10466.5</c:v>
                </c:pt>
                <c:pt idx="488">
                  <c:v>10476.5</c:v>
                </c:pt>
                <c:pt idx="489">
                  <c:v>10572</c:v>
                </c:pt>
                <c:pt idx="490">
                  <c:v>10574</c:v>
                </c:pt>
                <c:pt idx="491">
                  <c:v>10574</c:v>
                </c:pt>
                <c:pt idx="492">
                  <c:v>10575</c:v>
                </c:pt>
                <c:pt idx="493">
                  <c:v>10576</c:v>
                </c:pt>
                <c:pt idx="494">
                  <c:v>10578</c:v>
                </c:pt>
                <c:pt idx="495">
                  <c:v>10582</c:v>
                </c:pt>
                <c:pt idx="496">
                  <c:v>10585</c:v>
                </c:pt>
                <c:pt idx="497">
                  <c:v>10586</c:v>
                </c:pt>
                <c:pt idx="498">
                  <c:v>10586</c:v>
                </c:pt>
                <c:pt idx="499">
                  <c:v>10586</c:v>
                </c:pt>
                <c:pt idx="500">
                  <c:v>10589</c:v>
                </c:pt>
                <c:pt idx="501">
                  <c:v>10592.5</c:v>
                </c:pt>
                <c:pt idx="502">
                  <c:v>10596</c:v>
                </c:pt>
                <c:pt idx="503">
                  <c:v>10598.5</c:v>
                </c:pt>
                <c:pt idx="504">
                  <c:v>10601</c:v>
                </c:pt>
                <c:pt idx="505">
                  <c:v>10604</c:v>
                </c:pt>
                <c:pt idx="506">
                  <c:v>10605</c:v>
                </c:pt>
                <c:pt idx="507">
                  <c:v>10606</c:v>
                </c:pt>
                <c:pt idx="508">
                  <c:v>10610</c:v>
                </c:pt>
                <c:pt idx="509">
                  <c:v>10610</c:v>
                </c:pt>
                <c:pt idx="510">
                  <c:v>10611</c:v>
                </c:pt>
                <c:pt idx="511">
                  <c:v>10611</c:v>
                </c:pt>
                <c:pt idx="512">
                  <c:v>10612</c:v>
                </c:pt>
                <c:pt idx="513">
                  <c:v>10613</c:v>
                </c:pt>
                <c:pt idx="514">
                  <c:v>10615</c:v>
                </c:pt>
                <c:pt idx="515">
                  <c:v>10619</c:v>
                </c:pt>
                <c:pt idx="516">
                  <c:v>10619</c:v>
                </c:pt>
                <c:pt idx="517">
                  <c:v>10620</c:v>
                </c:pt>
                <c:pt idx="518">
                  <c:v>10620</c:v>
                </c:pt>
                <c:pt idx="519">
                  <c:v>10628</c:v>
                </c:pt>
                <c:pt idx="520">
                  <c:v>10634</c:v>
                </c:pt>
                <c:pt idx="521">
                  <c:v>10635</c:v>
                </c:pt>
                <c:pt idx="522">
                  <c:v>10640</c:v>
                </c:pt>
                <c:pt idx="523">
                  <c:v>10646</c:v>
                </c:pt>
                <c:pt idx="524">
                  <c:v>10695</c:v>
                </c:pt>
                <c:pt idx="525">
                  <c:v>10701</c:v>
                </c:pt>
                <c:pt idx="526">
                  <c:v>10703</c:v>
                </c:pt>
                <c:pt idx="527">
                  <c:v>10708</c:v>
                </c:pt>
                <c:pt idx="528">
                  <c:v>10710</c:v>
                </c:pt>
                <c:pt idx="529">
                  <c:v>10717</c:v>
                </c:pt>
                <c:pt idx="530">
                  <c:v>10719</c:v>
                </c:pt>
                <c:pt idx="531">
                  <c:v>10727</c:v>
                </c:pt>
                <c:pt idx="532">
                  <c:v>10730</c:v>
                </c:pt>
                <c:pt idx="533">
                  <c:v>10731</c:v>
                </c:pt>
                <c:pt idx="534">
                  <c:v>10745.5</c:v>
                </c:pt>
                <c:pt idx="535">
                  <c:v>10805.5</c:v>
                </c:pt>
                <c:pt idx="536">
                  <c:v>10817</c:v>
                </c:pt>
                <c:pt idx="537">
                  <c:v>10827</c:v>
                </c:pt>
                <c:pt idx="538">
                  <c:v>10830</c:v>
                </c:pt>
                <c:pt idx="539">
                  <c:v>10837.5</c:v>
                </c:pt>
                <c:pt idx="540">
                  <c:v>10839.5</c:v>
                </c:pt>
                <c:pt idx="541">
                  <c:v>10840</c:v>
                </c:pt>
                <c:pt idx="542">
                  <c:v>10841</c:v>
                </c:pt>
                <c:pt idx="543">
                  <c:v>10841.5</c:v>
                </c:pt>
                <c:pt idx="544">
                  <c:v>10841.5</c:v>
                </c:pt>
                <c:pt idx="545">
                  <c:v>10847</c:v>
                </c:pt>
                <c:pt idx="546">
                  <c:v>10849</c:v>
                </c:pt>
                <c:pt idx="547">
                  <c:v>10850.5</c:v>
                </c:pt>
                <c:pt idx="548">
                  <c:v>10856</c:v>
                </c:pt>
                <c:pt idx="549">
                  <c:v>10856.5</c:v>
                </c:pt>
                <c:pt idx="550">
                  <c:v>10858.5</c:v>
                </c:pt>
                <c:pt idx="551">
                  <c:v>10915.5</c:v>
                </c:pt>
                <c:pt idx="552">
                  <c:v>11051</c:v>
                </c:pt>
                <c:pt idx="553">
                  <c:v>11051</c:v>
                </c:pt>
                <c:pt idx="554">
                  <c:v>11053</c:v>
                </c:pt>
                <c:pt idx="555">
                  <c:v>11054</c:v>
                </c:pt>
                <c:pt idx="556">
                  <c:v>11055</c:v>
                </c:pt>
                <c:pt idx="557">
                  <c:v>11057</c:v>
                </c:pt>
                <c:pt idx="558">
                  <c:v>11062</c:v>
                </c:pt>
                <c:pt idx="559">
                  <c:v>11064</c:v>
                </c:pt>
                <c:pt idx="560">
                  <c:v>11064.5</c:v>
                </c:pt>
                <c:pt idx="561">
                  <c:v>11065</c:v>
                </c:pt>
                <c:pt idx="562">
                  <c:v>11069</c:v>
                </c:pt>
                <c:pt idx="563">
                  <c:v>11071</c:v>
                </c:pt>
                <c:pt idx="564">
                  <c:v>11073</c:v>
                </c:pt>
                <c:pt idx="565">
                  <c:v>11073.5</c:v>
                </c:pt>
                <c:pt idx="566">
                  <c:v>11075</c:v>
                </c:pt>
                <c:pt idx="567">
                  <c:v>11084.5</c:v>
                </c:pt>
                <c:pt idx="568">
                  <c:v>11084.5</c:v>
                </c:pt>
                <c:pt idx="569">
                  <c:v>11086.5</c:v>
                </c:pt>
                <c:pt idx="570">
                  <c:v>11092</c:v>
                </c:pt>
                <c:pt idx="571">
                  <c:v>11100</c:v>
                </c:pt>
                <c:pt idx="572">
                  <c:v>11306.5</c:v>
                </c:pt>
                <c:pt idx="573">
                  <c:v>11309.5</c:v>
                </c:pt>
                <c:pt idx="574">
                  <c:v>11313.5</c:v>
                </c:pt>
                <c:pt idx="575">
                  <c:v>11316.5</c:v>
                </c:pt>
                <c:pt idx="576">
                  <c:v>11317</c:v>
                </c:pt>
                <c:pt idx="577">
                  <c:v>11317</c:v>
                </c:pt>
                <c:pt idx="578">
                  <c:v>11317.5</c:v>
                </c:pt>
                <c:pt idx="579">
                  <c:v>11318.5</c:v>
                </c:pt>
                <c:pt idx="580">
                  <c:v>11327.5</c:v>
                </c:pt>
                <c:pt idx="581">
                  <c:v>11331.5</c:v>
                </c:pt>
                <c:pt idx="582">
                  <c:v>11334.5</c:v>
                </c:pt>
                <c:pt idx="583">
                  <c:v>11335.5</c:v>
                </c:pt>
                <c:pt idx="584">
                  <c:v>11337.5</c:v>
                </c:pt>
                <c:pt idx="585">
                  <c:v>11338.5</c:v>
                </c:pt>
                <c:pt idx="586">
                  <c:v>11340.5</c:v>
                </c:pt>
                <c:pt idx="587">
                  <c:v>11341.5</c:v>
                </c:pt>
                <c:pt idx="588">
                  <c:v>11344.5</c:v>
                </c:pt>
                <c:pt idx="589">
                  <c:v>11349.5</c:v>
                </c:pt>
                <c:pt idx="590">
                  <c:v>11427</c:v>
                </c:pt>
                <c:pt idx="591">
                  <c:v>11430</c:v>
                </c:pt>
                <c:pt idx="592">
                  <c:v>11431</c:v>
                </c:pt>
                <c:pt idx="593">
                  <c:v>11433</c:v>
                </c:pt>
                <c:pt idx="594">
                  <c:v>11436</c:v>
                </c:pt>
                <c:pt idx="595">
                  <c:v>11436</c:v>
                </c:pt>
                <c:pt idx="596">
                  <c:v>11437</c:v>
                </c:pt>
                <c:pt idx="597">
                  <c:v>11437</c:v>
                </c:pt>
                <c:pt idx="598">
                  <c:v>11437</c:v>
                </c:pt>
                <c:pt idx="599">
                  <c:v>11437</c:v>
                </c:pt>
                <c:pt idx="600">
                  <c:v>11438</c:v>
                </c:pt>
                <c:pt idx="601">
                  <c:v>11438</c:v>
                </c:pt>
                <c:pt idx="602">
                  <c:v>11438</c:v>
                </c:pt>
                <c:pt idx="603">
                  <c:v>11438</c:v>
                </c:pt>
                <c:pt idx="604">
                  <c:v>11440</c:v>
                </c:pt>
                <c:pt idx="605">
                  <c:v>11440</c:v>
                </c:pt>
                <c:pt idx="606">
                  <c:v>11440</c:v>
                </c:pt>
                <c:pt idx="607">
                  <c:v>11440</c:v>
                </c:pt>
                <c:pt idx="608">
                  <c:v>11442</c:v>
                </c:pt>
                <c:pt idx="609">
                  <c:v>11443</c:v>
                </c:pt>
                <c:pt idx="610">
                  <c:v>11443</c:v>
                </c:pt>
                <c:pt idx="611">
                  <c:v>11443</c:v>
                </c:pt>
                <c:pt idx="612">
                  <c:v>11444</c:v>
                </c:pt>
                <c:pt idx="613">
                  <c:v>11445</c:v>
                </c:pt>
                <c:pt idx="614">
                  <c:v>11445</c:v>
                </c:pt>
                <c:pt idx="615">
                  <c:v>11446</c:v>
                </c:pt>
                <c:pt idx="616">
                  <c:v>11447</c:v>
                </c:pt>
                <c:pt idx="617">
                  <c:v>11451</c:v>
                </c:pt>
                <c:pt idx="618">
                  <c:v>11451</c:v>
                </c:pt>
                <c:pt idx="619">
                  <c:v>11452</c:v>
                </c:pt>
                <c:pt idx="620">
                  <c:v>11452</c:v>
                </c:pt>
                <c:pt idx="621">
                  <c:v>11453</c:v>
                </c:pt>
                <c:pt idx="622">
                  <c:v>11453</c:v>
                </c:pt>
                <c:pt idx="623">
                  <c:v>11454</c:v>
                </c:pt>
                <c:pt idx="624">
                  <c:v>11454</c:v>
                </c:pt>
                <c:pt idx="625">
                  <c:v>11455</c:v>
                </c:pt>
                <c:pt idx="626">
                  <c:v>11455</c:v>
                </c:pt>
                <c:pt idx="627">
                  <c:v>11457</c:v>
                </c:pt>
                <c:pt idx="628">
                  <c:v>11459</c:v>
                </c:pt>
                <c:pt idx="629">
                  <c:v>11460</c:v>
                </c:pt>
                <c:pt idx="630">
                  <c:v>11461</c:v>
                </c:pt>
                <c:pt idx="631">
                  <c:v>11461</c:v>
                </c:pt>
                <c:pt idx="632">
                  <c:v>11461</c:v>
                </c:pt>
                <c:pt idx="633">
                  <c:v>11467</c:v>
                </c:pt>
                <c:pt idx="634">
                  <c:v>11471</c:v>
                </c:pt>
                <c:pt idx="635">
                  <c:v>11474</c:v>
                </c:pt>
                <c:pt idx="636">
                  <c:v>11475</c:v>
                </c:pt>
                <c:pt idx="637">
                  <c:v>11475</c:v>
                </c:pt>
                <c:pt idx="638">
                  <c:v>11477</c:v>
                </c:pt>
                <c:pt idx="639">
                  <c:v>11478</c:v>
                </c:pt>
                <c:pt idx="640">
                  <c:v>11486</c:v>
                </c:pt>
                <c:pt idx="641">
                  <c:v>11557.5</c:v>
                </c:pt>
                <c:pt idx="642">
                  <c:v>11557.5</c:v>
                </c:pt>
                <c:pt idx="643">
                  <c:v>11566.5</c:v>
                </c:pt>
                <c:pt idx="644">
                  <c:v>11574.5</c:v>
                </c:pt>
                <c:pt idx="645">
                  <c:v>11576.5</c:v>
                </c:pt>
                <c:pt idx="646">
                  <c:v>11578.5</c:v>
                </c:pt>
                <c:pt idx="647">
                  <c:v>11584.5</c:v>
                </c:pt>
                <c:pt idx="648">
                  <c:v>11829</c:v>
                </c:pt>
                <c:pt idx="649">
                  <c:v>11913</c:v>
                </c:pt>
                <c:pt idx="650">
                  <c:v>11913</c:v>
                </c:pt>
                <c:pt idx="651">
                  <c:v>11919</c:v>
                </c:pt>
                <c:pt idx="652">
                  <c:v>11952.5</c:v>
                </c:pt>
                <c:pt idx="653">
                  <c:v>12165</c:v>
                </c:pt>
                <c:pt idx="654">
                  <c:v>12277.5</c:v>
                </c:pt>
                <c:pt idx="655">
                  <c:v>12283.5</c:v>
                </c:pt>
                <c:pt idx="656">
                  <c:v>12284</c:v>
                </c:pt>
                <c:pt idx="657">
                  <c:v>12293</c:v>
                </c:pt>
                <c:pt idx="658">
                  <c:v>12295</c:v>
                </c:pt>
                <c:pt idx="659">
                  <c:v>12299</c:v>
                </c:pt>
                <c:pt idx="660">
                  <c:v>12299</c:v>
                </c:pt>
                <c:pt idx="661">
                  <c:v>12304</c:v>
                </c:pt>
                <c:pt idx="662">
                  <c:v>12304</c:v>
                </c:pt>
                <c:pt idx="663">
                  <c:v>12307</c:v>
                </c:pt>
                <c:pt idx="664">
                  <c:v>12311.5</c:v>
                </c:pt>
                <c:pt idx="665">
                  <c:v>12312</c:v>
                </c:pt>
                <c:pt idx="666">
                  <c:v>12312.5</c:v>
                </c:pt>
                <c:pt idx="667">
                  <c:v>12313</c:v>
                </c:pt>
                <c:pt idx="668">
                  <c:v>12315.5</c:v>
                </c:pt>
                <c:pt idx="669">
                  <c:v>12318</c:v>
                </c:pt>
                <c:pt idx="670">
                  <c:v>12322</c:v>
                </c:pt>
                <c:pt idx="671">
                  <c:v>12338</c:v>
                </c:pt>
                <c:pt idx="672">
                  <c:v>12532.5</c:v>
                </c:pt>
                <c:pt idx="673">
                  <c:v>12539</c:v>
                </c:pt>
                <c:pt idx="674">
                  <c:v>12540.5</c:v>
                </c:pt>
                <c:pt idx="675">
                  <c:v>12550.5</c:v>
                </c:pt>
                <c:pt idx="676">
                  <c:v>12557</c:v>
                </c:pt>
                <c:pt idx="677">
                  <c:v>12559.5</c:v>
                </c:pt>
                <c:pt idx="678">
                  <c:v>12582</c:v>
                </c:pt>
                <c:pt idx="679">
                  <c:v>12632.5</c:v>
                </c:pt>
                <c:pt idx="680">
                  <c:v>12652.5</c:v>
                </c:pt>
                <c:pt idx="681">
                  <c:v>12659.5</c:v>
                </c:pt>
                <c:pt idx="682">
                  <c:v>12787</c:v>
                </c:pt>
                <c:pt idx="683">
                  <c:v>12790</c:v>
                </c:pt>
                <c:pt idx="684">
                  <c:v>12795</c:v>
                </c:pt>
                <c:pt idx="685">
                  <c:v>12878</c:v>
                </c:pt>
                <c:pt idx="686">
                  <c:v>12878.5</c:v>
                </c:pt>
                <c:pt idx="687">
                  <c:v>12924.5</c:v>
                </c:pt>
                <c:pt idx="688">
                  <c:v>13025</c:v>
                </c:pt>
                <c:pt idx="689">
                  <c:v>13032</c:v>
                </c:pt>
                <c:pt idx="690">
                  <c:v>13041</c:v>
                </c:pt>
                <c:pt idx="691">
                  <c:v>13041</c:v>
                </c:pt>
                <c:pt idx="692">
                  <c:v>13355</c:v>
                </c:pt>
                <c:pt idx="693">
                  <c:v>13381</c:v>
                </c:pt>
                <c:pt idx="694">
                  <c:v>13387</c:v>
                </c:pt>
                <c:pt idx="695">
                  <c:v>13389</c:v>
                </c:pt>
                <c:pt idx="696">
                  <c:v>13390</c:v>
                </c:pt>
                <c:pt idx="697">
                  <c:v>13390</c:v>
                </c:pt>
                <c:pt idx="698">
                  <c:v>13390</c:v>
                </c:pt>
                <c:pt idx="699">
                  <c:v>13628</c:v>
                </c:pt>
                <c:pt idx="700">
                  <c:v>13629</c:v>
                </c:pt>
                <c:pt idx="701">
                  <c:v>13632</c:v>
                </c:pt>
                <c:pt idx="702">
                  <c:v>13637</c:v>
                </c:pt>
                <c:pt idx="703">
                  <c:v>13754.5</c:v>
                </c:pt>
                <c:pt idx="704">
                  <c:v>13755.5</c:v>
                </c:pt>
                <c:pt idx="705">
                  <c:v>13756.5</c:v>
                </c:pt>
                <c:pt idx="706">
                  <c:v>13756.5</c:v>
                </c:pt>
                <c:pt idx="707">
                  <c:v>13766.5</c:v>
                </c:pt>
                <c:pt idx="708">
                  <c:v>13767.5</c:v>
                </c:pt>
                <c:pt idx="709">
                  <c:v>14146</c:v>
                </c:pt>
                <c:pt idx="710">
                  <c:v>14232.5</c:v>
                </c:pt>
                <c:pt idx="711">
                  <c:v>14241.5</c:v>
                </c:pt>
                <c:pt idx="712">
                  <c:v>14276.5</c:v>
                </c:pt>
                <c:pt idx="713">
                  <c:v>14342</c:v>
                </c:pt>
                <c:pt idx="714">
                  <c:v>14347</c:v>
                </c:pt>
                <c:pt idx="715">
                  <c:v>14356</c:v>
                </c:pt>
                <c:pt idx="716">
                  <c:v>14363</c:v>
                </c:pt>
                <c:pt idx="717">
                  <c:v>14510.5</c:v>
                </c:pt>
                <c:pt idx="718">
                  <c:v>14517.5</c:v>
                </c:pt>
                <c:pt idx="719">
                  <c:v>14611</c:v>
                </c:pt>
                <c:pt idx="720">
                  <c:v>14625</c:v>
                </c:pt>
                <c:pt idx="721">
                  <c:v>14632.5</c:v>
                </c:pt>
                <c:pt idx="722">
                  <c:v>14633.5</c:v>
                </c:pt>
                <c:pt idx="723">
                  <c:v>14738</c:v>
                </c:pt>
                <c:pt idx="724">
                  <c:v>14868.5</c:v>
                </c:pt>
                <c:pt idx="725">
                  <c:v>14875.5</c:v>
                </c:pt>
                <c:pt idx="726">
                  <c:v>14875.5</c:v>
                </c:pt>
                <c:pt idx="727">
                  <c:v>14875.5</c:v>
                </c:pt>
                <c:pt idx="728">
                  <c:v>14875.5</c:v>
                </c:pt>
                <c:pt idx="729">
                  <c:v>14876.5</c:v>
                </c:pt>
                <c:pt idx="730">
                  <c:v>14959</c:v>
                </c:pt>
                <c:pt idx="731">
                  <c:v>14966</c:v>
                </c:pt>
                <c:pt idx="732">
                  <c:v>14972</c:v>
                </c:pt>
                <c:pt idx="733">
                  <c:v>14972</c:v>
                </c:pt>
                <c:pt idx="734">
                  <c:v>14979</c:v>
                </c:pt>
                <c:pt idx="735">
                  <c:v>14980</c:v>
                </c:pt>
                <c:pt idx="736">
                  <c:v>14980</c:v>
                </c:pt>
                <c:pt idx="737">
                  <c:v>14980</c:v>
                </c:pt>
                <c:pt idx="738">
                  <c:v>15004</c:v>
                </c:pt>
                <c:pt idx="739">
                  <c:v>15083.5</c:v>
                </c:pt>
                <c:pt idx="740">
                  <c:v>15084.5</c:v>
                </c:pt>
                <c:pt idx="741">
                  <c:v>15102.5</c:v>
                </c:pt>
                <c:pt idx="742">
                  <c:v>15232</c:v>
                </c:pt>
                <c:pt idx="743">
                  <c:v>15232</c:v>
                </c:pt>
                <c:pt idx="744">
                  <c:v>15232</c:v>
                </c:pt>
                <c:pt idx="745">
                  <c:v>15327.5</c:v>
                </c:pt>
                <c:pt idx="746">
                  <c:v>15342.5</c:v>
                </c:pt>
                <c:pt idx="747">
                  <c:v>15479</c:v>
                </c:pt>
                <c:pt idx="748">
                  <c:v>15697.5</c:v>
                </c:pt>
                <c:pt idx="749">
                  <c:v>15698.5</c:v>
                </c:pt>
                <c:pt idx="750">
                  <c:v>15701</c:v>
                </c:pt>
                <c:pt idx="751">
                  <c:v>15721.5</c:v>
                </c:pt>
                <c:pt idx="752">
                  <c:v>15729.5</c:v>
                </c:pt>
                <c:pt idx="753">
                  <c:v>15731.5</c:v>
                </c:pt>
                <c:pt idx="754">
                  <c:v>15940</c:v>
                </c:pt>
                <c:pt idx="755">
                  <c:v>15944</c:v>
                </c:pt>
                <c:pt idx="756">
                  <c:v>15948.5</c:v>
                </c:pt>
                <c:pt idx="757">
                  <c:v>15954</c:v>
                </c:pt>
                <c:pt idx="758">
                  <c:v>16070.5</c:v>
                </c:pt>
                <c:pt idx="759">
                  <c:v>16079.5</c:v>
                </c:pt>
                <c:pt idx="760">
                  <c:v>16080.5</c:v>
                </c:pt>
                <c:pt idx="761">
                  <c:v>16178.5</c:v>
                </c:pt>
                <c:pt idx="762">
                  <c:v>16208.5</c:v>
                </c:pt>
                <c:pt idx="763">
                  <c:v>16302</c:v>
                </c:pt>
                <c:pt idx="764">
                  <c:v>16339.5</c:v>
                </c:pt>
                <c:pt idx="765">
                  <c:v>16417.5</c:v>
                </c:pt>
                <c:pt idx="766">
                  <c:v>16457.5</c:v>
                </c:pt>
                <c:pt idx="767">
                  <c:v>16472.5</c:v>
                </c:pt>
                <c:pt idx="768">
                  <c:v>16563</c:v>
                </c:pt>
                <c:pt idx="769">
                  <c:v>16563</c:v>
                </c:pt>
                <c:pt idx="770">
                  <c:v>16579</c:v>
                </c:pt>
                <c:pt idx="771">
                  <c:v>16781</c:v>
                </c:pt>
                <c:pt idx="772">
                  <c:v>16824</c:v>
                </c:pt>
              </c:numCache>
            </c:numRef>
          </c:xVal>
          <c:yVal>
            <c:numRef>
              <c:f>Active!$S$21:$S$958</c:f>
              <c:numCache>
                <c:formatCode>General</c:formatCode>
                <c:ptCount val="938"/>
                <c:pt idx="10">
                  <c:v>-7.1180800001457101E-2</c:v>
                </c:pt>
                <c:pt idx="11">
                  <c:v>-4.751360000045679E-2</c:v>
                </c:pt>
                <c:pt idx="12">
                  <c:v>-5.3846400000111316E-2</c:v>
                </c:pt>
                <c:pt idx="13">
                  <c:v>-7.6512000001457636E-2</c:v>
                </c:pt>
                <c:pt idx="14">
                  <c:v>-4.8176000000239583E-2</c:v>
                </c:pt>
                <c:pt idx="15">
                  <c:v>-3.817440000057104E-2</c:v>
                </c:pt>
                <c:pt idx="16">
                  <c:v>-5.883680000079039E-2</c:v>
                </c:pt>
                <c:pt idx="17">
                  <c:v>-5.5169600000226637E-2</c:v>
                </c:pt>
                <c:pt idx="18">
                  <c:v>-5.6502399998862529E-2</c:v>
                </c:pt>
                <c:pt idx="19">
                  <c:v>-6.2833600000885781E-2</c:v>
                </c:pt>
                <c:pt idx="20">
                  <c:v>-5.9499200000573182E-2</c:v>
                </c:pt>
                <c:pt idx="26">
                  <c:v>-4.9715199998900061E-2</c:v>
                </c:pt>
                <c:pt idx="27">
                  <c:v>-5.7043199998588534E-2</c:v>
                </c:pt>
                <c:pt idx="28">
                  <c:v>-1.1376000000382192E-2</c:v>
                </c:pt>
                <c:pt idx="29">
                  <c:v>-2.4041599999691243E-2</c:v>
                </c:pt>
                <c:pt idx="30">
                  <c:v>-6.8372800000361167E-2</c:v>
                </c:pt>
                <c:pt idx="31">
                  <c:v>-2.2372800000084681E-2</c:v>
                </c:pt>
                <c:pt idx="32">
                  <c:v>-7.7705600000626873E-2</c:v>
                </c:pt>
                <c:pt idx="33">
                  <c:v>-4.1705600000568666E-2</c:v>
                </c:pt>
                <c:pt idx="34">
                  <c:v>-6.1371199999484816E-2</c:v>
                </c:pt>
                <c:pt idx="35">
                  <c:v>-9.2702400001144269E-2</c:v>
                </c:pt>
                <c:pt idx="36">
                  <c:v>-8.1702400000722264E-2</c:v>
                </c:pt>
                <c:pt idx="37">
                  <c:v>-7.4700799999845913E-2</c:v>
                </c:pt>
                <c:pt idx="38">
                  <c:v>-8.2033599999704165E-2</c:v>
                </c:pt>
                <c:pt idx="39">
                  <c:v>-6.8033600000489969E-2</c:v>
                </c:pt>
                <c:pt idx="40">
                  <c:v>-8.0364800000097603E-2</c:v>
                </c:pt>
                <c:pt idx="41">
                  <c:v>-4.936479999923904E-2</c:v>
                </c:pt>
                <c:pt idx="42">
                  <c:v>-9.0697600000567036E-2</c:v>
                </c:pt>
                <c:pt idx="43">
                  <c:v>-7.9696000000694767E-2</c:v>
                </c:pt>
                <c:pt idx="44">
                  <c:v>-0.13302720000137924</c:v>
                </c:pt>
                <c:pt idx="51">
                  <c:v>-0.16692479999983334</c:v>
                </c:pt>
                <c:pt idx="55">
                  <c:v>-2.8252799998881528E-2</c:v>
                </c:pt>
                <c:pt idx="62">
                  <c:v>-5.8247999999366584E-2</c:v>
                </c:pt>
                <c:pt idx="63">
                  <c:v>-7.4580799999239389E-2</c:v>
                </c:pt>
                <c:pt idx="65">
                  <c:v>-7.8246400000352878E-2</c:v>
                </c:pt>
                <c:pt idx="70">
                  <c:v>-0.13557600000058301</c:v>
                </c:pt>
                <c:pt idx="74">
                  <c:v>-0.14157440000053612</c:v>
                </c:pt>
                <c:pt idx="75">
                  <c:v>-0.12190720000035071</c:v>
                </c:pt>
                <c:pt idx="80">
                  <c:v>-0.12957280000046012</c:v>
                </c:pt>
                <c:pt idx="82">
                  <c:v>-0.13390559999970719</c:v>
                </c:pt>
                <c:pt idx="83">
                  <c:v>-9.7236799998427159E-2</c:v>
                </c:pt>
                <c:pt idx="84">
                  <c:v>-0.12423519999902055</c:v>
                </c:pt>
                <c:pt idx="85">
                  <c:v>-0.15256800000133808</c:v>
                </c:pt>
                <c:pt idx="86">
                  <c:v>-0.14390079999975569</c:v>
                </c:pt>
                <c:pt idx="92">
                  <c:v>-6.4881599999353057E-2</c:v>
                </c:pt>
                <c:pt idx="93">
                  <c:v>-0.10587999999916065</c:v>
                </c:pt>
                <c:pt idx="94">
                  <c:v>-0.10754559999986668</c:v>
                </c:pt>
                <c:pt idx="95">
                  <c:v>-0.11087840000072902</c:v>
                </c:pt>
                <c:pt idx="96">
                  <c:v>-0.11387520000062068</c:v>
                </c:pt>
                <c:pt idx="97">
                  <c:v>-0.12020800000027521</c:v>
                </c:pt>
                <c:pt idx="98">
                  <c:v>-0.10654079999949317</c:v>
                </c:pt>
                <c:pt idx="99">
                  <c:v>-0.12353919999986829</c:v>
                </c:pt>
                <c:pt idx="100">
                  <c:v>-0.1192031999999017</c:v>
                </c:pt>
                <c:pt idx="101">
                  <c:v>-0.11553599999933795</c:v>
                </c:pt>
                <c:pt idx="106">
                  <c:v>-0.1797919999989972</c:v>
                </c:pt>
                <c:pt idx="107">
                  <c:v>-0.18312479999985953</c:v>
                </c:pt>
                <c:pt idx="114">
                  <c:v>-0.19212160000097356</c:v>
                </c:pt>
                <c:pt idx="118">
                  <c:v>-0.19511839999904623</c:v>
                </c:pt>
                <c:pt idx="119">
                  <c:v>-0.21845120000034512</c:v>
                </c:pt>
                <c:pt idx="126">
                  <c:v>-0.1887776000003214</c:v>
                </c:pt>
                <c:pt idx="127">
                  <c:v>-0.19911040000079083</c:v>
                </c:pt>
                <c:pt idx="130">
                  <c:v>-0.14938559999973222</c:v>
                </c:pt>
                <c:pt idx="131">
                  <c:v>-0.14604639999924984</c:v>
                </c:pt>
                <c:pt idx="132">
                  <c:v>-0.13471200000094541</c:v>
                </c:pt>
                <c:pt idx="141">
                  <c:v>-0.15759679999973741</c:v>
                </c:pt>
                <c:pt idx="142">
                  <c:v>-0.15559680000114895</c:v>
                </c:pt>
                <c:pt idx="143">
                  <c:v>-0.15326239999922109</c:v>
                </c:pt>
                <c:pt idx="144">
                  <c:v>-0.14226079999934882</c:v>
                </c:pt>
                <c:pt idx="145">
                  <c:v>-0.13792640000065148</c:v>
                </c:pt>
                <c:pt idx="146">
                  <c:v>-0.14125919999969483</c:v>
                </c:pt>
                <c:pt idx="147">
                  <c:v>-0.14225599999917904</c:v>
                </c:pt>
                <c:pt idx="148">
                  <c:v>-0.13358880000123463</c:v>
                </c:pt>
                <c:pt idx="149">
                  <c:v>-0.15658720000101312</c:v>
                </c:pt>
                <c:pt idx="152">
                  <c:v>-0.14347359999919718</c:v>
                </c:pt>
                <c:pt idx="154">
                  <c:v>-0.13179519999903277</c:v>
                </c:pt>
                <c:pt idx="155">
                  <c:v>-0.11745280000104685</c:v>
                </c:pt>
                <c:pt idx="159">
                  <c:v>-0.11544959999991988</c:v>
                </c:pt>
                <c:pt idx="160">
                  <c:v>-0.13668959999995423</c:v>
                </c:pt>
                <c:pt idx="161">
                  <c:v>-0.12767519999943033</c:v>
                </c:pt>
                <c:pt idx="162">
                  <c:v>-0.18199839999942924</c:v>
                </c:pt>
                <c:pt idx="175">
                  <c:v>-0.10162719999971159</c:v>
                </c:pt>
                <c:pt idx="176">
                  <c:v>-8.9292799999384442E-2</c:v>
                </c:pt>
                <c:pt idx="177">
                  <c:v>-0.10162400000081107</c:v>
                </c:pt>
                <c:pt idx="178">
                  <c:v>-9.2956799999228679E-2</c:v>
                </c:pt>
                <c:pt idx="179">
                  <c:v>-0.10028959999908693</c:v>
                </c:pt>
                <c:pt idx="180">
                  <c:v>-0.19687840000005963</c:v>
                </c:pt>
                <c:pt idx="192">
                  <c:v>-4.2350399999122601E-2</c:v>
                </c:pt>
                <c:pt idx="193">
                  <c:v>-2.6664000000891974E-2</c:v>
                </c:pt>
                <c:pt idx="204">
                  <c:v>-2.0230399997672066E-2</c:v>
                </c:pt>
                <c:pt idx="205">
                  <c:v>-2.2558399996341905E-2</c:v>
                </c:pt>
                <c:pt idx="206">
                  <c:v>3.9441600001737243E-2</c:v>
                </c:pt>
                <c:pt idx="207">
                  <c:v>-4.87040000007255E-3</c:v>
                </c:pt>
                <c:pt idx="208">
                  <c:v>-4.1201600000931649E-2</c:v>
                </c:pt>
                <c:pt idx="209">
                  <c:v>-6.6195200000947807E-2</c:v>
                </c:pt>
                <c:pt idx="210">
                  <c:v>-1.3832000000547851E-2</c:v>
                </c:pt>
                <c:pt idx="214">
                  <c:v>4.5628799998667091E-2</c:v>
                </c:pt>
                <c:pt idx="215">
                  <c:v>3.5966399998869747E-2</c:v>
                </c:pt>
                <c:pt idx="216">
                  <c:v>3.9966399999684654E-2</c:v>
                </c:pt>
                <c:pt idx="217">
                  <c:v>6.8971199998486554E-2</c:v>
                </c:pt>
                <c:pt idx="218">
                  <c:v>4.6641600001748884E-2</c:v>
                </c:pt>
                <c:pt idx="219">
                  <c:v>4.631359999984852E-2</c:v>
                </c:pt>
                <c:pt idx="220">
                  <c:v>3.39936000018497E-2</c:v>
                </c:pt>
                <c:pt idx="221">
                  <c:v>4.8660799999197479E-2</c:v>
                </c:pt>
                <c:pt idx="222">
                  <c:v>6.0105600001406856E-2</c:v>
                </c:pt>
                <c:pt idx="223">
                  <c:v>6.67728000007628E-2</c:v>
                </c:pt>
                <c:pt idx="224">
                  <c:v>6.3451199999690289E-2</c:v>
                </c:pt>
                <c:pt idx="225">
                  <c:v>6.9452799998543924E-2</c:v>
                </c:pt>
                <c:pt idx="226">
                  <c:v>6.4454400002432521E-2</c:v>
                </c:pt>
                <c:pt idx="227">
                  <c:v>9.2454400004498893E-2</c:v>
                </c:pt>
                <c:pt idx="242">
                  <c:v>0.14555839999957243</c:v>
                </c:pt>
                <c:pt idx="243">
                  <c:v>0.14922560000195517</c:v>
                </c:pt>
                <c:pt idx="244">
                  <c:v>0.13056800000049407</c:v>
                </c:pt>
                <c:pt idx="245">
                  <c:v>0.13623680000091554</c:v>
                </c:pt>
                <c:pt idx="246">
                  <c:v>0.1115776000006008</c:v>
                </c:pt>
                <c:pt idx="247">
                  <c:v>5.7579200001782738E-2</c:v>
                </c:pt>
                <c:pt idx="248">
                  <c:v>9.6913600002153544E-2</c:v>
                </c:pt>
                <c:pt idx="249">
                  <c:v>0.10391359999994165</c:v>
                </c:pt>
                <c:pt idx="250">
                  <c:v>-3.0799999985902105E-3</c:v>
                </c:pt>
                <c:pt idx="264">
                  <c:v>3.2363199999963399E-2</c:v>
                </c:pt>
                <c:pt idx="265">
                  <c:v>5.3697599996667122E-2</c:v>
                </c:pt>
                <c:pt idx="266">
                  <c:v>4.4713600000250153E-2</c:v>
                </c:pt>
                <c:pt idx="267">
                  <c:v>0.12872000000061234</c:v>
                </c:pt>
                <c:pt idx="268">
                  <c:v>0.12672640000164392</c:v>
                </c:pt>
                <c:pt idx="269">
                  <c:v>0.17610240000067279</c:v>
                </c:pt>
                <c:pt idx="270">
                  <c:v>0.16976960000465624</c:v>
                </c:pt>
                <c:pt idx="271">
                  <c:v>0.173436800003401</c:v>
                </c:pt>
                <c:pt idx="273">
                  <c:v>0.17111039999872446</c:v>
                </c:pt>
                <c:pt idx="275">
                  <c:v>0.13211199999932433</c:v>
                </c:pt>
                <c:pt idx="281">
                  <c:v>0.13089440000112518</c:v>
                </c:pt>
                <c:pt idx="282">
                  <c:v>0.13122879999718862</c:v>
                </c:pt>
                <c:pt idx="284">
                  <c:v>0.12557119999837596</c:v>
                </c:pt>
                <c:pt idx="290">
                  <c:v>0.23768639999980223</c:v>
                </c:pt>
                <c:pt idx="293">
                  <c:v>0.12437119999958668</c:v>
                </c:pt>
                <c:pt idx="294">
                  <c:v>0.15603840000039781</c:v>
                </c:pt>
                <c:pt idx="295">
                  <c:v>0.11170560000391561</c:v>
                </c:pt>
                <c:pt idx="296">
                  <c:v>0.13937280000027386</c:v>
                </c:pt>
                <c:pt idx="297">
                  <c:v>0.25570719999814173</c:v>
                </c:pt>
                <c:pt idx="300">
                  <c:v>0.14337599999998929</c:v>
                </c:pt>
                <c:pt idx="301">
                  <c:v>0.13504319999992731</c:v>
                </c:pt>
                <c:pt idx="302">
                  <c:v>0.13538080000216723</c:v>
                </c:pt>
                <c:pt idx="303">
                  <c:v>0.13804800000434625</c:v>
                </c:pt>
                <c:pt idx="307">
                  <c:v>0.13248320000275271</c:v>
                </c:pt>
                <c:pt idx="308">
                  <c:v>9.0159999999741558E-2</c:v>
                </c:pt>
                <c:pt idx="309">
                  <c:v>0.12749439999970491</c:v>
                </c:pt>
                <c:pt idx="310">
                  <c:v>9.0496000000712229E-2</c:v>
                </c:pt>
                <c:pt idx="311">
                  <c:v>0.1245072000019718</c:v>
                </c:pt>
                <c:pt idx="312">
                  <c:v>8.2175999999890337E-2</c:v>
                </c:pt>
                <c:pt idx="313">
                  <c:v>0.12117600000055972</c:v>
                </c:pt>
                <c:pt idx="314">
                  <c:v>0.1275104000014835</c:v>
                </c:pt>
                <c:pt idx="315">
                  <c:v>0.12818080000215559</c:v>
                </c:pt>
                <c:pt idx="319">
                  <c:v>4.194400000051246E-2</c:v>
                </c:pt>
                <c:pt idx="320">
                  <c:v>8.2278399997449014E-2</c:v>
                </c:pt>
                <c:pt idx="321">
                  <c:v>6.5953600002103485E-2</c:v>
                </c:pt>
                <c:pt idx="322">
                  <c:v>6.8620800000644522E-2</c:v>
                </c:pt>
                <c:pt idx="323">
                  <c:v>4.0959999998449348E-2</c:v>
                </c:pt>
                <c:pt idx="325">
                  <c:v>0.12668160000248463</c:v>
                </c:pt>
                <c:pt idx="334">
                  <c:v>8.943360000193934E-2</c:v>
                </c:pt>
                <c:pt idx="335">
                  <c:v>9.6822400002565701E-2</c:v>
                </c:pt>
                <c:pt idx="336">
                  <c:v>9.6489600000495557E-2</c:v>
                </c:pt>
                <c:pt idx="337">
                  <c:v>7.7823999999964144E-2</c:v>
                </c:pt>
                <c:pt idx="338">
                  <c:v>9.1824000002816319E-2</c:v>
                </c:pt>
                <c:pt idx="361">
                  <c:v>-7.6604799996857764E-2</c:v>
                </c:pt>
                <c:pt idx="362">
                  <c:v>-0.13859999999840511</c:v>
                </c:pt>
                <c:pt idx="363">
                  <c:v>-7.7599999996891711E-2</c:v>
                </c:pt>
                <c:pt idx="364">
                  <c:v>-6.6599999998288695E-2</c:v>
                </c:pt>
                <c:pt idx="365">
                  <c:v>-4.8265599998558173E-2</c:v>
                </c:pt>
                <c:pt idx="366">
                  <c:v>-2.7255999997578328E-2</c:v>
                </c:pt>
                <c:pt idx="367">
                  <c:v>-7.5588799998513423E-2</c:v>
                </c:pt>
                <c:pt idx="368">
                  <c:v>-2.592000000004191E-2</c:v>
                </c:pt>
                <c:pt idx="369">
                  <c:v>1.607999999760068E-2</c:v>
                </c:pt>
                <c:pt idx="370">
                  <c:v>5.7079999998677522E-2</c:v>
                </c:pt>
                <c:pt idx="371">
                  <c:v>-5.9252799997921102E-2</c:v>
                </c:pt>
                <c:pt idx="372">
                  <c:v>-5.7585599999583792E-2</c:v>
                </c:pt>
                <c:pt idx="373">
                  <c:v>-9.1579200001433492E-2</c:v>
                </c:pt>
                <c:pt idx="374">
                  <c:v>-2.690719999736757E-2</c:v>
                </c:pt>
                <c:pt idx="375">
                  <c:v>-0.13689919999887934</c:v>
                </c:pt>
                <c:pt idx="376">
                  <c:v>-6.3225599998986581E-2</c:v>
                </c:pt>
                <c:pt idx="384">
                  <c:v>2.3865600000135601E-2</c:v>
                </c:pt>
                <c:pt idx="385">
                  <c:v>2.8200000000651926E-2</c:v>
                </c:pt>
                <c:pt idx="386">
                  <c:v>2.2867200001201127E-2</c:v>
                </c:pt>
                <c:pt idx="387">
                  <c:v>-2.5452799996855902E-2</c:v>
                </c:pt>
                <c:pt idx="388">
                  <c:v>7.988159999877098E-2</c:v>
                </c:pt>
                <c:pt idx="394">
                  <c:v>1.6000000323401764E-4</c:v>
                </c:pt>
                <c:pt idx="395">
                  <c:v>-4.1727999996510334E-3</c:v>
                </c:pt>
                <c:pt idx="396">
                  <c:v>4.0827199998602737E-2</c:v>
                </c:pt>
                <c:pt idx="397">
                  <c:v>-3.6167999998724554E-2</c:v>
                </c:pt>
                <c:pt idx="398">
                  <c:v>8.8320000068051741E-3</c:v>
                </c:pt>
                <c:pt idx="399">
                  <c:v>-4.7500799999397714E-2</c:v>
                </c:pt>
                <c:pt idx="400">
                  <c:v>-1.5007999973022379E-3</c:v>
                </c:pt>
                <c:pt idx="401">
                  <c:v>-4.649760000029346E-2</c:v>
                </c:pt>
                <c:pt idx="402">
                  <c:v>5.9002400004828814E-2</c:v>
                </c:pt>
                <c:pt idx="403">
                  <c:v>5.8704000010038726E-2</c:v>
                </c:pt>
                <c:pt idx="404">
                  <c:v>5.9372800002165604E-2</c:v>
                </c:pt>
                <c:pt idx="440">
                  <c:v>0.10681279999698745</c:v>
                </c:pt>
                <c:pt idx="441">
                  <c:v>0.15915680000034627</c:v>
                </c:pt>
                <c:pt idx="449">
                  <c:v>0.14328480000403943</c:v>
                </c:pt>
                <c:pt idx="451">
                  <c:v>0.13928799999848707</c:v>
                </c:pt>
                <c:pt idx="453">
                  <c:v>0.13595520000671968</c:v>
                </c:pt>
                <c:pt idx="454">
                  <c:v>0.13329440000234172</c:v>
                </c:pt>
                <c:pt idx="455">
                  <c:v>0.12296160000551026</c:v>
                </c:pt>
                <c:pt idx="456">
                  <c:v>0.15396160000818782</c:v>
                </c:pt>
                <c:pt idx="457">
                  <c:v>0.13562880000245059</c:v>
                </c:pt>
                <c:pt idx="458">
                  <c:v>0.13929759999882663</c:v>
                </c:pt>
                <c:pt idx="459">
                  <c:v>0.12296480000077281</c:v>
                </c:pt>
                <c:pt idx="460">
                  <c:v>0.13796480000019073</c:v>
                </c:pt>
                <c:pt idx="462">
                  <c:v>0.16497600000002421</c:v>
                </c:pt>
                <c:pt idx="466">
                  <c:v>0.15042879999964498</c:v>
                </c:pt>
                <c:pt idx="480">
                  <c:v>0.13654080000560498</c:v>
                </c:pt>
                <c:pt idx="481">
                  <c:v>0.15520800000376767</c:v>
                </c:pt>
                <c:pt idx="482">
                  <c:v>0.14987519999704091</c:v>
                </c:pt>
                <c:pt idx="483">
                  <c:v>0.17654240000410937</c:v>
                </c:pt>
                <c:pt idx="484">
                  <c:v>0.15020960000401828</c:v>
                </c:pt>
                <c:pt idx="485">
                  <c:v>0.1558768000031705</c:v>
                </c:pt>
                <c:pt idx="486">
                  <c:v>0.1738783999971929</c:v>
                </c:pt>
                <c:pt idx="487">
                  <c:v>0.10954880000645062</c:v>
                </c:pt>
                <c:pt idx="488">
                  <c:v>0.12822079999750713</c:v>
                </c:pt>
                <c:pt idx="501">
                  <c:v>0.13001600000279723</c:v>
                </c:pt>
                <c:pt idx="503">
                  <c:v>0.13241920000291429</c:v>
                </c:pt>
                <c:pt idx="534">
                  <c:v>0.11869760000263341</c:v>
                </c:pt>
                <c:pt idx="535">
                  <c:v>0.10672960000374587</c:v>
                </c:pt>
                <c:pt idx="539">
                  <c:v>0.12608000000909669</c:v>
                </c:pt>
                <c:pt idx="540">
                  <c:v>0.14241440000478178</c:v>
                </c:pt>
                <c:pt idx="543">
                  <c:v>0.13974880000023404</c:v>
                </c:pt>
                <c:pt idx="544">
                  <c:v>0.14674879999802215</c:v>
                </c:pt>
                <c:pt idx="547">
                  <c:v>0.14275360000465298</c:v>
                </c:pt>
                <c:pt idx="549">
                  <c:v>0.13075679999747081</c:v>
                </c:pt>
                <c:pt idx="550">
                  <c:v>0.13109120000444818</c:v>
                </c:pt>
                <c:pt idx="560">
                  <c:v>5.3534399994532578E-2</c:v>
                </c:pt>
                <c:pt idx="565">
                  <c:v>6.7539199997554533E-2</c:v>
                </c:pt>
                <c:pt idx="567">
                  <c:v>8.1278400000883266E-2</c:v>
                </c:pt>
                <c:pt idx="568">
                  <c:v>8.4878400004527066E-2</c:v>
                </c:pt>
                <c:pt idx="569">
                  <c:v>7.2212799997942057E-2</c:v>
                </c:pt>
                <c:pt idx="572">
                  <c:v>6.5996799996355549E-2</c:v>
                </c:pt>
                <c:pt idx="573">
                  <c:v>0.18199839999579126</c:v>
                </c:pt>
                <c:pt idx="574">
                  <c:v>0.18466720000287751</c:v>
                </c:pt>
                <c:pt idx="575">
                  <c:v>5.7668800000101328E-2</c:v>
                </c:pt>
                <c:pt idx="578">
                  <c:v>6.5335999999660999E-2</c:v>
                </c:pt>
                <c:pt idx="579">
                  <c:v>4.6003199997358024E-2</c:v>
                </c:pt>
                <c:pt idx="580">
                  <c:v>3.400800000235904E-2</c:v>
                </c:pt>
                <c:pt idx="581">
                  <c:v>6.3676799996756017E-2</c:v>
                </c:pt>
                <c:pt idx="582">
                  <c:v>3.8678400007484015E-2</c:v>
                </c:pt>
                <c:pt idx="583">
                  <c:v>6.1345600006461609E-2</c:v>
                </c:pt>
                <c:pt idx="584">
                  <c:v>2.0680000001448207E-2</c:v>
                </c:pt>
                <c:pt idx="585">
                  <c:v>5.2347200005897321E-2</c:v>
                </c:pt>
                <c:pt idx="586">
                  <c:v>3.1681599997682497E-2</c:v>
                </c:pt>
                <c:pt idx="587">
                  <c:v>2.534880000166595E-2</c:v>
                </c:pt>
                <c:pt idx="588">
                  <c:v>4.6350399992661551E-2</c:v>
                </c:pt>
                <c:pt idx="589">
                  <c:v>2.1686400003090966E-2</c:v>
                </c:pt>
                <c:pt idx="641">
                  <c:v>7.5640000068233348E-3</c:v>
                </c:pt>
                <c:pt idx="642">
                  <c:v>1.2464000006730203E-2</c:v>
                </c:pt>
                <c:pt idx="643">
                  <c:v>2.946880000672536E-2</c:v>
                </c:pt>
                <c:pt idx="644">
                  <c:v>-3.0193600003258325E-2</c:v>
                </c:pt>
                <c:pt idx="645">
                  <c:v>2.9140799997549038E-2</c:v>
                </c:pt>
                <c:pt idx="646">
                  <c:v>1.0475200004293583E-2</c:v>
                </c:pt>
                <c:pt idx="647">
                  <c:v>-4.5215999998617917E-3</c:v>
                </c:pt>
                <c:pt idx="652">
                  <c:v>-5.6591999993543141E-2</c:v>
                </c:pt>
                <c:pt idx="654">
                  <c:v>-9.5451999994111247E-2</c:v>
                </c:pt>
                <c:pt idx="655">
                  <c:v>-0.12414880000142148</c:v>
                </c:pt>
                <c:pt idx="664">
                  <c:v>-0.15946719999919878</c:v>
                </c:pt>
                <c:pt idx="666">
                  <c:v>-0.13880000000062864</c:v>
                </c:pt>
                <c:pt idx="668">
                  <c:v>-0.13779839999915566</c:v>
                </c:pt>
                <c:pt idx="672">
                  <c:v>-0.17301600000064354</c:v>
                </c:pt>
                <c:pt idx="674">
                  <c:v>-0.12767839999287389</c:v>
                </c:pt>
                <c:pt idx="675">
                  <c:v>-0.14100639999378473</c:v>
                </c:pt>
                <c:pt idx="677">
                  <c:v>-0.14000160000432516</c:v>
                </c:pt>
                <c:pt idx="679">
                  <c:v>-0.14529599999514176</c:v>
                </c:pt>
                <c:pt idx="680">
                  <c:v>-0.13795200000458863</c:v>
                </c:pt>
                <c:pt idx="681">
                  <c:v>-0.14328159999422496</c:v>
                </c:pt>
                <c:pt idx="686">
                  <c:v>-0.13916479999170406</c:v>
                </c:pt>
                <c:pt idx="687">
                  <c:v>-0.14227359999495093</c:v>
                </c:pt>
                <c:pt idx="703">
                  <c:v>-8.0697600002167746E-2</c:v>
                </c:pt>
                <c:pt idx="704">
                  <c:v>-6.7030400001385715E-2</c:v>
                </c:pt>
                <c:pt idx="705">
                  <c:v>-9.9663199987844564E-2</c:v>
                </c:pt>
                <c:pt idx="706">
                  <c:v>-8.436319998872932E-2</c:v>
                </c:pt>
                <c:pt idx="707">
                  <c:v>-9.8191200006112922E-2</c:v>
                </c:pt>
                <c:pt idx="708">
                  <c:v>-8.0023999988043215E-2</c:v>
                </c:pt>
                <c:pt idx="710">
                  <c:v>-4.2275999992853031E-2</c:v>
                </c:pt>
                <c:pt idx="711">
                  <c:v>-4.0771200001472607E-2</c:v>
                </c:pt>
                <c:pt idx="712">
                  <c:v>-4.8419200000353158E-2</c:v>
                </c:pt>
                <c:pt idx="717">
                  <c:v>-3.9943999945535325E-3</c:v>
                </c:pt>
                <c:pt idx="718">
                  <c:v>-9.5240000009653158E-3</c:v>
                </c:pt>
                <c:pt idx="721">
                  <c:v>9.704000003694091E-3</c:v>
                </c:pt>
                <c:pt idx="722">
                  <c:v>8.7712000022293068E-3</c:v>
                </c:pt>
                <c:pt idx="724">
                  <c:v>4.0333200013265014E-2</c:v>
                </c:pt>
                <c:pt idx="725">
                  <c:v>4.0433599999232683E-2</c:v>
                </c:pt>
                <c:pt idx="726">
                  <c:v>4.0783600001304876E-2</c:v>
                </c:pt>
                <c:pt idx="727">
                  <c:v>4.0783600001304876E-2</c:v>
                </c:pt>
                <c:pt idx="728">
                  <c:v>4.1473600002063904E-2</c:v>
                </c:pt>
                <c:pt idx="729">
                  <c:v>4.152079999767011E-2</c:v>
                </c:pt>
                <c:pt idx="739">
                  <c:v>6.3711200004036073E-2</c:v>
                </c:pt>
                <c:pt idx="740">
                  <c:v>6.517840000014985E-2</c:v>
                </c:pt>
                <c:pt idx="741">
                  <c:v>6.8188000004738569E-2</c:v>
                </c:pt>
                <c:pt idx="745">
                  <c:v>9.2108000004373025E-2</c:v>
                </c:pt>
                <c:pt idx="746">
                  <c:v>9.3115999996371102E-2</c:v>
                </c:pt>
                <c:pt idx="748">
                  <c:v>0.12667200000578305</c:v>
                </c:pt>
                <c:pt idx="749">
                  <c:v>0.12173920000350336</c:v>
                </c:pt>
                <c:pt idx="751">
                  <c:v>0.12438480000128038</c:v>
                </c:pt>
                <c:pt idx="752">
                  <c:v>0.12212240000371821</c:v>
                </c:pt>
                <c:pt idx="753">
                  <c:v>0.12515680000069551</c:v>
                </c:pt>
                <c:pt idx="756">
                  <c:v>0.13213920000998769</c:v>
                </c:pt>
                <c:pt idx="758">
                  <c:v>0.13483760000235634</c:v>
                </c:pt>
                <c:pt idx="759">
                  <c:v>0.13254240000242135</c:v>
                </c:pt>
                <c:pt idx="760">
                  <c:v>0.12980960000277264</c:v>
                </c:pt>
                <c:pt idx="761">
                  <c:v>0.13049520000640769</c:v>
                </c:pt>
                <c:pt idx="762">
                  <c:v>0.12961119999818038</c:v>
                </c:pt>
                <c:pt idx="764">
                  <c:v>0.12471439999353606</c:v>
                </c:pt>
                <c:pt idx="765">
                  <c:v>0.12115600000106497</c:v>
                </c:pt>
                <c:pt idx="766">
                  <c:v>0.12004400001023896</c:v>
                </c:pt>
                <c:pt idx="767">
                  <c:v>0.1189520000043558</c:v>
                </c:pt>
                <c:pt idx="768">
                  <c:v>-0.11726639999687904</c:v>
                </c:pt>
                <c:pt idx="769">
                  <c:v>-0.11636639999778708</c:v>
                </c:pt>
                <c:pt idx="770">
                  <c:v>-0.11159119998774258</c:v>
                </c:pt>
                <c:pt idx="771">
                  <c:v>-9.3816799999331124E-2</c:v>
                </c:pt>
                <c:pt idx="772">
                  <c:v>-8.6127199989277869E-2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B45-44D6-8DA2-6D3DFD7E015F}"/>
            </c:ext>
          </c:extLst>
        </c:ser>
        <c:ser>
          <c:idx val="2"/>
          <c:order val="2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33CCCC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Active!$F$21:$F$1958</c:f>
              <c:numCache>
                <c:formatCode>General</c:formatCode>
                <c:ptCount val="1938"/>
                <c:pt idx="0">
                  <c:v>0</c:v>
                </c:pt>
                <c:pt idx="1">
                  <c:v>266</c:v>
                </c:pt>
                <c:pt idx="2">
                  <c:v>270</c:v>
                </c:pt>
                <c:pt idx="3">
                  <c:v>270</c:v>
                </c:pt>
                <c:pt idx="4">
                  <c:v>272</c:v>
                </c:pt>
                <c:pt idx="5">
                  <c:v>272</c:v>
                </c:pt>
                <c:pt idx="6">
                  <c:v>274</c:v>
                </c:pt>
                <c:pt idx="7">
                  <c:v>274</c:v>
                </c:pt>
                <c:pt idx="8">
                  <c:v>277</c:v>
                </c:pt>
                <c:pt idx="9">
                  <c:v>277</c:v>
                </c:pt>
                <c:pt idx="10">
                  <c:v>348.5</c:v>
                </c:pt>
                <c:pt idx="11">
                  <c:v>349.5</c:v>
                </c:pt>
                <c:pt idx="12">
                  <c:v>350.5</c:v>
                </c:pt>
                <c:pt idx="13">
                  <c:v>352.5</c:v>
                </c:pt>
                <c:pt idx="14">
                  <c:v>357.5</c:v>
                </c:pt>
                <c:pt idx="15">
                  <c:v>360.5</c:v>
                </c:pt>
                <c:pt idx="16">
                  <c:v>368.5</c:v>
                </c:pt>
                <c:pt idx="17">
                  <c:v>369.5</c:v>
                </c:pt>
                <c:pt idx="18">
                  <c:v>370.5</c:v>
                </c:pt>
                <c:pt idx="19">
                  <c:v>374.5</c:v>
                </c:pt>
                <c:pt idx="20">
                  <c:v>376.5</c:v>
                </c:pt>
                <c:pt idx="21">
                  <c:v>461</c:v>
                </c:pt>
                <c:pt idx="22">
                  <c:v>475</c:v>
                </c:pt>
                <c:pt idx="23">
                  <c:v>480</c:v>
                </c:pt>
                <c:pt idx="24">
                  <c:v>486</c:v>
                </c:pt>
                <c:pt idx="25">
                  <c:v>490</c:v>
                </c:pt>
                <c:pt idx="26">
                  <c:v>596.5</c:v>
                </c:pt>
                <c:pt idx="27">
                  <c:v>606.5</c:v>
                </c:pt>
                <c:pt idx="28">
                  <c:v>607.5</c:v>
                </c:pt>
                <c:pt idx="29">
                  <c:v>609.5</c:v>
                </c:pt>
                <c:pt idx="30">
                  <c:v>613.5</c:v>
                </c:pt>
                <c:pt idx="31">
                  <c:v>613.5</c:v>
                </c:pt>
                <c:pt idx="32">
                  <c:v>614.5</c:v>
                </c:pt>
                <c:pt idx="33">
                  <c:v>614.5</c:v>
                </c:pt>
                <c:pt idx="34">
                  <c:v>616.5</c:v>
                </c:pt>
                <c:pt idx="35">
                  <c:v>620.5</c:v>
                </c:pt>
                <c:pt idx="36">
                  <c:v>620.5</c:v>
                </c:pt>
                <c:pt idx="37">
                  <c:v>623.5</c:v>
                </c:pt>
                <c:pt idx="38">
                  <c:v>624.5</c:v>
                </c:pt>
                <c:pt idx="39">
                  <c:v>624.5</c:v>
                </c:pt>
                <c:pt idx="40">
                  <c:v>628.5</c:v>
                </c:pt>
                <c:pt idx="41">
                  <c:v>628.5</c:v>
                </c:pt>
                <c:pt idx="42">
                  <c:v>629.5</c:v>
                </c:pt>
                <c:pt idx="43">
                  <c:v>632.5</c:v>
                </c:pt>
                <c:pt idx="44">
                  <c:v>636.5</c:v>
                </c:pt>
                <c:pt idx="45">
                  <c:v>734</c:v>
                </c:pt>
                <c:pt idx="46">
                  <c:v>742</c:v>
                </c:pt>
                <c:pt idx="47">
                  <c:v>745</c:v>
                </c:pt>
                <c:pt idx="48">
                  <c:v>747</c:v>
                </c:pt>
                <c:pt idx="49">
                  <c:v>795</c:v>
                </c:pt>
                <c:pt idx="50">
                  <c:v>799</c:v>
                </c:pt>
                <c:pt idx="51">
                  <c:v>828.5</c:v>
                </c:pt>
                <c:pt idx="52">
                  <c:v>833</c:v>
                </c:pt>
                <c:pt idx="53">
                  <c:v>834</c:v>
                </c:pt>
                <c:pt idx="54">
                  <c:v>838</c:v>
                </c:pt>
                <c:pt idx="55">
                  <c:v>838.5</c:v>
                </c:pt>
                <c:pt idx="56">
                  <c:v>841</c:v>
                </c:pt>
                <c:pt idx="57">
                  <c:v>842</c:v>
                </c:pt>
                <c:pt idx="58">
                  <c:v>843</c:v>
                </c:pt>
                <c:pt idx="59">
                  <c:v>845</c:v>
                </c:pt>
                <c:pt idx="60">
                  <c:v>846</c:v>
                </c:pt>
                <c:pt idx="61">
                  <c:v>847</c:v>
                </c:pt>
                <c:pt idx="62">
                  <c:v>847.5</c:v>
                </c:pt>
                <c:pt idx="63">
                  <c:v>848.5</c:v>
                </c:pt>
                <c:pt idx="64">
                  <c:v>850</c:v>
                </c:pt>
                <c:pt idx="65">
                  <c:v>850.5</c:v>
                </c:pt>
                <c:pt idx="66">
                  <c:v>852</c:v>
                </c:pt>
                <c:pt idx="67">
                  <c:v>854</c:v>
                </c:pt>
                <c:pt idx="68">
                  <c:v>856</c:v>
                </c:pt>
                <c:pt idx="69">
                  <c:v>857</c:v>
                </c:pt>
                <c:pt idx="70">
                  <c:v>857.5</c:v>
                </c:pt>
                <c:pt idx="71">
                  <c:v>858</c:v>
                </c:pt>
                <c:pt idx="72">
                  <c:v>858</c:v>
                </c:pt>
                <c:pt idx="73">
                  <c:v>860</c:v>
                </c:pt>
                <c:pt idx="74">
                  <c:v>860.5</c:v>
                </c:pt>
                <c:pt idx="75">
                  <c:v>861.5</c:v>
                </c:pt>
                <c:pt idx="76">
                  <c:v>862</c:v>
                </c:pt>
                <c:pt idx="77">
                  <c:v>862</c:v>
                </c:pt>
                <c:pt idx="78">
                  <c:v>863</c:v>
                </c:pt>
                <c:pt idx="79">
                  <c:v>863</c:v>
                </c:pt>
                <c:pt idx="80">
                  <c:v>863.5</c:v>
                </c:pt>
                <c:pt idx="81">
                  <c:v>864</c:v>
                </c:pt>
                <c:pt idx="82">
                  <c:v>864.5</c:v>
                </c:pt>
                <c:pt idx="83">
                  <c:v>868.5</c:v>
                </c:pt>
                <c:pt idx="84">
                  <c:v>871.5</c:v>
                </c:pt>
                <c:pt idx="85">
                  <c:v>872.5</c:v>
                </c:pt>
                <c:pt idx="86">
                  <c:v>873.5</c:v>
                </c:pt>
                <c:pt idx="87">
                  <c:v>880</c:v>
                </c:pt>
                <c:pt idx="88">
                  <c:v>884</c:v>
                </c:pt>
                <c:pt idx="89">
                  <c:v>896</c:v>
                </c:pt>
                <c:pt idx="90">
                  <c:v>900</c:v>
                </c:pt>
                <c:pt idx="91">
                  <c:v>901</c:v>
                </c:pt>
                <c:pt idx="92">
                  <c:v>909.5</c:v>
                </c:pt>
                <c:pt idx="93">
                  <c:v>912.5</c:v>
                </c:pt>
                <c:pt idx="94">
                  <c:v>914.5</c:v>
                </c:pt>
                <c:pt idx="95">
                  <c:v>915.5</c:v>
                </c:pt>
                <c:pt idx="96">
                  <c:v>921.5</c:v>
                </c:pt>
                <c:pt idx="97">
                  <c:v>922.5</c:v>
                </c:pt>
                <c:pt idx="98">
                  <c:v>923.5</c:v>
                </c:pt>
                <c:pt idx="99">
                  <c:v>926.5</c:v>
                </c:pt>
                <c:pt idx="100">
                  <c:v>931.5</c:v>
                </c:pt>
                <c:pt idx="101">
                  <c:v>932.5</c:v>
                </c:pt>
                <c:pt idx="102">
                  <c:v>1047</c:v>
                </c:pt>
                <c:pt idx="103">
                  <c:v>1051</c:v>
                </c:pt>
                <c:pt idx="104">
                  <c:v>1065</c:v>
                </c:pt>
                <c:pt idx="105">
                  <c:v>1072</c:v>
                </c:pt>
                <c:pt idx="106">
                  <c:v>1077.5</c:v>
                </c:pt>
                <c:pt idx="107">
                  <c:v>1078.5</c:v>
                </c:pt>
                <c:pt idx="108">
                  <c:v>1079</c:v>
                </c:pt>
                <c:pt idx="109">
                  <c:v>1079</c:v>
                </c:pt>
                <c:pt idx="110">
                  <c:v>1080</c:v>
                </c:pt>
                <c:pt idx="111">
                  <c:v>1081</c:v>
                </c:pt>
                <c:pt idx="112">
                  <c:v>1083</c:v>
                </c:pt>
                <c:pt idx="113">
                  <c:v>1084</c:v>
                </c:pt>
                <c:pt idx="114">
                  <c:v>1084.5</c:v>
                </c:pt>
                <c:pt idx="115">
                  <c:v>1088</c:v>
                </c:pt>
                <c:pt idx="116">
                  <c:v>1089</c:v>
                </c:pt>
                <c:pt idx="117">
                  <c:v>1090</c:v>
                </c:pt>
                <c:pt idx="118">
                  <c:v>1090.5</c:v>
                </c:pt>
                <c:pt idx="119">
                  <c:v>1091.5</c:v>
                </c:pt>
                <c:pt idx="120">
                  <c:v>1093</c:v>
                </c:pt>
                <c:pt idx="121">
                  <c:v>1099</c:v>
                </c:pt>
                <c:pt idx="122">
                  <c:v>1100</c:v>
                </c:pt>
                <c:pt idx="123">
                  <c:v>1101</c:v>
                </c:pt>
                <c:pt idx="124">
                  <c:v>1102</c:v>
                </c:pt>
                <c:pt idx="125">
                  <c:v>1103</c:v>
                </c:pt>
                <c:pt idx="126">
                  <c:v>1104.5</c:v>
                </c:pt>
                <c:pt idx="127">
                  <c:v>1105.5</c:v>
                </c:pt>
                <c:pt idx="128">
                  <c:v>1107</c:v>
                </c:pt>
                <c:pt idx="129">
                  <c:v>1110</c:v>
                </c:pt>
                <c:pt idx="130">
                  <c:v>1214.5</c:v>
                </c:pt>
                <c:pt idx="131">
                  <c:v>1225.5</c:v>
                </c:pt>
                <c:pt idx="132">
                  <c:v>1227.5</c:v>
                </c:pt>
                <c:pt idx="133">
                  <c:v>1319</c:v>
                </c:pt>
                <c:pt idx="134">
                  <c:v>1330</c:v>
                </c:pt>
                <c:pt idx="135">
                  <c:v>1360</c:v>
                </c:pt>
                <c:pt idx="136">
                  <c:v>1361</c:v>
                </c:pt>
                <c:pt idx="137">
                  <c:v>1362</c:v>
                </c:pt>
                <c:pt idx="138">
                  <c:v>1407</c:v>
                </c:pt>
                <c:pt idx="139">
                  <c:v>1409</c:v>
                </c:pt>
                <c:pt idx="140">
                  <c:v>1411</c:v>
                </c:pt>
                <c:pt idx="141">
                  <c:v>1443.5</c:v>
                </c:pt>
                <c:pt idx="142">
                  <c:v>1443.5</c:v>
                </c:pt>
                <c:pt idx="143">
                  <c:v>1445.5</c:v>
                </c:pt>
                <c:pt idx="144">
                  <c:v>1448.5</c:v>
                </c:pt>
                <c:pt idx="145">
                  <c:v>1450.5</c:v>
                </c:pt>
                <c:pt idx="146">
                  <c:v>1451.5</c:v>
                </c:pt>
                <c:pt idx="147">
                  <c:v>1457.5</c:v>
                </c:pt>
                <c:pt idx="148">
                  <c:v>1458.5</c:v>
                </c:pt>
                <c:pt idx="149">
                  <c:v>1461.5</c:v>
                </c:pt>
                <c:pt idx="150">
                  <c:v>1653</c:v>
                </c:pt>
                <c:pt idx="151">
                  <c:v>1654</c:v>
                </c:pt>
                <c:pt idx="152">
                  <c:v>1674.5</c:v>
                </c:pt>
                <c:pt idx="153">
                  <c:v>1693</c:v>
                </c:pt>
                <c:pt idx="154">
                  <c:v>1696.5</c:v>
                </c:pt>
                <c:pt idx="155">
                  <c:v>1713.5</c:v>
                </c:pt>
                <c:pt idx="156">
                  <c:v>1717</c:v>
                </c:pt>
                <c:pt idx="157">
                  <c:v>1717</c:v>
                </c:pt>
                <c:pt idx="158">
                  <c:v>1719</c:v>
                </c:pt>
                <c:pt idx="159">
                  <c:v>1719.5</c:v>
                </c:pt>
                <c:pt idx="160">
                  <c:v>1894.5</c:v>
                </c:pt>
                <c:pt idx="161">
                  <c:v>1921.5</c:v>
                </c:pt>
                <c:pt idx="162">
                  <c:v>1940.5</c:v>
                </c:pt>
                <c:pt idx="163">
                  <c:v>1944</c:v>
                </c:pt>
                <c:pt idx="164">
                  <c:v>1951</c:v>
                </c:pt>
                <c:pt idx="165">
                  <c:v>1962</c:v>
                </c:pt>
                <c:pt idx="166">
                  <c:v>1966</c:v>
                </c:pt>
                <c:pt idx="167">
                  <c:v>1967</c:v>
                </c:pt>
                <c:pt idx="168">
                  <c:v>1971</c:v>
                </c:pt>
                <c:pt idx="169">
                  <c:v>1974</c:v>
                </c:pt>
                <c:pt idx="170">
                  <c:v>1977</c:v>
                </c:pt>
                <c:pt idx="171">
                  <c:v>1982</c:v>
                </c:pt>
                <c:pt idx="172">
                  <c:v>1983</c:v>
                </c:pt>
                <c:pt idx="173">
                  <c:v>1984</c:v>
                </c:pt>
                <c:pt idx="174">
                  <c:v>1985</c:v>
                </c:pt>
                <c:pt idx="175">
                  <c:v>2011.5</c:v>
                </c:pt>
                <c:pt idx="176">
                  <c:v>2013.5</c:v>
                </c:pt>
                <c:pt idx="177">
                  <c:v>2017.5</c:v>
                </c:pt>
                <c:pt idx="178">
                  <c:v>2018.5</c:v>
                </c:pt>
                <c:pt idx="179">
                  <c:v>2019.5</c:v>
                </c:pt>
                <c:pt idx="180">
                  <c:v>2165.5</c:v>
                </c:pt>
                <c:pt idx="181">
                  <c:v>2177</c:v>
                </c:pt>
                <c:pt idx="182">
                  <c:v>2200</c:v>
                </c:pt>
                <c:pt idx="183">
                  <c:v>2391</c:v>
                </c:pt>
                <c:pt idx="184">
                  <c:v>2401</c:v>
                </c:pt>
                <c:pt idx="185">
                  <c:v>2405</c:v>
                </c:pt>
                <c:pt idx="186">
                  <c:v>2412</c:v>
                </c:pt>
                <c:pt idx="187">
                  <c:v>2425</c:v>
                </c:pt>
                <c:pt idx="188">
                  <c:v>2430</c:v>
                </c:pt>
                <c:pt idx="189">
                  <c:v>2436</c:v>
                </c:pt>
                <c:pt idx="190">
                  <c:v>2446</c:v>
                </c:pt>
                <c:pt idx="191">
                  <c:v>2450</c:v>
                </c:pt>
                <c:pt idx="192">
                  <c:v>2530.5</c:v>
                </c:pt>
                <c:pt idx="193">
                  <c:v>2567.5</c:v>
                </c:pt>
                <c:pt idx="194">
                  <c:v>2654</c:v>
                </c:pt>
                <c:pt idx="195">
                  <c:v>2665</c:v>
                </c:pt>
                <c:pt idx="196">
                  <c:v>2668</c:v>
                </c:pt>
                <c:pt idx="197">
                  <c:v>2668</c:v>
                </c:pt>
                <c:pt idx="198">
                  <c:v>2672</c:v>
                </c:pt>
                <c:pt idx="199">
                  <c:v>2679</c:v>
                </c:pt>
                <c:pt idx="200">
                  <c:v>2685</c:v>
                </c:pt>
                <c:pt idx="201">
                  <c:v>2693</c:v>
                </c:pt>
                <c:pt idx="202">
                  <c:v>2699</c:v>
                </c:pt>
                <c:pt idx="203">
                  <c:v>2707</c:v>
                </c:pt>
                <c:pt idx="204">
                  <c:v>2755.5</c:v>
                </c:pt>
                <c:pt idx="205">
                  <c:v>2765.5</c:v>
                </c:pt>
                <c:pt idx="206">
                  <c:v>2765.5</c:v>
                </c:pt>
                <c:pt idx="207">
                  <c:v>2805.5</c:v>
                </c:pt>
                <c:pt idx="208">
                  <c:v>2809.5</c:v>
                </c:pt>
                <c:pt idx="209">
                  <c:v>2821.5</c:v>
                </c:pt>
                <c:pt idx="210">
                  <c:v>2877.5</c:v>
                </c:pt>
                <c:pt idx="211">
                  <c:v>2886</c:v>
                </c:pt>
                <c:pt idx="212">
                  <c:v>2887</c:v>
                </c:pt>
                <c:pt idx="213">
                  <c:v>2932</c:v>
                </c:pt>
                <c:pt idx="214">
                  <c:v>3116.5</c:v>
                </c:pt>
                <c:pt idx="215">
                  <c:v>3124.5</c:v>
                </c:pt>
                <c:pt idx="216">
                  <c:v>3124.5</c:v>
                </c:pt>
                <c:pt idx="217">
                  <c:v>3133.5</c:v>
                </c:pt>
                <c:pt idx="218">
                  <c:v>3140.5</c:v>
                </c:pt>
                <c:pt idx="219">
                  <c:v>3150.5</c:v>
                </c:pt>
                <c:pt idx="220">
                  <c:v>3175.5</c:v>
                </c:pt>
                <c:pt idx="221">
                  <c:v>3176.5</c:v>
                </c:pt>
                <c:pt idx="222">
                  <c:v>3385.5</c:v>
                </c:pt>
                <c:pt idx="223">
                  <c:v>3386.5</c:v>
                </c:pt>
                <c:pt idx="224">
                  <c:v>3408.5</c:v>
                </c:pt>
                <c:pt idx="225">
                  <c:v>3411.5</c:v>
                </c:pt>
                <c:pt idx="226">
                  <c:v>3414.5</c:v>
                </c:pt>
                <c:pt idx="227">
                  <c:v>3414.5</c:v>
                </c:pt>
                <c:pt idx="228">
                  <c:v>3521</c:v>
                </c:pt>
                <c:pt idx="229">
                  <c:v>3522</c:v>
                </c:pt>
                <c:pt idx="230">
                  <c:v>3526</c:v>
                </c:pt>
                <c:pt idx="231">
                  <c:v>3529</c:v>
                </c:pt>
                <c:pt idx="232">
                  <c:v>3530</c:v>
                </c:pt>
                <c:pt idx="233">
                  <c:v>3532</c:v>
                </c:pt>
                <c:pt idx="234">
                  <c:v>3533</c:v>
                </c:pt>
                <c:pt idx="235">
                  <c:v>3533</c:v>
                </c:pt>
                <c:pt idx="236">
                  <c:v>3533</c:v>
                </c:pt>
                <c:pt idx="237">
                  <c:v>3534</c:v>
                </c:pt>
                <c:pt idx="238">
                  <c:v>3536</c:v>
                </c:pt>
                <c:pt idx="239">
                  <c:v>3537</c:v>
                </c:pt>
                <c:pt idx="240">
                  <c:v>3538</c:v>
                </c:pt>
                <c:pt idx="241">
                  <c:v>3560</c:v>
                </c:pt>
                <c:pt idx="242">
                  <c:v>3609.5</c:v>
                </c:pt>
                <c:pt idx="243">
                  <c:v>3610.5</c:v>
                </c:pt>
                <c:pt idx="244">
                  <c:v>3627.5</c:v>
                </c:pt>
                <c:pt idx="245">
                  <c:v>3631.5</c:v>
                </c:pt>
                <c:pt idx="246">
                  <c:v>3645.5</c:v>
                </c:pt>
                <c:pt idx="247">
                  <c:v>3648.5</c:v>
                </c:pt>
                <c:pt idx="248">
                  <c:v>3650.5</c:v>
                </c:pt>
                <c:pt idx="249">
                  <c:v>3650.5</c:v>
                </c:pt>
                <c:pt idx="250">
                  <c:v>3662.5</c:v>
                </c:pt>
                <c:pt idx="251">
                  <c:v>3734</c:v>
                </c:pt>
                <c:pt idx="252">
                  <c:v>3756</c:v>
                </c:pt>
                <c:pt idx="253">
                  <c:v>3761</c:v>
                </c:pt>
                <c:pt idx="254">
                  <c:v>3769</c:v>
                </c:pt>
                <c:pt idx="255">
                  <c:v>3770</c:v>
                </c:pt>
                <c:pt idx="256">
                  <c:v>3770</c:v>
                </c:pt>
                <c:pt idx="257">
                  <c:v>3771</c:v>
                </c:pt>
                <c:pt idx="258">
                  <c:v>3772</c:v>
                </c:pt>
                <c:pt idx="259">
                  <c:v>3780</c:v>
                </c:pt>
                <c:pt idx="260">
                  <c:v>3782</c:v>
                </c:pt>
                <c:pt idx="261">
                  <c:v>3795</c:v>
                </c:pt>
                <c:pt idx="262">
                  <c:v>3806</c:v>
                </c:pt>
                <c:pt idx="263">
                  <c:v>3820</c:v>
                </c:pt>
                <c:pt idx="264">
                  <c:v>3868.5</c:v>
                </c:pt>
                <c:pt idx="265">
                  <c:v>3870.5</c:v>
                </c:pt>
                <c:pt idx="266">
                  <c:v>3900.5</c:v>
                </c:pt>
                <c:pt idx="267">
                  <c:v>3912.5</c:v>
                </c:pt>
                <c:pt idx="268">
                  <c:v>3924.5</c:v>
                </c:pt>
                <c:pt idx="269">
                  <c:v>4004.5</c:v>
                </c:pt>
                <c:pt idx="270">
                  <c:v>4005.5</c:v>
                </c:pt>
                <c:pt idx="271">
                  <c:v>4006.5</c:v>
                </c:pt>
                <c:pt idx="272">
                  <c:v>4019</c:v>
                </c:pt>
                <c:pt idx="273">
                  <c:v>4019.5</c:v>
                </c:pt>
                <c:pt idx="274">
                  <c:v>4022</c:v>
                </c:pt>
                <c:pt idx="275">
                  <c:v>4022.5</c:v>
                </c:pt>
                <c:pt idx="276">
                  <c:v>4026</c:v>
                </c:pt>
                <c:pt idx="277">
                  <c:v>4035</c:v>
                </c:pt>
                <c:pt idx="278">
                  <c:v>4211</c:v>
                </c:pt>
                <c:pt idx="279">
                  <c:v>4228</c:v>
                </c:pt>
                <c:pt idx="280">
                  <c:v>4234</c:v>
                </c:pt>
                <c:pt idx="281">
                  <c:v>4239.5</c:v>
                </c:pt>
                <c:pt idx="282">
                  <c:v>4241.5</c:v>
                </c:pt>
                <c:pt idx="283">
                  <c:v>4246</c:v>
                </c:pt>
                <c:pt idx="284">
                  <c:v>4258.5</c:v>
                </c:pt>
                <c:pt idx="285">
                  <c:v>4261</c:v>
                </c:pt>
                <c:pt idx="286">
                  <c:v>4269</c:v>
                </c:pt>
                <c:pt idx="287">
                  <c:v>4461</c:v>
                </c:pt>
                <c:pt idx="288">
                  <c:v>4465</c:v>
                </c:pt>
                <c:pt idx="289">
                  <c:v>4470</c:v>
                </c:pt>
                <c:pt idx="290">
                  <c:v>4474.5</c:v>
                </c:pt>
                <c:pt idx="291">
                  <c:v>4486</c:v>
                </c:pt>
                <c:pt idx="292">
                  <c:v>4496</c:v>
                </c:pt>
                <c:pt idx="293">
                  <c:v>4508.5</c:v>
                </c:pt>
                <c:pt idx="294">
                  <c:v>4509.5</c:v>
                </c:pt>
                <c:pt idx="295">
                  <c:v>4510.5</c:v>
                </c:pt>
                <c:pt idx="296">
                  <c:v>4511.5</c:v>
                </c:pt>
                <c:pt idx="297">
                  <c:v>4513.5</c:v>
                </c:pt>
                <c:pt idx="298">
                  <c:v>4516</c:v>
                </c:pt>
                <c:pt idx="299">
                  <c:v>4516</c:v>
                </c:pt>
                <c:pt idx="300">
                  <c:v>4517.5</c:v>
                </c:pt>
                <c:pt idx="301">
                  <c:v>4518.5</c:v>
                </c:pt>
                <c:pt idx="302">
                  <c:v>4526.5</c:v>
                </c:pt>
                <c:pt idx="303">
                  <c:v>4527.5</c:v>
                </c:pt>
                <c:pt idx="304">
                  <c:v>4533</c:v>
                </c:pt>
                <c:pt idx="305">
                  <c:v>4627</c:v>
                </c:pt>
                <c:pt idx="306">
                  <c:v>4658</c:v>
                </c:pt>
                <c:pt idx="307">
                  <c:v>4718.5</c:v>
                </c:pt>
                <c:pt idx="308">
                  <c:v>4737.5</c:v>
                </c:pt>
                <c:pt idx="309">
                  <c:v>4739.5</c:v>
                </c:pt>
                <c:pt idx="310">
                  <c:v>4742.5</c:v>
                </c:pt>
                <c:pt idx="311">
                  <c:v>4763.5</c:v>
                </c:pt>
                <c:pt idx="312">
                  <c:v>4767.5</c:v>
                </c:pt>
                <c:pt idx="313">
                  <c:v>4767.5</c:v>
                </c:pt>
                <c:pt idx="314">
                  <c:v>4769.5</c:v>
                </c:pt>
                <c:pt idx="315">
                  <c:v>4776.5</c:v>
                </c:pt>
                <c:pt idx="316">
                  <c:v>4871</c:v>
                </c:pt>
                <c:pt idx="317">
                  <c:v>4883</c:v>
                </c:pt>
                <c:pt idx="318">
                  <c:v>4889</c:v>
                </c:pt>
                <c:pt idx="319">
                  <c:v>4957.5</c:v>
                </c:pt>
                <c:pt idx="320">
                  <c:v>4959.5</c:v>
                </c:pt>
                <c:pt idx="321">
                  <c:v>4975.5</c:v>
                </c:pt>
                <c:pt idx="322">
                  <c:v>4976.5</c:v>
                </c:pt>
                <c:pt idx="323">
                  <c:v>4987.5</c:v>
                </c:pt>
                <c:pt idx="324">
                  <c:v>5080</c:v>
                </c:pt>
                <c:pt idx="325">
                  <c:v>5090.5</c:v>
                </c:pt>
                <c:pt idx="326">
                  <c:v>5122</c:v>
                </c:pt>
                <c:pt idx="327">
                  <c:v>5123</c:v>
                </c:pt>
                <c:pt idx="328">
                  <c:v>5124</c:v>
                </c:pt>
                <c:pt idx="329">
                  <c:v>5126</c:v>
                </c:pt>
                <c:pt idx="330">
                  <c:v>5127</c:v>
                </c:pt>
                <c:pt idx="331">
                  <c:v>5129</c:v>
                </c:pt>
                <c:pt idx="332">
                  <c:v>5136</c:v>
                </c:pt>
                <c:pt idx="333">
                  <c:v>5142</c:v>
                </c:pt>
                <c:pt idx="334">
                  <c:v>5250.5</c:v>
                </c:pt>
                <c:pt idx="335">
                  <c:v>5354.5</c:v>
                </c:pt>
                <c:pt idx="336">
                  <c:v>5355.5</c:v>
                </c:pt>
                <c:pt idx="337">
                  <c:v>5357.5</c:v>
                </c:pt>
                <c:pt idx="338">
                  <c:v>5357.5</c:v>
                </c:pt>
                <c:pt idx="339">
                  <c:v>5358</c:v>
                </c:pt>
                <c:pt idx="340">
                  <c:v>5369</c:v>
                </c:pt>
                <c:pt idx="341">
                  <c:v>5372</c:v>
                </c:pt>
                <c:pt idx="342">
                  <c:v>5377</c:v>
                </c:pt>
                <c:pt idx="343">
                  <c:v>5436</c:v>
                </c:pt>
                <c:pt idx="344">
                  <c:v>5442</c:v>
                </c:pt>
                <c:pt idx="345">
                  <c:v>5443</c:v>
                </c:pt>
                <c:pt idx="346">
                  <c:v>5456</c:v>
                </c:pt>
                <c:pt idx="347">
                  <c:v>5463</c:v>
                </c:pt>
                <c:pt idx="348">
                  <c:v>5464</c:v>
                </c:pt>
                <c:pt idx="349">
                  <c:v>5468</c:v>
                </c:pt>
                <c:pt idx="350">
                  <c:v>5472</c:v>
                </c:pt>
                <c:pt idx="351">
                  <c:v>5661</c:v>
                </c:pt>
                <c:pt idx="352">
                  <c:v>5692</c:v>
                </c:pt>
                <c:pt idx="353">
                  <c:v>5710</c:v>
                </c:pt>
                <c:pt idx="354">
                  <c:v>5710</c:v>
                </c:pt>
                <c:pt idx="355">
                  <c:v>5720</c:v>
                </c:pt>
                <c:pt idx="356">
                  <c:v>5720</c:v>
                </c:pt>
                <c:pt idx="357">
                  <c:v>5723</c:v>
                </c:pt>
                <c:pt idx="358">
                  <c:v>5729</c:v>
                </c:pt>
                <c:pt idx="359">
                  <c:v>5730</c:v>
                </c:pt>
                <c:pt idx="360">
                  <c:v>5748</c:v>
                </c:pt>
                <c:pt idx="361">
                  <c:v>5803.5</c:v>
                </c:pt>
                <c:pt idx="362">
                  <c:v>5812.5</c:v>
                </c:pt>
                <c:pt idx="363">
                  <c:v>5812.5</c:v>
                </c:pt>
                <c:pt idx="364">
                  <c:v>5812.5</c:v>
                </c:pt>
                <c:pt idx="365">
                  <c:v>5814.5</c:v>
                </c:pt>
                <c:pt idx="366">
                  <c:v>5832.5</c:v>
                </c:pt>
                <c:pt idx="367">
                  <c:v>5833.5</c:v>
                </c:pt>
                <c:pt idx="368">
                  <c:v>5837.5</c:v>
                </c:pt>
                <c:pt idx="369">
                  <c:v>5837.5</c:v>
                </c:pt>
                <c:pt idx="370">
                  <c:v>5837.5</c:v>
                </c:pt>
                <c:pt idx="371">
                  <c:v>5838.5</c:v>
                </c:pt>
                <c:pt idx="372">
                  <c:v>5839.5</c:v>
                </c:pt>
                <c:pt idx="373">
                  <c:v>5851.5</c:v>
                </c:pt>
                <c:pt idx="374">
                  <c:v>5861.5</c:v>
                </c:pt>
                <c:pt idx="375">
                  <c:v>5876.5</c:v>
                </c:pt>
                <c:pt idx="376">
                  <c:v>5889.5</c:v>
                </c:pt>
                <c:pt idx="377">
                  <c:v>5961</c:v>
                </c:pt>
                <c:pt idx="378">
                  <c:v>6558</c:v>
                </c:pt>
                <c:pt idx="379">
                  <c:v>6589</c:v>
                </c:pt>
                <c:pt idx="380">
                  <c:v>6598</c:v>
                </c:pt>
                <c:pt idx="381">
                  <c:v>6605</c:v>
                </c:pt>
                <c:pt idx="382">
                  <c:v>6607</c:v>
                </c:pt>
                <c:pt idx="383">
                  <c:v>6607</c:v>
                </c:pt>
                <c:pt idx="384">
                  <c:v>6685.5</c:v>
                </c:pt>
                <c:pt idx="385">
                  <c:v>6687.5</c:v>
                </c:pt>
                <c:pt idx="386">
                  <c:v>6688.5</c:v>
                </c:pt>
                <c:pt idx="387">
                  <c:v>6713.5</c:v>
                </c:pt>
                <c:pt idx="388">
                  <c:v>6715.5</c:v>
                </c:pt>
                <c:pt idx="389">
                  <c:v>7920</c:v>
                </c:pt>
                <c:pt idx="390">
                  <c:v>7921</c:v>
                </c:pt>
                <c:pt idx="391">
                  <c:v>8447</c:v>
                </c:pt>
                <c:pt idx="392">
                  <c:v>8738</c:v>
                </c:pt>
                <c:pt idx="393">
                  <c:v>8742</c:v>
                </c:pt>
                <c:pt idx="394">
                  <c:v>9112.5</c:v>
                </c:pt>
                <c:pt idx="395">
                  <c:v>9113.5</c:v>
                </c:pt>
                <c:pt idx="396">
                  <c:v>9113.5</c:v>
                </c:pt>
                <c:pt idx="397">
                  <c:v>9122.5</c:v>
                </c:pt>
                <c:pt idx="398">
                  <c:v>9122.5</c:v>
                </c:pt>
                <c:pt idx="399">
                  <c:v>9123.5</c:v>
                </c:pt>
                <c:pt idx="400">
                  <c:v>9123.5</c:v>
                </c:pt>
                <c:pt idx="401">
                  <c:v>9129.5</c:v>
                </c:pt>
                <c:pt idx="402">
                  <c:v>9129.5</c:v>
                </c:pt>
                <c:pt idx="403">
                  <c:v>9132.5</c:v>
                </c:pt>
                <c:pt idx="404">
                  <c:v>9136.5</c:v>
                </c:pt>
                <c:pt idx="405">
                  <c:v>9251</c:v>
                </c:pt>
                <c:pt idx="406">
                  <c:v>9252</c:v>
                </c:pt>
                <c:pt idx="407">
                  <c:v>9254</c:v>
                </c:pt>
                <c:pt idx="408">
                  <c:v>9257</c:v>
                </c:pt>
                <c:pt idx="409">
                  <c:v>9261</c:v>
                </c:pt>
                <c:pt idx="410">
                  <c:v>9263</c:v>
                </c:pt>
                <c:pt idx="411">
                  <c:v>9272</c:v>
                </c:pt>
                <c:pt idx="412">
                  <c:v>9487</c:v>
                </c:pt>
                <c:pt idx="413">
                  <c:v>9487</c:v>
                </c:pt>
                <c:pt idx="414">
                  <c:v>9487</c:v>
                </c:pt>
                <c:pt idx="415">
                  <c:v>9487</c:v>
                </c:pt>
                <c:pt idx="416">
                  <c:v>9487</c:v>
                </c:pt>
                <c:pt idx="417">
                  <c:v>9487</c:v>
                </c:pt>
                <c:pt idx="418">
                  <c:v>9489</c:v>
                </c:pt>
                <c:pt idx="419">
                  <c:v>9490</c:v>
                </c:pt>
                <c:pt idx="420">
                  <c:v>9490</c:v>
                </c:pt>
                <c:pt idx="421">
                  <c:v>9493</c:v>
                </c:pt>
                <c:pt idx="422">
                  <c:v>9495</c:v>
                </c:pt>
                <c:pt idx="423">
                  <c:v>9495</c:v>
                </c:pt>
                <c:pt idx="424">
                  <c:v>9495</c:v>
                </c:pt>
                <c:pt idx="425">
                  <c:v>9495</c:v>
                </c:pt>
                <c:pt idx="426">
                  <c:v>9496</c:v>
                </c:pt>
                <c:pt idx="427">
                  <c:v>9497</c:v>
                </c:pt>
                <c:pt idx="428">
                  <c:v>9497</c:v>
                </c:pt>
                <c:pt idx="429">
                  <c:v>9497</c:v>
                </c:pt>
                <c:pt idx="430">
                  <c:v>9497</c:v>
                </c:pt>
                <c:pt idx="431">
                  <c:v>9497</c:v>
                </c:pt>
                <c:pt idx="432">
                  <c:v>9503</c:v>
                </c:pt>
                <c:pt idx="433">
                  <c:v>9505</c:v>
                </c:pt>
                <c:pt idx="434">
                  <c:v>9505</c:v>
                </c:pt>
                <c:pt idx="435">
                  <c:v>9505</c:v>
                </c:pt>
                <c:pt idx="436">
                  <c:v>9506</c:v>
                </c:pt>
                <c:pt idx="437">
                  <c:v>9507</c:v>
                </c:pt>
                <c:pt idx="438">
                  <c:v>9508</c:v>
                </c:pt>
                <c:pt idx="439">
                  <c:v>9513</c:v>
                </c:pt>
                <c:pt idx="440">
                  <c:v>9711.5</c:v>
                </c:pt>
                <c:pt idx="441">
                  <c:v>9731.5</c:v>
                </c:pt>
                <c:pt idx="442">
                  <c:v>9745</c:v>
                </c:pt>
                <c:pt idx="443">
                  <c:v>9749</c:v>
                </c:pt>
                <c:pt idx="444">
                  <c:v>9751</c:v>
                </c:pt>
                <c:pt idx="445">
                  <c:v>9759</c:v>
                </c:pt>
                <c:pt idx="446">
                  <c:v>9906</c:v>
                </c:pt>
                <c:pt idx="447">
                  <c:v>9959</c:v>
                </c:pt>
                <c:pt idx="448">
                  <c:v>9961</c:v>
                </c:pt>
                <c:pt idx="449">
                  <c:v>9971.5</c:v>
                </c:pt>
                <c:pt idx="450">
                  <c:v>9975</c:v>
                </c:pt>
                <c:pt idx="451">
                  <c:v>9977.5</c:v>
                </c:pt>
                <c:pt idx="452">
                  <c:v>9978</c:v>
                </c:pt>
                <c:pt idx="453">
                  <c:v>9978.5</c:v>
                </c:pt>
                <c:pt idx="454">
                  <c:v>9989.5</c:v>
                </c:pt>
                <c:pt idx="455">
                  <c:v>9990.5</c:v>
                </c:pt>
                <c:pt idx="456">
                  <c:v>9990.5</c:v>
                </c:pt>
                <c:pt idx="457">
                  <c:v>9991.5</c:v>
                </c:pt>
                <c:pt idx="458">
                  <c:v>9995.5</c:v>
                </c:pt>
                <c:pt idx="459">
                  <c:v>9996.5</c:v>
                </c:pt>
                <c:pt idx="460">
                  <c:v>9996.5</c:v>
                </c:pt>
                <c:pt idx="461">
                  <c:v>10006</c:v>
                </c:pt>
                <c:pt idx="462">
                  <c:v>10017.5</c:v>
                </c:pt>
                <c:pt idx="463">
                  <c:v>10208</c:v>
                </c:pt>
                <c:pt idx="464">
                  <c:v>10226</c:v>
                </c:pt>
                <c:pt idx="465">
                  <c:v>10238</c:v>
                </c:pt>
                <c:pt idx="466">
                  <c:v>10241.5</c:v>
                </c:pt>
                <c:pt idx="467">
                  <c:v>10245</c:v>
                </c:pt>
                <c:pt idx="468">
                  <c:v>10247</c:v>
                </c:pt>
                <c:pt idx="469">
                  <c:v>10310</c:v>
                </c:pt>
                <c:pt idx="470">
                  <c:v>10321.5</c:v>
                </c:pt>
                <c:pt idx="471">
                  <c:v>10322</c:v>
                </c:pt>
                <c:pt idx="472">
                  <c:v>10323</c:v>
                </c:pt>
                <c:pt idx="473">
                  <c:v>10327</c:v>
                </c:pt>
                <c:pt idx="474">
                  <c:v>10336</c:v>
                </c:pt>
                <c:pt idx="475">
                  <c:v>10336</c:v>
                </c:pt>
                <c:pt idx="476">
                  <c:v>10356</c:v>
                </c:pt>
                <c:pt idx="477">
                  <c:v>10358</c:v>
                </c:pt>
                <c:pt idx="478">
                  <c:v>10363</c:v>
                </c:pt>
                <c:pt idx="479">
                  <c:v>10371</c:v>
                </c:pt>
                <c:pt idx="480">
                  <c:v>10451.5</c:v>
                </c:pt>
                <c:pt idx="481">
                  <c:v>10452.5</c:v>
                </c:pt>
                <c:pt idx="482">
                  <c:v>10453.5</c:v>
                </c:pt>
                <c:pt idx="483">
                  <c:v>10454.5</c:v>
                </c:pt>
                <c:pt idx="484">
                  <c:v>10455.5</c:v>
                </c:pt>
                <c:pt idx="485">
                  <c:v>10456.5</c:v>
                </c:pt>
                <c:pt idx="486">
                  <c:v>10459.5</c:v>
                </c:pt>
                <c:pt idx="487">
                  <c:v>10466.5</c:v>
                </c:pt>
                <c:pt idx="488">
                  <c:v>10476.5</c:v>
                </c:pt>
                <c:pt idx="489">
                  <c:v>10572</c:v>
                </c:pt>
                <c:pt idx="490">
                  <c:v>10574</c:v>
                </c:pt>
                <c:pt idx="491">
                  <c:v>10574</c:v>
                </c:pt>
                <c:pt idx="492">
                  <c:v>10575</c:v>
                </c:pt>
                <c:pt idx="493">
                  <c:v>10576</c:v>
                </c:pt>
                <c:pt idx="494">
                  <c:v>10578</c:v>
                </c:pt>
                <c:pt idx="495">
                  <c:v>10582</c:v>
                </c:pt>
                <c:pt idx="496">
                  <c:v>10585</c:v>
                </c:pt>
                <c:pt idx="497">
                  <c:v>10586</c:v>
                </c:pt>
                <c:pt idx="498">
                  <c:v>10586</c:v>
                </c:pt>
                <c:pt idx="499">
                  <c:v>10586</c:v>
                </c:pt>
                <c:pt idx="500">
                  <c:v>10589</c:v>
                </c:pt>
                <c:pt idx="501">
                  <c:v>10592.5</c:v>
                </c:pt>
                <c:pt idx="502">
                  <c:v>10596</c:v>
                </c:pt>
                <c:pt idx="503">
                  <c:v>10598.5</c:v>
                </c:pt>
                <c:pt idx="504">
                  <c:v>10601</c:v>
                </c:pt>
                <c:pt idx="505">
                  <c:v>10604</c:v>
                </c:pt>
                <c:pt idx="506">
                  <c:v>10605</c:v>
                </c:pt>
                <c:pt idx="507">
                  <c:v>10606</c:v>
                </c:pt>
                <c:pt idx="508">
                  <c:v>10610</c:v>
                </c:pt>
                <c:pt idx="509">
                  <c:v>10610</c:v>
                </c:pt>
                <c:pt idx="510">
                  <c:v>10611</c:v>
                </c:pt>
                <c:pt idx="511">
                  <c:v>10611</c:v>
                </c:pt>
                <c:pt idx="512">
                  <c:v>10612</c:v>
                </c:pt>
                <c:pt idx="513">
                  <c:v>10613</c:v>
                </c:pt>
                <c:pt idx="514">
                  <c:v>10615</c:v>
                </c:pt>
                <c:pt idx="515">
                  <c:v>10619</c:v>
                </c:pt>
                <c:pt idx="516">
                  <c:v>10619</c:v>
                </c:pt>
                <c:pt idx="517">
                  <c:v>10620</c:v>
                </c:pt>
                <c:pt idx="518">
                  <c:v>10620</c:v>
                </c:pt>
                <c:pt idx="519">
                  <c:v>10628</c:v>
                </c:pt>
                <c:pt idx="520">
                  <c:v>10634</c:v>
                </c:pt>
                <c:pt idx="521">
                  <c:v>10635</c:v>
                </c:pt>
                <c:pt idx="522">
                  <c:v>10640</c:v>
                </c:pt>
                <c:pt idx="523">
                  <c:v>10646</c:v>
                </c:pt>
                <c:pt idx="524">
                  <c:v>10695</c:v>
                </c:pt>
                <c:pt idx="525">
                  <c:v>10701</c:v>
                </c:pt>
                <c:pt idx="526">
                  <c:v>10703</c:v>
                </c:pt>
                <c:pt idx="527">
                  <c:v>10708</c:v>
                </c:pt>
                <c:pt idx="528">
                  <c:v>10710</c:v>
                </c:pt>
                <c:pt idx="529">
                  <c:v>10717</c:v>
                </c:pt>
                <c:pt idx="530">
                  <c:v>10719</c:v>
                </c:pt>
                <c:pt idx="531">
                  <c:v>10727</c:v>
                </c:pt>
                <c:pt idx="532">
                  <c:v>10730</c:v>
                </c:pt>
                <c:pt idx="533">
                  <c:v>10731</c:v>
                </c:pt>
                <c:pt idx="534">
                  <c:v>10745.5</c:v>
                </c:pt>
                <c:pt idx="535">
                  <c:v>10805.5</c:v>
                </c:pt>
                <c:pt idx="536">
                  <c:v>10817</c:v>
                </c:pt>
                <c:pt idx="537">
                  <c:v>10827</c:v>
                </c:pt>
                <c:pt idx="538">
                  <c:v>10830</c:v>
                </c:pt>
                <c:pt idx="539">
                  <c:v>10837.5</c:v>
                </c:pt>
                <c:pt idx="540">
                  <c:v>10839.5</c:v>
                </c:pt>
                <c:pt idx="541">
                  <c:v>10840</c:v>
                </c:pt>
                <c:pt idx="542">
                  <c:v>10841</c:v>
                </c:pt>
                <c:pt idx="543">
                  <c:v>10841.5</c:v>
                </c:pt>
                <c:pt idx="544">
                  <c:v>10841.5</c:v>
                </c:pt>
                <c:pt idx="545">
                  <c:v>10847</c:v>
                </c:pt>
                <c:pt idx="546">
                  <c:v>10849</c:v>
                </c:pt>
                <c:pt idx="547">
                  <c:v>10850.5</c:v>
                </c:pt>
                <c:pt idx="548">
                  <c:v>10856</c:v>
                </c:pt>
                <c:pt idx="549">
                  <c:v>10856.5</c:v>
                </c:pt>
                <c:pt idx="550">
                  <c:v>10858.5</c:v>
                </c:pt>
                <c:pt idx="551">
                  <c:v>10915.5</c:v>
                </c:pt>
                <c:pt idx="552">
                  <c:v>11051</c:v>
                </c:pt>
                <c:pt idx="553">
                  <c:v>11051</c:v>
                </c:pt>
                <c:pt idx="554">
                  <c:v>11053</c:v>
                </c:pt>
                <c:pt idx="555">
                  <c:v>11054</c:v>
                </c:pt>
                <c:pt idx="556">
                  <c:v>11055</c:v>
                </c:pt>
                <c:pt idx="557">
                  <c:v>11057</c:v>
                </c:pt>
                <c:pt idx="558">
                  <c:v>11062</c:v>
                </c:pt>
                <c:pt idx="559">
                  <c:v>11064</c:v>
                </c:pt>
                <c:pt idx="560">
                  <c:v>11064.5</c:v>
                </c:pt>
                <c:pt idx="561">
                  <c:v>11065</c:v>
                </c:pt>
                <c:pt idx="562">
                  <c:v>11069</c:v>
                </c:pt>
                <c:pt idx="563">
                  <c:v>11071</c:v>
                </c:pt>
                <c:pt idx="564">
                  <c:v>11073</c:v>
                </c:pt>
                <c:pt idx="565">
                  <c:v>11073.5</c:v>
                </c:pt>
                <c:pt idx="566">
                  <c:v>11075</c:v>
                </c:pt>
                <c:pt idx="567">
                  <c:v>11084.5</c:v>
                </c:pt>
                <c:pt idx="568">
                  <c:v>11084.5</c:v>
                </c:pt>
                <c:pt idx="569">
                  <c:v>11086.5</c:v>
                </c:pt>
                <c:pt idx="570">
                  <c:v>11092</c:v>
                </c:pt>
                <c:pt idx="571">
                  <c:v>11100</c:v>
                </c:pt>
                <c:pt idx="572">
                  <c:v>11306.5</c:v>
                </c:pt>
                <c:pt idx="573">
                  <c:v>11309.5</c:v>
                </c:pt>
                <c:pt idx="574">
                  <c:v>11313.5</c:v>
                </c:pt>
                <c:pt idx="575">
                  <c:v>11316.5</c:v>
                </c:pt>
                <c:pt idx="576">
                  <c:v>11317</c:v>
                </c:pt>
                <c:pt idx="577">
                  <c:v>11317</c:v>
                </c:pt>
                <c:pt idx="578">
                  <c:v>11317.5</c:v>
                </c:pt>
                <c:pt idx="579">
                  <c:v>11318.5</c:v>
                </c:pt>
                <c:pt idx="580">
                  <c:v>11327.5</c:v>
                </c:pt>
                <c:pt idx="581">
                  <c:v>11331.5</c:v>
                </c:pt>
                <c:pt idx="582">
                  <c:v>11334.5</c:v>
                </c:pt>
                <c:pt idx="583">
                  <c:v>11335.5</c:v>
                </c:pt>
                <c:pt idx="584">
                  <c:v>11337.5</c:v>
                </c:pt>
                <c:pt idx="585">
                  <c:v>11338.5</c:v>
                </c:pt>
                <c:pt idx="586">
                  <c:v>11340.5</c:v>
                </c:pt>
                <c:pt idx="587">
                  <c:v>11341.5</c:v>
                </c:pt>
                <c:pt idx="588">
                  <c:v>11344.5</c:v>
                </c:pt>
                <c:pt idx="589">
                  <c:v>11349.5</c:v>
                </c:pt>
                <c:pt idx="590">
                  <c:v>11427</c:v>
                </c:pt>
                <c:pt idx="591">
                  <c:v>11430</c:v>
                </c:pt>
                <c:pt idx="592">
                  <c:v>11431</c:v>
                </c:pt>
                <c:pt idx="593">
                  <c:v>11433</c:v>
                </c:pt>
                <c:pt idx="594">
                  <c:v>11436</c:v>
                </c:pt>
                <c:pt idx="595">
                  <c:v>11436</c:v>
                </c:pt>
                <c:pt idx="596">
                  <c:v>11437</c:v>
                </c:pt>
                <c:pt idx="597">
                  <c:v>11437</c:v>
                </c:pt>
                <c:pt idx="598">
                  <c:v>11437</c:v>
                </c:pt>
                <c:pt idx="599">
                  <c:v>11437</c:v>
                </c:pt>
                <c:pt idx="600">
                  <c:v>11438</c:v>
                </c:pt>
                <c:pt idx="601">
                  <c:v>11438</c:v>
                </c:pt>
                <c:pt idx="602">
                  <c:v>11438</c:v>
                </c:pt>
                <c:pt idx="603">
                  <c:v>11438</c:v>
                </c:pt>
                <c:pt idx="604">
                  <c:v>11440</c:v>
                </c:pt>
                <c:pt idx="605">
                  <c:v>11440</c:v>
                </c:pt>
                <c:pt idx="606">
                  <c:v>11440</c:v>
                </c:pt>
                <c:pt idx="607">
                  <c:v>11440</c:v>
                </c:pt>
                <c:pt idx="608">
                  <c:v>11442</c:v>
                </c:pt>
                <c:pt idx="609">
                  <c:v>11443</c:v>
                </c:pt>
                <c:pt idx="610">
                  <c:v>11443</c:v>
                </c:pt>
                <c:pt idx="611">
                  <c:v>11443</c:v>
                </c:pt>
                <c:pt idx="612">
                  <c:v>11444</c:v>
                </c:pt>
                <c:pt idx="613">
                  <c:v>11445</c:v>
                </c:pt>
                <c:pt idx="614">
                  <c:v>11445</c:v>
                </c:pt>
                <c:pt idx="615">
                  <c:v>11446</c:v>
                </c:pt>
                <c:pt idx="616">
                  <c:v>11447</c:v>
                </c:pt>
                <c:pt idx="617">
                  <c:v>11451</c:v>
                </c:pt>
                <c:pt idx="618">
                  <c:v>11451</c:v>
                </c:pt>
                <c:pt idx="619">
                  <c:v>11452</c:v>
                </c:pt>
                <c:pt idx="620">
                  <c:v>11452</c:v>
                </c:pt>
                <c:pt idx="621">
                  <c:v>11453</c:v>
                </c:pt>
                <c:pt idx="622">
                  <c:v>11453</c:v>
                </c:pt>
                <c:pt idx="623">
                  <c:v>11454</c:v>
                </c:pt>
                <c:pt idx="624">
                  <c:v>11454</c:v>
                </c:pt>
                <c:pt idx="625">
                  <c:v>11455</c:v>
                </c:pt>
                <c:pt idx="626">
                  <c:v>11455</c:v>
                </c:pt>
                <c:pt idx="627">
                  <c:v>11457</c:v>
                </c:pt>
                <c:pt idx="628">
                  <c:v>11459</c:v>
                </c:pt>
                <c:pt idx="629">
                  <c:v>11460</c:v>
                </c:pt>
                <c:pt idx="630">
                  <c:v>11461</c:v>
                </c:pt>
                <c:pt idx="631">
                  <c:v>11461</c:v>
                </c:pt>
                <c:pt idx="632">
                  <c:v>11461</c:v>
                </c:pt>
                <c:pt idx="633">
                  <c:v>11467</c:v>
                </c:pt>
                <c:pt idx="634">
                  <c:v>11471</c:v>
                </c:pt>
                <c:pt idx="635">
                  <c:v>11474</c:v>
                </c:pt>
                <c:pt idx="636">
                  <c:v>11475</c:v>
                </c:pt>
                <c:pt idx="637">
                  <c:v>11475</c:v>
                </c:pt>
                <c:pt idx="638">
                  <c:v>11477</c:v>
                </c:pt>
                <c:pt idx="639">
                  <c:v>11478</c:v>
                </c:pt>
                <c:pt idx="640">
                  <c:v>11486</c:v>
                </c:pt>
                <c:pt idx="641">
                  <c:v>11557.5</c:v>
                </c:pt>
                <c:pt idx="642">
                  <c:v>11557.5</c:v>
                </c:pt>
                <c:pt idx="643">
                  <c:v>11566.5</c:v>
                </c:pt>
                <c:pt idx="644">
                  <c:v>11574.5</c:v>
                </c:pt>
                <c:pt idx="645">
                  <c:v>11576.5</c:v>
                </c:pt>
                <c:pt idx="646">
                  <c:v>11578.5</c:v>
                </c:pt>
                <c:pt idx="647">
                  <c:v>11584.5</c:v>
                </c:pt>
                <c:pt idx="648">
                  <c:v>11829</c:v>
                </c:pt>
                <c:pt idx="649">
                  <c:v>11913</c:v>
                </c:pt>
                <c:pt idx="650">
                  <c:v>11913</c:v>
                </c:pt>
                <c:pt idx="651">
                  <c:v>11919</c:v>
                </c:pt>
                <c:pt idx="652">
                  <c:v>11952.5</c:v>
                </c:pt>
                <c:pt idx="653">
                  <c:v>12165</c:v>
                </c:pt>
                <c:pt idx="654">
                  <c:v>12277.5</c:v>
                </c:pt>
                <c:pt idx="655">
                  <c:v>12283.5</c:v>
                </c:pt>
                <c:pt idx="656">
                  <c:v>12284</c:v>
                </c:pt>
                <c:pt idx="657">
                  <c:v>12293</c:v>
                </c:pt>
                <c:pt idx="658">
                  <c:v>12295</c:v>
                </c:pt>
                <c:pt idx="659">
                  <c:v>12299</c:v>
                </c:pt>
                <c:pt idx="660">
                  <c:v>12299</c:v>
                </c:pt>
                <c:pt idx="661">
                  <c:v>12304</c:v>
                </c:pt>
                <c:pt idx="662">
                  <c:v>12304</c:v>
                </c:pt>
                <c:pt idx="663">
                  <c:v>12307</c:v>
                </c:pt>
                <c:pt idx="664">
                  <c:v>12311.5</c:v>
                </c:pt>
                <c:pt idx="665">
                  <c:v>12312</c:v>
                </c:pt>
                <c:pt idx="666">
                  <c:v>12312.5</c:v>
                </c:pt>
                <c:pt idx="667">
                  <c:v>12313</c:v>
                </c:pt>
                <c:pt idx="668">
                  <c:v>12315.5</c:v>
                </c:pt>
                <c:pt idx="669">
                  <c:v>12318</c:v>
                </c:pt>
                <c:pt idx="670">
                  <c:v>12322</c:v>
                </c:pt>
                <c:pt idx="671">
                  <c:v>12338</c:v>
                </c:pt>
                <c:pt idx="672">
                  <c:v>12532.5</c:v>
                </c:pt>
                <c:pt idx="673">
                  <c:v>12539</c:v>
                </c:pt>
                <c:pt idx="674">
                  <c:v>12540.5</c:v>
                </c:pt>
                <c:pt idx="675">
                  <c:v>12550.5</c:v>
                </c:pt>
                <c:pt idx="676">
                  <c:v>12557</c:v>
                </c:pt>
                <c:pt idx="677">
                  <c:v>12559.5</c:v>
                </c:pt>
                <c:pt idx="678">
                  <c:v>12582</c:v>
                </c:pt>
                <c:pt idx="679">
                  <c:v>12632.5</c:v>
                </c:pt>
                <c:pt idx="680">
                  <c:v>12652.5</c:v>
                </c:pt>
                <c:pt idx="681">
                  <c:v>12659.5</c:v>
                </c:pt>
                <c:pt idx="682">
                  <c:v>12787</c:v>
                </c:pt>
                <c:pt idx="683">
                  <c:v>12790</c:v>
                </c:pt>
                <c:pt idx="684">
                  <c:v>12795</c:v>
                </c:pt>
                <c:pt idx="685">
                  <c:v>12878</c:v>
                </c:pt>
                <c:pt idx="686">
                  <c:v>12878.5</c:v>
                </c:pt>
                <c:pt idx="687">
                  <c:v>12924.5</c:v>
                </c:pt>
                <c:pt idx="688">
                  <c:v>13025</c:v>
                </c:pt>
                <c:pt idx="689">
                  <c:v>13032</c:v>
                </c:pt>
                <c:pt idx="690">
                  <c:v>13041</c:v>
                </c:pt>
                <c:pt idx="691">
                  <c:v>13041</c:v>
                </c:pt>
                <c:pt idx="692">
                  <c:v>13355</c:v>
                </c:pt>
                <c:pt idx="693">
                  <c:v>13381</c:v>
                </c:pt>
                <c:pt idx="694">
                  <c:v>13387</c:v>
                </c:pt>
                <c:pt idx="695">
                  <c:v>13389</c:v>
                </c:pt>
                <c:pt idx="696">
                  <c:v>13390</c:v>
                </c:pt>
                <c:pt idx="697">
                  <c:v>13390</c:v>
                </c:pt>
                <c:pt idx="698">
                  <c:v>13390</c:v>
                </c:pt>
                <c:pt idx="699">
                  <c:v>13628</c:v>
                </c:pt>
                <c:pt idx="700">
                  <c:v>13629</c:v>
                </c:pt>
                <c:pt idx="701">
                  <c:v>13632</c:v>
                </c:pt>
                <c:pt idx="702">
                  <c:v>13637</c:v>
                </c:pt>
                <c:pt idx="703">
                  <c:v>13754.5</c:v>
                </c:pt>
                <c:pt idx="704">
                  <c:v>13755.5</c:v>
                </c:pt>
                <c:pt idx="705">
                  <c:v>13756.5</c:v>
                </c:pt>
                <c:pt idx="706">
                  <c:v>13756.5</c:v>
                </c:pt>
                <c:pt idx="707">
                  <c:v>13766.5</c:v>
                </c:pt>
                <c:pt idx="708">
                  <c:v>13767.5</c:v>
                </c:pt>
                <c:pt idx="709">
                  <c:v>14146</c:v>
                </c:pt>
                <c:pt idx="710">
                  <c:v>14232.5</c:v>
                </c:pt>
                <c:pt idx="711">
                  <c:v>14241.5</c:v>
                </c:pt>
                <c:pt idx="712">
                  <c:v>14276.5</c:v>
                </c:pt>
                <c:pt idx="713">
                  <c:v>14342</c:v>
                </c:pt>
                <c:pt idx="714">
                  <c:v>14347</c:v>
                </c:pt>
                <c:pt idx="715">
                  <c:v>14356</c:v>
                </c:pt>
                <c:pt idx="716">
                  <c:v>14363</c:v>
                </c:pt>
                <c:pt idx="717">
                  <c:v>14510.5</c:v>
                </c:pt>
                <c:pt idx="718">
                  <c:v>14517.5</c:v>
                </c:pt>
                <c:pt idx="719">
                  <c:v>14611</c:v>
                </c:pt>
                <c:pt idx="720">
                  <c:v>14625</c:v>
                </c:pt>
                <c:pt idx="721">
                  <c:v>14632.5</c:v>
                </c:pt>
                <c:pt idx="722">
                  <c:v>14633.5</c:v>
                </c:pt>
                <c:pt idx="723">
                  <c:v>14738</c:v>
                </c:pt>
                <c:pt idx="724">
                  <c:v>14868.5</c:v>
                </c:pt>
                <c:pt idx="725">
                  <c:v>14875.5</c:v>
                </c:pt>
                <c:pt idx="726">
                  <c:v>14875.5</c:v>
                </c:pt>
                <c:pt idx="727">
                  <c:v>14875.5</c:v>
                </c:pt>
                <c:pt idx="728">
                  <c:v>14875.5</c:v>
                </c:pt>
                <c:pt idx="729">
                  <c:v>14876.5</c:v>
                </c:pt>
                <c:pt idx="730">
                  <c:v>14959</c:v>
                </c:pt>
                <c:pt idx="731">
                  <c:v>14966</c:v>
                </c:pt>
                <c:pt idx="732">
                  <c:v>14972</c:v>
                </c:pt>
                <c:pt idx="733">
                  <c:v>14972</c:v>
                </c:pt>
                <c:pt idx="734">
                  <c:v>14979</c:v>
                </c:pt>
                <c:pt idx="735">
                  <c:v>14980</c:v>
                </c:pt>
                <c:pt idx="736">
                  <c:v>14980</c:v>
                </c:pt>
                <c:pt idx="737">
                  <c:v>14980</c:v>
                </c:pt>
                <c:pt idx="738">
                  <c:v>15004</c:v>
                </c:pt>
                <c:pt idx="739">
                  <c:v>15083.5</c:v>
                </c:pt>
                <c:pt idx="740">
                  <c:v>15084.5</c:v>
                </c:pt>
                <c:pt idx="741">
                  <c:v>15102.5</c:v>
                </c:pt>
                <c:pt idx="742">
                  <c:v>15232</c:v>
                </c:pt>
                <c:pt idx="743">
                  <c:v>15232</c:v>
                </c:pt>
                <c:pt idx="744">
                  <c:v>15232</c:v>
                </c:pt>
                <c:pt idx="745">
                  <c:v>15327.5</c:v>
                </c:pt>
                <c:pt idx="746">
                  <c:v>15342.5</c:v>
                </c:pt>
                <c:pt idx="747">
                  <c:v>15479</c:v>
                </c:pt>
                <c:pt idx="748">
                  <c:v>15697.5</c:v>
                </c:pt>
                <c:pt idx="749">
                  <c:v>15698.5</c:v>
                </c:pt>
                <c:pt idx="750">
                  <c:v>15701</c:v>
                </c:pt>
                <c:pt idx="751">
                  <c:v>15721.5</c:v>
                </c:pt>
                <c:pt idx="752">
                  <c:v>15729.5</c:v>
                </c:pt>
                <c:pt idx="753">
                  <c:v>15731.5</c:v>
                </c:pt>
                <c:pt idx="754">
                  <c:v>15940</c:v>
                </c:pt>
                <c:pt idx="755">
                  <c:v>15944</c:v>
                </c:pt>
                <c:pt idx="756">
                  <c:v>15948.5</c:v>
                </c:pt>
                <c:pt idx="757">
                  <c:v>15954</c:v>
                </c:pt>
                <c:pt idx="758">
                  <c:v>16070.5</c:v>
                </c:pt>
                <c:pt idx="759">
                  <c:v>16079.5</c:v>
                </c:pt>
                <c:pt idx="760">
                  <c:v>16080.5</c:v>
                </c:pt>
                <c:pt idx="761">
                  <c:v>16178.5</c:v>
                </c:pt>
                <c:pt idx="762">
                  <c:v>16208.5</c:v>
                </c:pt>
                <c:pt idx="763">
                  <c:v>16302</c:v>
                </c:pt>
                <c:pt idx="764">
                  <c:v>16339.5</c:v>
                </c:pt>
                <c:pt idx="765">
                  <c:v>16417.5</c:v>
                </c:pt>
                <c:pt idx="766">
                  <c:v>16457.5</c:v>
                </c:pt>
                <c:pt idx="767">
                  <c:v>16472.5</c:v>
                </c:pt>
                <c:pt idx="768">
                  <c:v>16563</c:v>
                </c:pt>
                <c:pt idx="769">
                  <c:v>16563</c:v>
                </c:pt>
                <c:pt idx="770">
                  <c:v>16579</c:v>
                </c:pt>
                <c:pt idx="771">
                  <c:v>16781</c:v>
                </c:pt>
                <c:pt idx="772">
                  <c:v>16824</c:v>
                </c:pt>
              </c:numCache>
            </c:numRef>
          </c:xVal>
          <c:yVal>
            <c:numRef>
              <c:f>Active!$U$21:$U$1958</c:f>
              <c:numCache>
                <c:formatCode>General</c:formatCode>
                <c:ptCount val="1938"/>
                <c:pt idx="551">
                  <c:v>0.60632160000386648</c:v>
                </c:pt>
                <c:pt idx="678">
                  <c:v>1.5104000049177557E-3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B45-44D6-8DA2-6D3DFD7E0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7048968"/>
        <c:axId val="1"/>
      </c:scatterChart>
      <c:valAx>
        <c:axId val="867048968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6631892697466468"/>
              <c:y val="0.839344262295081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inorUnit val="1000"/>
      </c:valAx>
      <c:valAx>
        <c:axId val="1"/>
        <c:scaling>
          <c:orientation val="minMax"/>
          <c:max val="0.3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180327868852458E-2"/>
              <c:y val="0.360655737704918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704896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9046199701937406"/>
          <c:y val="0.91475409836065569"/>
          <c:w val="0.24590163934426229"/>
          <c:h val="6.55737704918032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Y Cyg - O-C Diagr.</a:t>
            </a:r>
          </a:p>
        </c:rich>
      </c:tx>
      <c:layout>
        <c:manualLayout>
          <c:xMode val="edge"/>
          <c:yMode val="edge"/>
          <c:x val="0.3720508166969147"/>
          <c:y val="3.65448504983388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19056261343014"/>
          <c:y val="0.15946869722782331"/>
          <c:w val="0.79854809437386565"/>
          <c:h val="0.55149591124622233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Active!$F$21:$F$958</c:f>
              <c:numCache>
                <c:formatCode>General</c:formatCode>
                <c:ptCount val="938"/>
                <c:pt idx="0">
                  <c:v>0</c:v>
                </c:pt>
                <c:pt idx="1">
                  <c:v>266</c:v>
                </c:pt>
                <c:pt idx="2">
                  <c:v>270</c:v>
                </c:pt>
                <c:pt idx="3">
                  <c:v>270</c:v>
                </c:pt>
                <c:pt idx="4">
                  <c:v>272</c:v>
                </c:pt>
                <c:pt idx="5">
                  <c:v>272</c:v>
                </c:pt>
                <c:pt idx="6">
                  <c:v>274</c:v>
                </c:pt>
                <c:pt idx="7">
                  <c:v>274</c:v>
                </c:pt>
                <c:pt idx="8">
                  <c:v>277</c:v>
                </c:pt>
                <c:pt idx="9">
                  <c:v>277</c:v>
                </c:pt>
                <c:pt idx="10">
                  <c:v>348.5</c:v>
                </c:pt>
                <c:pt idx="11">
                  <c:v>349.5</c:v>
                </c:pt>
                <c:pt idx="12">
                  <c:v>350.5</c:v>
                </c:pt>
                <c:pt idx="13">
                  <c:v>352.5</c:v>
                </c:pt>
                <c:pt idx="14">
                  <c:v>357.5</c:v>
                </c:pt>
                <c:pt idx="15">
                  <c:v>360.5</c:v>
                </c:pt>
                <c:pt idx="16">
                  <c:v>368.5</c:v>
                </c:pt>
                <c:pt idx="17">
                  <c:v>369.5</c:v>
                </c:pt>
                <c:pt idx="18">
                  <c:v>370.5</c:v>
                </c:pt>
                <c:pt idx="19">
                  <c:v>374.5</c:v>
                </c:pt>
                <c:pt idx="20">
                  <c:v>376.5</c:v>
                </c:pt>
                <c:pt idx="21">
                  <c:v>461</c:v>
                </c:pt>
                <c:pt idx="22">
                  <c:v>475</c:v>
                </c:pt>
                <c:pt idx="23">
                  <c:v>480</c:v>
                </c:pt>
                <c:pt idx="24">
                  <c:v>486</c:v>
                </c:pt>
                <c:pt idx="25">
                  <c:v>490</c:v>
                </c:pt>
                <c:pt idx="26">
                  <c:v>596.5</c:v>
                </c:pt>
                <c:pt idx="27">
                  <c:v>606.5</c:v>
                </c:pt>
                <c:pt idx="28">
                  <c:v>607.5</c:v>
                </c:pt>
                <c:pt idx="29">
                  <c:v>609.5</c:v>
                </c:pt>
                <c:pt idx="30">
                  <c:v>613.5</c:v>
                </c:pt>
                <c:pt idx="31">
                  <c:v>613.5</c:v>
                </c:pt>
                <c:pt idx="32">
                  <c:v>614.5</c:v>
                </c:pt>
                <c:pt idx="33">
                  <c:v>614.5</c:v>
                </c:pt>
                <c:pt idx="34">
                  <c:v>616.5</c:v>
                </c:pt>
                <c:pt idx="35">
                  <c:v>620.5</c:v>
                </c:pt>
                <c:pt idx="36">
                  <c:v>620.5</c:v>
                </c:pt>
                <c:pt idx="37">
                  <c:v>623.5</c:v>
                </c:pt>
                <c:pt idx="38">
                  <c:v>624.5</c:v>
                </c:pt>
                <c:pt idx="39">
                  <c:v>624.5</c:v>
                </c:pt>
                <c:pt idx="40">
                  <c:v>628.5</c:v>
                </c:pt>
                <c:pt idx="41">
                  <c:v>628.5</c:v>
                </c:pt>
                <c:pt idx="42">
                  <c:v>629.5</c:v>
                </c:pt>
                <c:pt idx="43">
                  <c:v>632.5</c:v>
                </c:pt>
                <c:pt idx="44">
                  <c:v>636.5</c:v>
                </c:pt>
                <c:pt idx="45">
                  <c:v>734</c:v>
                </c:pt>
                <c:pt idx="46">
                  <c:v>742</c:v>
                </c:pt>
                <c:pt idx="47">
                  <c:v>745</c:v>
                </c:pt>
                <c:pt idx="48">
                  <c:v>747</c:v>
                </c:pt>
                <c:pt idx="49">
                  <c:v>795</c:v>
                </c:pt>
                <c:pt idx="50">
                  <c:v>799</c:v>
                </c:pt>
                <c:pt idx="51">
                  <c:v>828.5</c:v>
                </c:pt>
                <c:pt idx="52">
                  <c:v>833</c:v>
                </c:pt>
                <c:pt idx="53">
                  <c:v>834</c:v>
                </c:pt>
                <c:pt idx="54">
                  <c:v>838</c:v>
                </c:pt>
                <c:pt idx="55">
                  <c:v>838.5</c:v>
                </c:pt>
                <c:pt idx="56">
                  <c:v>841</c:v>
                </c:pt>
                <c:pt idx="57">
                  <c:v>842</c:v>
                </c:pt>
                <c:pt idx="58">
                  <c:v>843</c:v>
                </c:pt>
                <c:pt idx="59">
                  <c:v>845</c:v>
                </c:pt>
                <c:pt idx="60">
                  <c:v>846</c:v>
                </c:pt>
                <c:pt idx="61">
                  <c:v>847</c:v>
                </c:pt>
                <c:pt idx="62">
                  <c:v>847.5</c:v>
                </c:pt>
                <c:pt idx="63">
                  <c:v>848.5</c:v>
                </c:pt>
                <c:pt idx="64">
                  <c:v>850</c:v>
                </c:pt>
                <c:pt idx="65">
                  <c:v>850.5</c:v>
                </c:pt>
                <c:pt idx="66">
                  <c:v>852</c:v>
                </c:pt>
                <c:pt idx="67">
                  <c:v>854</c:v>
                </c:pt>
                <c:pt idx="68">
                  <c:v>856</c:v>
                </c:pt>
                <c:pt idx="69">
                  <c:v>857</c:v>
                </c:pt>
                <c:pt idx="70">
                  <c:v>857.5</c:v>
                </c:pt>
                <c:pt idx="71">
                  <c:v>858</c:v>
                </c:pt>
                <c:pt idx="72">
                  <c:v>858</c:v>
                </c:pt>
                <c:pt idx="73">
                  <c:v>860</c:v>
                </c:pt>
                <c:pt idx="74">
                  <c:v>860.5</c:v>
                </c:pt>
                <c:pt idx="75">
                  <c:v>861.5</c:v>
                </c:pt>
                <c:pt idx="76">
                  <c:v>862</c:v>
                </c:pt>
                <c:pt idx="77">
                  <c:v>862</c:v>
                </c:pt>
                <c:pt idx="78">
                  <c:v>863</c:v>
                </c:pt>
                <c:pt idx="79">
                  <c:v>863</c:v>
                </c:pt>
                <c:pt idx="80">
                  <c:v>863.5</c:v>
                </c:pt>
                <c:pt idx="81">
                  <c:v>864</c:v>
                </c:pt>
                <c:pt idx="82">
                  <c:v>864.5</c:v>
                </c:pt>
                <c:pt idx="83">
                  <c:v>868.5</c:v>
                </c:pt>
                <c:pt idx="84">
                  <c:v>871.5</c:v>
                </c:pt>
                <c:pt idx="85">
                  <c:v>872.5</c:v>
                </c:pt>
                <c:pt idx="86">
                  <c:v>873.5</c:v>
                </c:pt>
                <c:pt idx="87">
                  <c:v>880</c:v>
                </c:pt>
                <c:pt idx="88">
                  <c:v>884</c:v>
                </c:pt>
                <c:pt idx="89">
                  <c:v>896</c:v>
                </c:pt>
                <c:pt idx="90">
                  <c:v>900</c:v>
                </c:pt>
                <c:pt idx="91">
                  <c:v>901</c:v>
                </c:pt>
                <c:pt idx="92">
                  <c:v>909.5</c:v>
                </c:pt>
                <c:pt idx="93">
                  <c:v>912.5</c:v>
                </c:pt>
                <c:pt idx="94">
                  <c:v>914.5</c:v>
                </c:pt>
                <c:pt idx="95">
                  <c:v>915.5</c:v>
                </c:pt>
                <c:pt idx="96">
                  <c:v>921.5</c:v>
                </c:pt>
                <c:pt idx="97">
                  <c:v>922.5</c:v>
                </c:pt>
                <c:pt idx="98">
                  <c:v>923.5</c:v>
                </c:pt>
                <c:pt idx="99">
                  <c:v>926.5</c:v>
                </c:pt>
                <c:pt idx="100">
                  <c:v>931.5</c:v>
                </c:pt>
                <c:pt idx="101">
                  <c:v>932.5</c:v>
                </c:pt>
                <c:pt idx="102">
                  <c:v>1047</c:v>
                </c:pt>
                <c:pt idx="103">
                  <c:v>1051</c:v>
                </c:pt>
                <c:pt idx="104">
                  <c:v>1065</c:v>
                </c:pt>
                <c:pt idx="105">
                  <c:v>1072</c:v>
                </c:pt>
                <c:pt idx="106">
                  <c:v>1077.5</c:v>
                </c:pt>
                <c:pt idx="107">
                  <c:v>1078.5</c:v>
                </c:pt>
                <c:pt idx="108">
                  <c:v>1079</c:v>
                </c:pt>
                <c:pt idx="109">
                  <c:v>1079</c:v>
                </c:pt>
                <c:pt idx="110">
                  <c:v>1080</c:v>
                </c:pt>
                <c:pt idx="111">
                  <c:v>1081</c:v>
                </c:pt>
                <c:pt idx="112">
                  <c:v>1083</c:v>
                </c:pt>
                <c:pt idx="113">
                  <c:v>1084</c:v>
                </c:pt>
                <c:pt idx="114">
                  <c:v>1084.5</c:v>
                </c:pt>
                <c:pt idx="115">
                  <c:v>1088</c:v>
                </c:pt>
                <c:pt idx="116">
                  <c:v>1089</c:v>
                </c:pt>
                <c:pt idx="117">
                  <c:v>1090</c:v>
                </c:pt>
                <c:pt idx="118">
                  <c:v>1090.5</c:v>
                </c:pt>
                <c:pt idx="119">
                  <c:v>1091.5</c:v>
                </c:pt>
                <c:pt idx="120">
                  <c:v>1093</c:v>
                </c:pt>
                <c:pt idx="121">
                  <c:v>1099</c:v>
                </c:pt>
                <c:pt idx="122">
                  <c:v>1100</c:v>
                </c:pt>
                <c:pt idx="123">
                  <c:v>1101</c:v>
                </c:pt>
                <c:pt idx="124">
                  <c:v>1102</c:v>
                </c:pt>
                <c:pt idx="125">
                  <c:v>1103</c:v>
                </c:pt>
                <c:pt idx="126">
                  <c:v>1104.5</c:v>
                </c:pt>
                <c:pt idx="127">
                  <c:v>1105.5</c:v>
                </c:pt>
                <c:pt idx="128">
                  <c:v>1107</c:v>
                </c:pt>
                <c:pt idx="129">
                  <c:v>1110</c:v>
                </c:pt>
                <c:pt idx="130">
                  <c:v>1214.5</c:v>
                </c:pt>
                <c:pt idx="131">
                  <c:v>1225.5</c:v>
                </c:pt>
                <c:pt idx="132">
                  <c:v>1227.5</c:v>
                </c:pt>
                <c:pt idx="133">
                  <c:v>1319</c:v>
                </c:pt>
                <c:pt idx="134">
                  <c:v>1330</c:v>
                </c:pt>
                <c:pt idx="135">
                  <c:v>1360</c:v>
                </c:pt>
                <c:pt idx="136">
                  <c:v>1361</c:v>
                </c:pt>
                <c:pt idx="137">
                  <c:v>1362</c:v>
                </c:pt>
                <c:pt idx="138">
                  <c:v>1407</c:v>
                </c:pt>
                <c:pt idx="139">
                  <c:v>1409</c:v>
                </c:pt>
                <c:pt idx="140">
                  <c:v>1411</c:v>
                </c:pt>
                <c:pt idx="141">
                  <c:v>1443.5</c:v>
                </c:pt>
                <c:pt idx="142">
                  <c:v>1443.5</c:v>
                </c:pt>
                <c:pt idx="143">
                  <c:v>1445.5</c:v>
                </c:pt>
                <c:pt idx="144">
                  <c:v>1448.5</c:v>
                </c:pt>
                <c:pt idx="145">
                  <c:v>1450.5</c:v>
                </c:pt>
                <c:pt idx="146">
                  <c:v>1451.5</c:v>
                </c:pt>
                <c:pt idx="147">
                  <c:v>1457.5</c:v>
                </c:pt>
                <c:pt idx="148">
                  <c:v>1458.5</c:v>
                </c:pt>
                <c:pt idx="149">
                  <c:v>1461.5</c:v>
                </c:pt>
                <c:pt idx="150">
                  <c:v>1653</c:v>
                </c:pt>
                <c:pt idx="151">
                  <c:v>1654</c:v>
                </c:pt>
                <c:pt idx="152">
                  <c:v>1674.5</c:v>
                </c:pt>
                <c:pt idx="153">
                  <c:v>1693</c:v>
                </c:pt>
                <c:pt idx="154">
                  <c:v>1696.5</c:v>
                </c:pt>
                <c:pt idx="155">
                  <c:v>1713.5</c:v>
                </c:pt>
                <c:pt idx="156">
                  <c:v>1717</c:v>
                </c:pt>
                <c:pt idx="157">
                  <c:v>1717</c:v>
                </c:pt>
                <c:pt idx="158">
                  <c:v>1719</c:v>
                </c:pt>
                <c:pt idx="159">
                  <c:v>1719.5</c:v>
                </c:pt>
                <c:pt idx="160">
                  <c:v>1894.5</c:v>
                </c:pt>
                <c:pt idx="161">
                  <c:v>1921.5</c:v>
                </c:pt>
                <c:pt idx="162">
                  <c:v>1940.5</c:v>
                </c:pt>
                <c:pt idx="163">
                  <c:v>1944</c:v>
                </c:pt>
                <c:pt idx="164">
                  <c:v>1951</c:v>
                </c:pt>
                <c:pt idx="165">
                  <c:v>1962</c:v>
                </c:pt>
                <c:pt idx="166">
                  <c:v>1966</c:v>
                </c:pt>
                <c:pt idx="167">
                  <c:v>1967</c:v>
                </c:pt>
                <c:pt idx="168">
                  <c:v>1971</c:v>
                </c:pt>
                <c:pt idx="169">
                  <c:v>1974</c:v>
                </c:pt>
                <c:pt idx="170">
                  <c:v>1977</c:v>
                </c:pt>
                <c:pt idx="171">
                  <c:v>1982</c:v>
                </c:pt>
                <c:pt idx="172">
                  <c:v>1983</c:v>
                </c:pt>
                <c:pt idx="173">
                  <c:v>1984</c:v>
                </c:pt>
                <c:pt idx="174">
                  <c:v>1985</c:v>
                </c:pt>
                <c:pt idx="175">
                  <c:v>2011.5</c:v>
                </c:pt>
                <c:pt idx="176">
                  <c:v>2013.5</c:v>
                </c:pt>
                <c:pt idx="177">
                  <c:v>2017.5</c:v>
                </c:pt>
                <c:pt idx="178">
                  <c:v>2018.5</c:v>
                </c:pt>
                <c:pt idx="179">
                  <c:v>2019.5</c:v>
                </c:pt>
                <c:pt idx="180">
                  <c:v>2165.5</c:v>
                </c:pt>
                <c:pt idx="181">
                  <c:v>2177</c:v>
                </c:pt>
                <c:pt idx="182">
                  <c:v>2200</c:v>
                </c:pt>
                <c:pt idx="183">
                  <c:v>2391</c:v>
                </c:pt>
                <c:pt idx="184">
                  <c:v>2401</c:v>
                </c:pt>
                <c:pt idx="185">
                  <c:v>2405</c:v>
                </c:pt>
                <c:pt idx="186">
                  <c:v>2412</c:v>
                </c:pt>
                <c:pt idx="187">
                  <c:v>2425</c:v>
                </c:pt>
                <c:pt idx="188">
                  <c:v>2430</c:v>
                </c:pt>
                <c:pt idx="189">
                  <c:v>2436</c:v>
                </c:pt>
                <c:pt idx="190">
                  <c:v>2446</c:v>
                </c:pt>
                <c:pt idx="191">
                  <c:v>2450</c:v>
                </c:pt>
                <c:pt idx="192">
                  <c:v>2530.5</c:v>
                </c:pt>
                <c:pt idx="193">
                  <c:v>2567.5</c:v>
                </c:pt>
                <c:pt idx="194">
                  <c:v>2654</c:v>
                </c:pt>
                <c:pt idx="195">
                  <c:v>2665</c:v>
                </c:pt>
                <c:pt idx="196">
                  <c:v>2668</c:v>
                </c:pt>
                <c:pt idx="197">
                  <c:v>2668</c:v>
                </c:pt>
                <c:pt idx="198">
                  <c:v>2672</c:v>
                </c:pt>
                <c:pt idx="199">
                  <c:v>2679</c:v>
                </c:pt>
                <c:pt idx="200">
                  <c:v>2685</c:v>
                </c:pt>
                <c:pt idx="201">
                  <c:v>2693</c:v>
                </c:pt>
                <c:pt idx="202">
                  <c:v>2699</c:v>
                </c:pt>
                <c:pt idx="203">
                  <c:v>2707</c:v>
                </c:pt>
                <c:pt idx="204">
                  <c:v>2755.5</c:v>
                </c:pt>
                <c:pt idx="205">
                  <c:v>2765.5</c:v>
                </c:pt>
                <c:pt idx="206">
                  <c:v>2765.5</c:v>
                </c:pt>
                <c:pt idx="207">
                  <c:v>2805.5</c:v>
                </c:pt>
                <c:pt idx="208">
                  <c:v>2809.5</c:v>
                </c:pt>
                <c:pt idx="209">
                  <c:v>2821.5</c:v>
                </c:pt>
                <c:pt idx="210">
                  <c:v>2877.5</c:v>
                </c:pt>
                <c:pt idx="211">
                  <c:v>2886</c:v>
                </c:pt>
                <c:pt idx="212">
                  <c:v>2887</c:v>
                </c:pt>
                <c:pt idx="213">
                  <c:v>2932</c:v>
                </c:pt>
                <c:pt idx="214">
                  <c:v>3116.5</c:v>
                </c:pt>
                <c:pt idx="215">
                  <c:v>3124.5</c:v>
                </c:pt>
                <c:pt idx="216">
                  <c:v>3124.5</c:v>
                </c:pt>
                <c:pt idx="217">
                  <c:v>3133.5</c:v>
                </c:pt>
                <c:pt idx="218">
                  <c:v>3140.5</c:v>
                </c:pt>
                <c:pt idx="219">
                  <c:v>3150.5</c:v>
                </c:pt>
                <c:pt idx="220">
                  <c:v>3175.5</c:v>
                </c:pt>
                <c:pt idx="221">
                  <c:v>3176.5</c:v>
                </c:pt>
                <c:pt idx="222">
                  <c:v>3385.5</c:v>
                </c:pt>
                <c:pt idx="223">
                  <c:v>3386.5</c:v>
                </c:pt>
                <c:pt idx="224">
                  <c:v>3408.5</c:v>
                </c:pt>
                <c:pt idx="225">
                  <c:v>3411.5</c:v>
                </c:pt>
                <c:pt idx="226">
                  <c:v>3414.5</c:v>
                </c:pt>
                <c:pt idx="227">
                  <c:v>3414.5</c:v>
                </c:pt>
                <c:pt idx="228">
                  <c:v>3521</c:v>
                </c:pt>
                <c:pt idx="229">
                  <c:v>3522</c:v>
                </c:pt>
                <c:pt idx="230">
                  <c:v>3526</c:v>
                </c:pt>
                <c:pt idx="231">
                  <c:v>3529</c:v>
                </c:pt>
                <c:pt idx="232">
                  <c:v>3530</c:v>
                </c:pt>
                <c:pt idx="233">
                  <c:v>3532</c:v>
                </c:pt>
                <c:pt idx="234">
                  <c:v>3533</c:v>
                </c:pt>
                <c:pt idx="235">
                  <c:v>3533</c:v>
                </c:pt>
                <c:pt idx="236">
                  <c:v>3533</c:v>
                </c:pt>
                <c:pt idx="237">
                  <c:v>3534</c:v>
                </c:pt>
                <c:pt idx="238">
                  <c:v>3536</c:v>
                </c:pt>
                <c:pt idx="239">
                  <c:v>3537</c:v>
                </c:pt>
                <c:pt idx="240">
                  <c:v>3538</c:v>
                </c:pt>
                <c:pt idx="241">
                  <c:v>3560</c:v>
                </c:pt>
                <c:pt idx="242">
                  <c:v>3609.5</c:v>
                </c:pt>
                <c:pt idx="243">
                  <c:v>3610.5</c:v>
                </c:pt>
                <c:pt idx="244">
                  <c:v>3627.5</c:v>
                </c:pt>
                <c:pt idx="245">
                  <c:v>3631.5</c:v>
                </c:pt>
                <c:pt idx="246">
                  <c:v>3645.5</c:v>
                </c:pt>
                <c:pt idx="247">
                  <c:v>3648.5</c:v>
                </c:pt>
                <c:pt idx="248">
                  <c:v>3650.5</c:v>
                </c:pt>
                <c:pt idx="249">
                  <c:v>3650.5</c:v>
                </c:pt>
                <c:pt idx="250">
                  <c:v>3662.5</c:v>
                </c:pt>
                <c:pt idx="251">
                  <c:v>3734</c:v>
                </c:pt>
                <c:pt idx="252">
                  <c:v>3756</c:v>
                </c:pt>
                <c:pt idx="253">
                  <c:v>3761</c:v>
                </c:pt>
                <c:pt idx="254">
                  <c:v>3769</c:v>
                </c:pt>
                <c:pt idx="255">
                  <c:v>3770</c:v>
                </c:pt>
                <c:pt idx="256">
                  <c:v>3770</c:v>
                </c:pt>
                <c:pt idx="257">
                  <c:v>3771</c:v>
                </c:pt>
                <c:pt idx="258">
                  <c:v>3772</c:v>
                </c:pt>
                <c:pt idx="259">
                  <c:v>3780</c:v>
                </c:pt>
                <c:pt idx="260">
                  <c:v>3782</c:v>
                </c:pt>
                <c:pt idx="261">
                  <c:v>3795</c:v>
                </c:pt>
                <c:pt idx="262">
                  <c:v>3806</c:v>
                </c:pt>
                <c:pt idx="263">
                  <c:v>3820</c:v>
                </c:pt>
                <c:pt idx="264">
                  <c:v>3868.5</c:v>
                </c:pt>
                <c:pt idx="265">
                  <c:v>3870.5</c:v>
                </c:pt>
                <c:pt idx="266">
                  <c:v>3900.5</c:v>
                </c:pt>
                <c:pt idx="267">
                  <c:v>3912.5</c:v>
                </c:pt>
                <c:pt idx="268">
                  <c:v>3924.5</c:v>
                </c:pt>
                <c:pt idx="269">
                  <c:v>4004.5</c:v>
                </c:pt>
                <c:pt idx="270">
                  <c:v>4005.5</c:v>
                </c:pt>
                <c:pt idx="271">
                  <c:v>4006.5</c:v>
                </c:pt>
                <c:pt idx="272">
                  <c:v>4019</c:v>
                </c:pt>
                <c:pt idx="273">
                  <c:v>4019.5</c:v>
                </c:pt>
                <c:pt idx="274">
                  <c:v>4022</c:v>
                </c:pt>
                <c:pt idx="275">
                  <c:v>4022.5</c:v>
                </c:pt>
                <c:pt idx="276">
                  <c:v>4026</c:v>
                </c:pt>
                <c:pt idx="277">
                  <c:v>4035</c:v>
                </c:pt>
                <c:pt idx="278">
                  <c:v>4211</c:v>
                </c:pt>
                <c:pt idx="279">
                  <c:v>4228</c:v>
                </c:pt>
                <c:pt idx="280">
                  <c:v>4234</c:v>
                </c:pt>
                <c:pt idx="281">
                  <c:v>4239.5</c:v>
                </c:pt>
                <c:pt idx="282">
                  <c:v>4241.5</c:v>
                </c:pt>
                <c:pt idx="283">
                  <c:v>4246</c:v>
                </c:pt>
                <c:pt idx="284">
                  <c:v>4258.5</c:v>
                </c:pt>
                <c:pt idx="285">
                  <c:v>4261</c:v>
                </c:pt>
                <c:pt idx="286">
                  <c:v>4269</c:v>
                </c:pt>
                <c:pt idx="287">
                  <c:v>4461</c:v>
                </c:pt>
                <c:pt idx="288">
                  <c:v>4465</c:v>
                </c:pt>
                <c:pt idx="289">
                  <c:v>4470</c:v>
                </c:pt>
                <c:pt idx="290">
                  <c:v>4474.5</c:v>
                </c:pt>
                <c:pt idx="291">
                  <c:v>4486</c:v>
                </c:pt>
                <c:pt idx="292">
                  <c:v>4496</c:v>
                </c:pt>
                <c:pt idx="293">
                  <c:v>4508.5</c:v>
                </c:pt>
                <c:pt idx="294">
                  <c:v>4509.5</c:v>
                </c:pt>
                <c:pt idx="295">
                  <c:v>4510.5</c:v>
                </c:pt>
                <c:pt idx="296">
                  <c:v>4511.5</c:v>
                </c:pt>
                <c:pt idx="297">
                  <c:v>4513.5</c:v>
                </c:pt>
                <c:pt idx="298">
                  <c:v>4516</c:v>
                </c:pt>
                <c:pt idx="299">
                  <c:v>4516</c:v>
                </c:pt>
                <c:pt idx="300">
                  <c:v>4517.5</c:v>
                </c:pt>
                <c:pt idx="301">
                  <c:v>4518.5</c:v>
                </c:pt>
                <c:pt idx="302">
                  <c:v>4526.5</c:v>
                </c:pt>
                <c:pt idx="303">
                  <c:v>4527.5</c:v>
                </c:pt>
                <c:pt idx="304">
                  <c:v>4533</c:v>
                </c:pt>
                <c:pt idx="305">
                  <c:v>4627</c:v>
                </c:pt>
                <c:pt idx="306">
                  <c:v>4658</c:v>
                </c:pt>
                <c:pt idx="307">
                  <c:v>4718.5</c:v>
                </c:pt>
                <c:pt idx="308">
                  <c:v>4737.5</c:v>
                </c:pt>
                <c:pt idx="309">
                  <c:v>4739.5</c:v>
                </c:pt>
                <c:pt idx="310">
                  <c:v>4742.5</c:v>
                </c:pt>
                <c:pt idx="311">
                  <c:v>4763.5</c:v>
                </c:pt>
                <c:pt idx="312">
                  <c:v>4767.5</c:v>
                </c:pt>
                <c:pt idx="313">
                  <c:v>4767.5</c:v>
                </c:pt>
                <c:pt idx="314">
                  <c:v>4769.5</c:v>
                </c:pt>
                <c:pt idx="315">
                  <c:v>4776.5</c:v>
                </c:pt>
                <c:pt idx="316">
                  <c:v>4871</c:v>
                </c:pt>
                <c:pt idx="317">
                  <c:v>4883</c:v>
                </c:pt>
                <c:pt idx="318">
                  <c:v>4889</c:v>
                </c:pt>
                <c:pt idx="319">
                  <c:v>4957.5</c:v>
                </c:pt>
                <c:pt idx="320">
                  <c:v>4959.5</c:v>
                </c:pt>
                <c:pt idx="321">
                  <c:v>4975.5</c:v>
                </c:pt>
                <c:pt idx="322">
                  <c:v>4976.5</c:v>
                </c:pt>
                <c:pt idx="323">
                  <c:v>4987.5</c:v>
                </c:pt>
                <c:pt idx="324">
                  <c:v>5080</c:v>
                </c:pt>
                <c:pt idx="325">
                  <c:v>5090.5</c:v>
                </c:pt>
                <c:pt idx="326">
                  <c:v>5122</c:v>
                </c:pt>
                <c:pt idx="327">
                  <c:v>5123</c:v>
                </c:pt>
                <c:pt idx="328">
                  <c:v>5124</c:v>
                </c:pt>
                <c:pt idx="329">
                  <c:v>5126</c:v>
                </c:pt>
                <c:pt idx="330">
                  <c:v>5127</c:v>
                </c:pt>
                <c:pt idx="331">
                  <c:v>5129</c:v>
                </c:pt>
                <c:pt idx="332">
                  <c:v>5136</c:v>
                </c:pt>
                <c:pt idx="333">
                  <c:v>5142</c:v>
                </c:pt>
                <c:pt idx="334">
                  <c:v>5250.5</c:v>
                </c:pt>
                <c:pt idx="335">
                  <c:v>5354.5</c:v>
                </c:pt>
                <c:pt idx="336">
                  <c:v>5355.5</c:v>
                </c:pt>
                <c:pt idx="337">
                  <c:v>5357.5</c:v>
                </c:pt>
                <c:pt idx="338">
                  <c:v>5357.5</c:v>
                </c:pt>
                <c:pt idx="339">
                  <c:v>5358</c:v>
                </c:pt>
                <c:pt idx="340">
                  <c:v>5369</c:v>
                </c:pt>
                <c:pt idx="341">
                  <c:v>5372</c:v>
                </c:pt>
                <c:pt idx="342">
                  <c:v>5377</c:v>
                </c:pt>
                <c:pt idx="343">
                  <c:v>5436</c:v>
                </c:pt>
                <c:pt idx="344">
                  <c:v>5442</c:v>
                </c:pt>
                <c:pt idx="345">
                  <c:v>5443</c:v>
                </c:pt>
                <c:pt idx="346">
                  <c:v>5456</c:v>
                </c:pt>
                <c:pt idx="347">
                  <c:v>5463</c:v>
                </c:pt>
                <c:pt idx="348">
                  <c:v>5464</c:v>
                </c:pt>
                <c:pt idx="349">
                  <c:v>5468</c:v>
                </c:pt>
                <c:pt idx="350">
                  <c:v>5472</c:v>
                </c:pt>
                <c:pt idx="351">
                  <c:v>5661</c:v>
                </c:pt>
                <c:pt idx="352">
                  <c:v>5692</c:v>
                </c:pt>
                <c:pt idx="353">
                  <c:v>5710</c:v>
                </c:pt>
                <c:pt idx="354">
                  <c:v>5710</c:v>
                </c:pt>
                <c:pt idx="355">
                  <c:v>5720</c:v>
                </c:pt>
                <c:pt idx="356">
                  <c:v>5720</c:v>
                </c:pt>
                <c:pt idx="357">
                  <c:v>5723</c:v>
                </c:pt>
                <c:pt idx="358">
                  <c:v>5729</c:v>
                </c:pt>
                <c:pt idx="359">
                  <c:v>5730</c:v>
                </c:pt>
                <c:pt idx="360">
                  <c:v>5748</c:v>
                </c:pt>
                <c:pt idx="361">
                  <c:v>5803.5</c:v>
                </c:pt>
                <c:pt idx="362">
                  <c:v>5812.5</c:v>
                </c:pt>
                <c:pt idx="363">
                  <c:v>5812.5</c:v>
                </c:pt>
                <c:pt idx="364">
                  <c:v>5812.5</c:v>
                </c:pt>
                <c:pt idx="365">
                  <c:v>5814.5</c:v>
                </c:pt>
                <c:pt idx="366">
                  <c:v>5832.5</c:v>
                </c:pt>
                <c:pt idx="367">
                  <c:v>5833.5</c:v>
                </c:pt>
                <c:pt idx="368">
                  <c:v>5837.5</c:v>
                </c:pt>
                <c:pt idx="369">
                  <c:v>5837.5</c:v>
                </c:pt>
                <c:pt idx="370">
                  <c:v>5837.5</c:v>
                </c:pt>
                <c:pt idx="371">
                  <c:v>5838.5</c:v>
                </c:pt>
                <c:pt idx="372">
                  <c:v>5839.5</c:v>
                </c:pt>
                <c:pt idx="373">
                  <c:v>5851.5</c:v>
                </c:pt>
                <c:pt idx="374">
                  <c:v>5861.5</c:v>
                </c:pt>
                <c:pt idx="375">
                  <c:v>5876.5</c:v>
                </c:pt>
                <c:pt idx="376">
                  <c:v>5889.5</c:v>
                </c:pt>
                <c:pt idx="377">
                  <c:v>5961</c:v>
                </c:pt>
                <c:pt idx="378">
                  <c:v>6558</c:v>
                </c:pt>
                <c:pt idx="379">
                  <c:v>6589</c:v>
                </c:pt>
                <c:pt idx="380">
                  <c:v>6598</c:v>
                </c:pt>
                <c:pt idx="381">
                  <c:v>6605</c:v>
                </c:pt>
                <c:pt idx="382">
                  <c:v>6607</c:v>
                </c:pt>
                <c:pt idx="383">
                  <c:v>6607</c:v>
                </c:pt>
                <c:pt idx="384">
                  <c:v>6685.5</c:v>
                </c:pt>
                <c:pt idx="385">
                  <c:v>6687.5</c:v>
                </c:pt>
                <c:pt idx="386">
                  <c:v>6688.5</c:v>
                </c:pt>
                <c:pt idx="387">
                  <c:v>6713.5</c:v>
                </c:pt>
                <c:pt idx="388">
                  <c:v>6715.5</c:v>
                </c:pt>
                <c:pt idx="389">
                  <c:v>7920</c:v>
                </c:pt>
                <c:pt idx="390">
                  <c:v>7921</c:v>
                </c:pt>
                <c:pt idx="391">
                  <c:v>8447</c:v>
                </c:pt>
                <c:pt idx="392">
                  <c:v>8738</c:v>
                </c:pt>
                <c:pt idx="393">
                  <c:v>8742</c:v>
                </c:pt>
                <c:pt idx="394">
                  <c:v>9112.5</c:v>
                </c:pt>
                <c:pt idx="395">
                  <c:v>9113.5</c:v>
                </c:pt>
                <c:pt idx="396">
                  <c:v>9113.5</c:v>
                </c:pt>
                <c:pt idx="397">
                  <c:v>9122.5</c:v>
                </c:pt>
                <c:pt idx="398">
                  <c:v>9122.5</c:v>
                </c:pt>
                <c:pt idx="399">
                  <c:v>9123.5</c:v>
                </c:pt>
                <c:pt idx="400">
                  <c:v>9123.5</c:v>
                </c:pt>
                <c:pt idx="401">
                  <c:v>9129.5</c:v>
                </c:pt>
                <c:pt idx="402">
                  <c:v>9129.5</c:v>
                </c:pt>
                <c:pt idx="403">
                  <c:v>9132.5</c:v>
                </c:pt>
                <c:pt idx="404">
                  <c:v>9136.5</c:v>
                </c:pt>
                <c:pt idx="405">
                  <c:v>9251</c:v>
                </c:pt>
                <c:pt idx="406">
                  <c:v>9252</c:v>
                </c:pt>
                <c:pt idx="407">
                  <c:v>9254</c:v>
                </c:pt>
                <c:pt idx="408">
                  <c:v>9257</c:v>
                </c:pt>
                <c:pt idx="409">
                  <c:v>9261</c:v>
                </c:pt>
                <c:pt idx="410">
                  <c:v>9263</c:v>
                </c:pt>
                <c:pt idx="411">
                  <c:v>9272</c:v>
                </c:pt>
                <c:pt idx="412">
                  <c:v>9487</c:v>
                </c:pt>
                <c:pt idx="413">
                  <c:v>9487</c:v>
                </c:pt>
                <c:pt idx="414">
                  <c:v>9487</c:v>
                </c:pt>
                <c:pt idx="415">
                  <c:v>9487</c:v>
                </c:pt>
                <c:pt idx="416">
                  <c:v>9487</c:v>
                </c:pt>
                <c:pt idx="417">
                  <c:v>9487</c:v>
                </c:pt>
                <c:pt idx="418">
                  <c:v>9489</c:v>
                </c:pt>
                <c:pt idx="419">
                  <c:v>9490</c:v>
                </c:pt>
                <c:pt idx="420">
                  <c:v>9490</c:v>
                </c:pt>
                <c:pt idx="421">
                  <c:v>9493</c:v>
                </c:pt>
                <c:pt idx="422">
                  <c:v>9495</c:v>
                </c:pt>
                <c:pt idx="423">
                  <c:v>9495</c:v>
                </c:pt>
                <c:pt idx="424">
                  <c:v>9495</c:v>
                </c:pt>
                <c:pt idx="425">
                  <c:v>9495</c:v>
                </c:pt>
                <c:pt idx="426">
                  <c:v>9496</c:v>
                </c:pt>
                <c:pt idx="427">
                  <c:v>9497</c:v>
                </c:pt>
                <c:pt idx="428">
                  <c:v>9497</c:v>
                </c:pt>
                <c:pt idx="429">
                  <c:v>9497</c:v>
                </c:pt>
                <c:pt idx="430">
                  <c:v>9497</c:v>
                </c:pt>
                <c:pt idx="431">
                  <c:v>9497</c:v>
                </c:pt>
                <c:pt idx="432">
                  <c:v>9503</c:v>
                </c:pt>
                <c:pt idx="433">
                  <c:v>9505</c:v>
                </c:pt>
                <c:pt idx="434">
                  <c:v>9505</c:v>
                </c:pt>
                <c:pt idx="435">
                  <c:v>9505</c:v>
                </c:pt>
                <c:pt idx="436">
                  <c:v>9506</c:v>
                </c:pt>
                <c:pt idx="437">
                  <c:v>9507</c:v>
                </c:pt>
                <c:pt idx="438">
                  <c:v>9508</c:v>
                </c:pt>
                <c:pt idx="439">
                  <c:v>9513</c:v>
                </c:pt>
                <c:pt idx="440">
                  <c:v>9711.5</c:v>
                </c:pt>
                <c:pt idx="441">
                  <c:v>9731.5</c:v>
                </c:pt>
                <c:pt idx="442">
                  <c:v>9745</c:v>
                </c:pt>
                <c:pt idx="443">
                  <c:v>9749</c:v>
                </c:pt>
                <c:pt idx="444">
                  <c:v>9751</c:v>
                </c:pt>
                <c:pt idx="445">
                  <c:v>9759</c:v>
                </c:pt>
                <c:pt idx="446">
                  <c:v>9906</c:v>
                </c:pt>
                <c:pt idx="447">
                  <c:v>9959</c:v>
                </c:pt>
                <c:pt idx="448">
                  <c:v>9961</c:v>
                </c:pt>
                <c:pt idx="449">
                  <c:v>9971.5</c:v>
                </c:pt>
                <c:pt idx="450">
                  <c:v>9975</c:v>
                </c:pt>
                <c:pt idx="451">
                  <c:v>9977.5</c:v>
                </c:pt>
                <c:pt idx="452">
                  <c:v>9978</c:v>
                </c:pt>
                <c:pt idx="453">
                  <c:v>9978.5</c:v>
                </c:pt>
                <c:pt idx="454">
                  <c:v>9989.5</c:v>
                </c:pt>
                <c:pt idx="455">
                  <c:v>9990.5</c:v>
                </c:pt>
                <c:pt idx="456">
                  <c:v>9990.5</c:v>
                </c:pt>
                <c:pt idx="457">
                  <c:v>9991.5</c:v>
                </c:pt>
                <c:pt idx="458">
                  <c:v>9995.5</c:v>
                </c:pt>
                <c:pt idx="459">
                  <c:v>9996.5</c:v>
                </c:pt>
                <c:pt idx="460">
                  <c:v>9996.5</c:v>
                </c:pt>
                <c:pt idx="461">
                  <c:v>10006</c:v>
                </c:pt>
                <c:pt idx="462">
                  <c:v>10017.5</c:v>
                </c:pt>
                <c:pt idx="463">
                  <c:v>10208</c:v>
                </c:pt>
                <c:pt idx="464">
                  <c:v>10226</c:v>
                </c:pt>
                <c:pt idx="465">
                  <c:v>10238</c:v>
                </c:pt>
                <c:pt idx="466">
                  <c:v>10241.5</c:v>
                </c:pt>
                <c:pt idx="467">
                  <c:v>10245</c:v>
                </c:pt>
                <c:pt idx="468">
                  <c:v>10247</c:v>
                </c:pt>
                <c:pt idx="469">
                  <c:v>10310</c:v>
                </c:pt>
                <c:pt idx="470">
                  <c:v>10321.5</c:v>
                </c:pt>
                <c:pt idx="471">
                  <c:v>10322</c:v>
                </c:pt>
                <c:pt idx="472">
                  <c:v>10323</c:v>
                </c:pt>
                <c:pt idx="473">
                  <c:v>10327</c:v>
                </c:pt>
                <c:pt idx="474">
                  <c:v>10336</c:v>
                </c:pt>
                <c:pt idx="475">
                  <c:v>10336</c:v>
                </c:pt>
                <c:pt idx="476">
                  <c:v>10356</c:v>
                </c:pt>
                <c:pt idx="477">
                  <c:v>10358</c:v>
                </c:pt>
                <c:pt idx="478">
                  <c:v>10363</c:v>
                </c:pt>
                <c:pt idx="479">
                  <c:v>10371</c:v>
                </c:pt>
                <c:pt idx="480">
                  <c:v>10451.5</c:v>
                </c:pt>
                <c:pt idx="481">
                  <c:v>10452.5</c:v>
                </c:pt>
                <c:pt idx="482">
                  <c:v>10453.5</c:v>
                </c:pt>
                <c:pt idx="483">
                  <c:v>10454.5</c:v>
                </c:pt>
                <c:pt idx="484">
                  <c:v>10455.5</c:v>
                </c:pt>
                <c:pt idx="485">
                  <c:v>10456.5</c:v>
                </c:pt>
                <c:pt idx="486">
                  <c:v>10459.5</c:v>
                </c:pt>
                <c:pt idx="487">
                  <c:v>10466.5</c:v>
                </c:pt>
                <c:pt idx="488">
                  <c:v>10476.5</c:v>
                </c:pt>
                <c:pt idx="489">
                  <c:v>10572</c:v>
                </c:pt>
                <c:pt idx="490">
                  <c:v>10574</c:v>
                </c:pt>
                <c:pt idx="491">
                  <c:v>10574</c:v>
                </c:pt>
                <c:pt idx="492">
                  <c:v>10575</c:v>
                </c:pt>
                <c:pt idx="493">
                  <c:v>10576</c:v>
                </c:pt>
                <c:pt idx="494">
                  <c:v>10578</c:v>
                </c:pt>
                <c:pt idx="495">
                  <c:v>10582</c:v>
                </c:pt>
                <c:pt idx="496">
                  <c:v>10585</c:v>
                </c:pt>
                <c:pt idx="497">
                  <c:v>10586</c:v>
                </c:pt>
                <c:pt idx="498">
                  <c:v>10586</c:v>
                </c:pt>
                <c:pt idx="499">
                  <c:v>10586</c:v>
                </c:pt>
                <c:pt idx="500">
                  <c:v>10589</c:v>
                </c:pt>
                <c:pt idx="501">
                  <c:v>10592.5</c:v>
                </c:pt>
                <c:pt idx="502">
                  <c:v>10596</c:v>
                </c:pt>
                <c:pt idx="503">
                  <c:v>10598.5</c:v>
                </c:pt>
                <c:pt idx="504">
                  <c:v>10601</c:v>
                </c:pt>
                <c:pt idx="505">
                  <c:v>10604</c:v>
                </c:pt>
                <c:pt idx="506">
                  <c:v>10605</c:v>
                </c:pt>
                <c:pt idx="507">
                  <c:v>10606</c:v>
                </c:pt>
                <c:pt idx="508">
                  <c:v>10610</c:v>
                </c:pt>
                <c:pt idx="509">
                  <c:v>10610</c:v>
                </c:pt>
                <c:pt idx="510">
                  <c:v>10611</c:v>
                </c:pt>
                <c:pt idx="511">
                  <c:v>10611</c:v>
                </c:pt>
                <c:pt idx="512">
                  <c:v>10612</c:v>
                </c:pt>
                <c:pt idx="513">
                  <c:v>10613</c:v>
                </c:pt>
                <c:pt idx="514">
                  <c:v>10615</c:v>
                </c:pt>
                <c:pt idx="515">
                  <c:v>10619</c:v>
                </c:pt>
                <c:pt idx="516">
                  <c:v>10619</c:v>
                </c:pt>
                <c:pt idx="517">
                  <c:v>10620</c:v>
                </c:pt>
                <c:pt idx="518">
                  <c:v>10620</c:v>
                </c:pt>
                <c:pt idx="519">
                  <c:v>10628</c:v>
                </c:pt>
                <c:pt idx="520">
                  <c:v>10634</c:v>
                </c:pt>
                <c:pt idx="521">
                  <c:v>10635</c:v>
                </c:pt>
                <c:pt idx="522">
                  <c:v>10640</c:v>
                </c:pt>
                <c:pt idx="523">
                  <c:v>10646</c:v>
                </c:pt>
                <c:pt idx="524">
                  <c:v>10695</c:v>
                </c:pt>
                <c:pt idx="525">
                  <c:v>10701</c:v>
                </c:pt>
                <c:pt idx="526">
                  <c:v>10703</c:v>
                </c:pt>
                <c:pt idx="527">
                  <c:v>10708</c:v>
                </c:pt>
                <c:pt idx="528">
                  <c:v>10710</c:v>
                </c:pt>
                <c:pt idx="529">
                  <c:v>10717</c:v>
                </c:pt>
                <c:pt idx="530">
                  <c:v>10719</c:v>
                </c:pt>
                <c:pt idx="531">
                  <c:v>10727</c:v>
                </c:pt>
                <c:pt idx="532">
                  <c:v>10730</c:v>
                </c:pt>
                <c:pt idx="533">
                  <c:v>10731</c:v>
                </c:pt>
                <c:pt idx="534">
                  <c:v>10745.5</c:v>
                </c:pt>
                <c:pt idx="535">
                  <c:v>10805.5</c:v>
                </c:pt>
                <c:pt idx="536">
                  <c:v>10817</c:v>
                </c:pt>
                <c:pt idx="537">
                  <c:v>10827</c:v>
                </c:pt>
                <c:pt idx="538">
                  <c:v>10830</c:v>
                </c:pt>
                <c:pt idx="539">
                  <c:v>10837.5</c:v>
                </c:pt>
                <c:pt idx="540">
                  <c:v>10839.5</c:v>
                </c:pt>
                <c:pt idx="541">
                  <c:v>10840</c:v>
                </c:pt>
                <c:pt idx="542">
                  <c:v>10841</c:v>
                </c:pt>
                <c:pt idx="543">
                  <c:v>10841.5</c:v>
                </c:pt>
                <c:pt idx="544">
                  <c:v>10841.5</c:v>
                </c:pt>
                <c:pt idx="545">
                  <c:v>10847</c:v>
                </c:pt>
                <c:pt idx="546">
                  <c:v>10849</c:v>
                </c:pt>
                <c:pt idx="547">
                  <c:v>10850.5</c:v>
                </c:pt>
                <c:pt idx="548">
                  <c:v>10856</c:v>
                </c:pt>
                <c:pt idx="549">
                  <c:v>10856.5</c:v>
                </c:pt>
                <c:pt idx="550">
                  <c:v>10858.5</c:v>
                </c:pt>
                <c:pt idx="551">
                  <c:v>10915.5</c:v>
                </c:pt>
                <c:pt idx="552">
                  <c:v>11051</c:v>
                </c:pt>
                <c:pt idx="553">
                  <c:v>11051</c:v>
                </c:pt>
                <c:pt idx="554">
                  <c:v>11053</c:v>
                </c:pt>
                <c:pt idx="555">
                  <c:v>11054</c:v>
                </c:pt>
                <c:pt idx="556">
                  <c:v>11055</c:v>
                </c:pt>
                <c:pt idx="557">
                  <c:v>11057</c:v>
                </c:pt>
                <c:pt idx="558">
                  <c:v>11062</c:v>
                </c:pt>
                <c:pt idx="559">
                  <c:v>11064</c:v>
                </c:pt>
                <c:pt idx="560">
                  <c:v>11064.5</c:v>
                </c:pt>
                <c:pt idx="561">
                  <c:v>11065</c:v>
                </c:pt>
                <c:pt idx="562">
                  <c:v>11069</c:v>
                </c:pt>
                <c:pt idx="563">
                  <c:v>11071</c:v>
                </c:pt>
                <c:pt idx="564">
                  <c:v>11073</c:v>
                </c:pt>
                <c:pt idx="565">
                  <c:v>11073.5</c:v>
                </c:pt>
                <c:pt idx="566">
                  <c:v>11075</c:v>
                </c:pt>
                <c:pt idx="567">
                  <c:v>11084.5</c:v>
                </c:pt>
                <c:pt idx="568">
                  <c:v>11084.5</c:v>
                </c:pt>
                <c:pt idx="569">
                  <c:v>11086.5</c:v>
                </c:pt>
                <c:pt idx="570">
                  <c:v>11092</c:v>
                </c:pt>
                <c:pt idx="571">
                  <c:v>11100</c:v>
                </c:pt>
                <c:pt idx="572">
                  <c:v>11306.5</c:v>
                </c:pt>
                <c:pt idx="573">
                  <c:v>11309.5</c:v>
                </c:pt>
                <c:pt idx="574">
                  <c:v>11313.5</c:v>
                </c:pt>
                <c:pt idx="575">
                  <c:v>11316.5</c:v>
                </c:pt>
                <c:pt idx="576">
                  <c:v>11317</c:v>
                </c:pt>
                <c:pt idx="577">
                  <c:v>11317</c:v>
                </c:pt>
                <c:pt idx="578">
                  <c:v>11317.5</c:v>
                </c:pt>
                <c:pt idx="579">
                  <c:v>11318.5</c:v>
                </c:pt>
                <c:pt idx="580">
                  <c:v>11327.5</c:v>
                </c:pt>
                <c:pt idx="581">
                  <c:v>11331.5</c:v>
                </c:pt>
                <c:pt idx="582">
                  <c:v>11334.5</c:v>
                </c:pt>
                <c:pt idx="583">
                  <c:v>11335.5</c:v>
                </c:pt>
                <c:pt idx="584">
                  <c:v>11337.5</c:v>
                </c:pt>
                <c:pt idx="585">
                  <c:v>11338.5</c:v>
                </c:pt>
                <c:pt idx="586">
                  <c:v>11340.5</c:v>
                </c:pt>
                <c:pt idx="587">
                  <c:v>11341.5</c:v>
                </c:pt>
                <c:pt idx="588">
                  <c:v>11344.5</c:v>
                </c:pt>
                <c:pt idx="589">
                  <c:v>11349.5</c:v>
                </c:pt>
                <c:pt idx="590">
                  <c:v>11427</c:v>
                </c:pt>
                <c:pt idx="591">
                  <c:v>11430</c:v>
                </c:pt>
                <c:pt idx="592">
                  <c:v>11431</c:v>
                </c:pt>
                <c:pt idx="593">
                  <c:v>11433</c:v>
                </c:pt>
                <c:pt idx="594">
                  <c:v>11436</c:v>
                </c:pt>
                <c:pt idx="595">
                  <c:v>11436</c:v>
                </c:pt>
                <c:pt idx="596">
                  <c:v>11437</c:v>
                </c:pt>
                <c:pt idx="597">
                  <c:v>11437</c:v>
                </c:pt>
                <c:pt idx="598">
                  <c:v>11437</c:v>
                </c:pt>
                <c:pt idx="599">
                  <c:v>11437</c:v>
                </c:pt>
                <c:pt idx="600">
                  <c:v>11438</c:v>
                </c:pt>
                <c:pt idx="601">
                  <c:v>11438</c:v>
                </c:pt>
                <c:pt idx="602">
                  <c:v>11438</c:v>
                </c:pt>
                <c:pt idx="603">
                  <c:v>11438</c:v>
                </c:pt>
                <c:pt idx="604">
                  <c:v>11440</c:v>
                </c:pt>
                <c:pt idx="605">
                  <c:v>11440</c:v>
                </c:pt>
                <c:pt idx="606">
                  <c:v>11440</c:v>
                </c:pt>
                <c:pt idx="607">
                  <c:v>11440</c:v>
                </c:pt>
                <c:pt idx="608">
                  <c:v>11442</c:v>
                </c:pt>
                <c:pt idx="609">
                  <c:v>11443</c:v>
                </c:pt>
                <c:pt idx="610">
                  <c:v>11443</c:v>
                </c:pt>
                <c:pt idx="611">
                  <c:v>11443</c:v>
                </c:pt>
                <c:pt idx="612">
                  <c:v>11444</c:v>
                </c:pt>
                <c:pt idx="613">
                  <c:v>11445</c:v>
                </c:pt>
                <c:pt idx="614">
                  <c:v>11445</c:v>
                </c:pt>
                <c:pt idx="615">
                  <c:v>11446</c:v>
                </c:pt>
                <c:pt idx="616">
                  <c:v>11447</c:v>
                </c:pt>
                <c:pt idx="617">
                  <c:v>11451</c:v>
                </c:pt>
                <c:pt idx="618">
                  <c:v>11451</c:v>
                </c:pt>
                <c:pt idx="619">
                  <c:v>11452</c:v>
                </c:pt>
                <c:pt idx="620">
                  <c:v>11452</c:v>
                </c:pt>
                <c:pt idx="621">
                  <c:v>11453</c:v>
                </c:pt>
                <c:pt idx="622">
                  <c:v>11453</c:v>
                </c:pt>
                <c:pt idx="623">
                  <c:v>11454</c:v>
                </c:pt>
                <c:pt idx="624">
                  <c:v>11454</c:v>
                </c:pt>
                <c:pt idx="625">
                  <c:v>11455</c:v>
                </c:pt>
                <c:pt idx="626">
                  <c:v>11455</c:v>
                </c:pt>
                <c:pt idx="627">
                  <c:v>11457</c:v>
                </c:pt>
                <c:pt idx="628">
                  <c:v>11459</c:v>
                </c:pt>
                <c:pt idx="629">
                  <c:v>11460</c:v>
                </c:pt>
                <c:pt idx="630">
                  <c:v>11461</c:v>
                </c:pt>
                <c:pt idx="631">
                  <c:v>11461</c:v>
                </c:pt>
                <c:pt idx="632">
                  <c:v>11461</c:v>
                </c:pt>
                <c:pt idx="633">
                  <c:v>11467</c:v>
                </c:pt>
                <c:pt idx="634">
                  <c:v>11471</c:v>
                </c:pt>
                <c:pt idx="635">
                  <c:v>11474</c:v>
                </c:pt>
                <c:pt idx="636">
                  <c:v>11475</c:v>
                </c:pt>
                <c:pt idx="637">
                  <c:v>11475</c:v>
                </c:pt>
                <c:pt idx="638">
                  <c:v>11477</c:v>
                </c:pt>
                <c:pt idx="639">
                  <c:v>11478</c:v>
                </c:pt>
                <c:pt idx="640">
                  <c:v>11486</c:v>
                </c:pt>
                <c:pt idx="641">
                  <c:v>11557.5</c:v>
                </c:pt>
                <c:pt idx="642">
                  <c:v>11557.5</c:v>
                </c:pt>
                <c:pt idx="643">
                  <c:v>11566.5</c:v>
                </c:pt>
                <c:pt idx="644">
                  <c:v>11574.5</c:v>
                </c:pt>
                <c:pt idx="645">
                  <c:v>11576.5</c:v>
                </c:pt>
                <c:pt idx="646">
                  <c:v>11578.5</c:v>
                </c:pt>
                <c:pt idx="647">
                  <c:v>11584.5</c:v>
                </c:pt>
                <c:pt idx="648">
                  <c:v>11829</c:v>
                </c:pt>
                <c:pt idx="649">
                  <c:v>11913</c:v>
                </c:pt>
                <c:pt idx="650">
                  <c:v>11913</c:v>
                </c:pt>
                <c:pt idx="651">
                  <c:v>11919</c:v>
                </c:pt>
                <c:pt idx="652">
                  <c:v>11952.5</c:v>
                </c:pt>
                <c:pt idx="653">
                  <c:v>12165</c:v>
                </c:pt>
                <c:pt idx="654">
                  <c:v>12277.5</c:v>
                </c:pt>
                <c:pt idx="655">
                  <c:v>12283.5</c:v>
                </c:pt>
                <c:pt idx="656">
                  <c:v>12284</c:v>
                </c:pt>
                <c:pt idx="657">
                  <c:v>12293</c:v>
                </c:pt>
                <c:pt idx="658">
                  <c:v>12295</c:v>
                </c:pt>
                <c:pt idx="659">
                  <c:v>12299</c:v>
                </c:pt>
                <c:pt idx="660">
                  <c:v>12299</c:v>
                </c:pt>
                <c:pt idx="661">
                  <c:v>12304</c:v>
                </c:pt>
                <c:pt idx="662">
                  <c:v>12304</c:v>
                </c:pt>
                <c:pt idx="663">
                  <c:v>12307</c:v>
                </c:pt>
                <c:pt idx="664">
                  <c:v>12311.5</c:v>
                </c:pt>
                <c:pt idx="665">
                  <c:v>12312</c:v>
                </c:pt>
                <c:pt idx="666">
                  <c:v>12312.5</c:v>
                </c:pt>
                <c:pt idx="667">
                  <c:v>12313</c:v>
                </c:pt>
                <c:pt idx="668">
                  <c:v>12315.5</c:v>
                </c:pt>
                <c:pt idx="669">
                  <c:v>12318</c:v>
                </c:pt>
                <c:pt idx="670">
                  <c:v>12322</c:v>
                </c:pt>
                <c:pt idx="671">
                  <c:v>12338</c:v>
                </c:pt>
                <c:pt idx="672">
                  <c:v>12532.5</c:v>
                </c:pt>
                <c:pt idx="673">
                  <c:v>12539</c:v>
                </c:pt>
                <c:pt idx="674">
                  <c:v>12540.5</c:v>
                </c:pt>
                <c:pt idx="675">
                  <c:v>12550.5</c:v>
                </c:pt>
                <c:pt idx="676">
                  <c:v>12557</c:v>
                </c:pt>
                <c:pt idx="677">
                  <c:v>12559.5</c:v>
                </c:pt>
                <c:pt idx="678">
                  <c:v>12582</c:v>
                </c:pt>
                <c:pt idx="679">
                  <c:v>12632.5</c:v>
                </c:pt>
                <c:pt idx="680">
                  <c:v>12652.5</c:v>
                </c:pt>
                <c:pt idx="681">
                  <c:v>12659.5</c:v>
                </c:pt>
                <c:pt idx="682">
                  <c:v>12787</c:v>
                </c:pt>
                <c:pt idx="683">
                  <c:v>12790</c:v>
                </c:pt>
                <c:pt idx="684">
                  <c:v>12795</c:v>
                </c:pt>
                <c:pt idx="685">
                  <c:v>12878</c:v>
                </c:pt>
                <c:pt idx="686">
                  <c:v>12878.5</c:v>
                </c:pt>
                <c:pt idx="687">
                  <c:v>12924.5</c:v>
                </c:pt>
                <c:pt idx="688">
                  <c:v>13025</c:v>
                </c:pt>
                <c:pt idx="689">
                  <c:v>13032</c:v>
                </c:pt>
                <c:pt idx="690">
                  <c:v>13041</c:v>
                </c:pt>
                <c:pt idx="691">
                  <c:v>13041</c:v>
                </c:pt>
                <c:pt idx="692">
                  <c:v>13355</c:v>
                </c:pt>
                <c:pt idx="693">
                  <c:v>13381</c:v>
                </c:pt>
                <c:pt idx="694">
                  <c:v>13387</c:v>
                </c:pt>
                <c:pt idx="695">
                  <c:v>13389</c:v>
                </c:pt>
                <c:pt idx="696">
                  <c:v>13390</c:v>
                </c:pt>
                <c:pt idx="697">
                  <c:v>13390</c:v>
                </c:pt>
                <c:pt idx="698">
                  <c:v>13390</c:v>
                </c:pt>
                <c:pt idx="699">
                  <c:v>13628</c:v>
                </c:pt>
                <c:pt idx="700">
                  <c:v>13629</c:v>
                </c:pt>
                <c:pt idx="701">
                  <c:v>13632</c:v>
                </c:pt>
                <c:pt idx="702">
                  <c:v>13637</c:v>
                </c:pt>
                <c:pt idx="703">
                  <c:v>13754.5</c:v>
                </c:pt>
                <c:pt idx="704">
                  <c:v>13755.5</c:v>
                </c:pt>
                <c:pt idx="705">
                  <c:v>13756.5</c:v>
                </c:pt>
                <c:pt idx="706">
                  <c:v>13756.5</c:v>
                </c:pt>
                <c:pt idx="707">
                  <c:v>13766.5</c:v>
                </c:pt>
                <c:pt idx="708">
                  <c:v>13767.5</c:v>
                </c:pt>
                <c:pt idx="709">
                  <c:v>14146</c:v>
                </c:pt>
                <c:pt idx="710">
                  <c:v>14232.5</c:v>
                </c:pt>
                <c:pt idx="711">
                  <c:v>14241.5</c:v>
                </c:pt>
                <c:pt idx="712">
                  <c:v>14276.5</c:v>
                </c:pt>
                <c:pt idx="713">
                  <c:v>14342</c:v>
                </c:pt>
                <c:pt idx="714">
                  <c:v>14347</c:v>
                </c:pt>
                <c:pt idx="715">
                  <c:v>14356</c:v>
                </c:pt>
                <c:pt idx="716">
                  <c:v>14363</c:v>
                </c:pt>
                <c:pt idx="717">
                  <c:v>14510.5</c:v>
                </c:pt>
                <c:pt idx="718">
                  <c:v>14517.5</c:v>
                </c:pt>
                <c:pt idx="719">
                  <c:v>14611</c:v>
                </c:pt>
                <c:pt idx="720">
                  <c:v>14625</c:v>
                </c:pt>
                <c:pt idx="721">
                  <c:v>14632.5</c:v>
                </c:pt>
                <c:pt idx="722">
                  <c:v>14633.5</c:v>
                </c:pt>
                <c:pt idx="723">
                  <c:v>14738</c:v>
                </c:pt>
                <c:pt idx="724">
                  <c:v>14868.5</c:v>
                </c:pt>
                <c:pt idx="725">
                  <c:v>14875.5</c:v>
                </c:pt>
                <c:pt idx="726">
                  <c:v>14875.5</c:v>
                </c:pt>
                <c:pt idx="727">
                  <c:v>14875.5</c:v>
                </c:pt>
                <c:pt idx="728">
                  <c:v>14875.5</c:v>
                </c:pt>
                <c:pt idx="729">
                  <c:v>14876.5</c:v>
                </c:pt>
                <c:pt idx="730">
                  <c:v>14959</c:v>
                </c:pt>
                <c:pt idx="731">
                  <c:v>14966</c:v>
                </c:pt>
                <c:pt idx="732">
                  <c:v>14972</c:v>
                </c:pt>
                <c:pt idx="733">
                  <c:v>14972</c:v>
                </c:pt>
                <c:pt idx="734">
                  <c:v>14979</c:v>
                </c:pt>
                <c:pt idx="735">
                  <c:v>14980</c:v>
                </c:pt>
                <c:pt idx="736">
                  <c:v>14980</c:v>
                </c:pt>
                <c:pt idx="737">
                  <c:v>14980</c:v>
                </c:pt>
                <c:pt idx="738">
                  <c:v>15004</c:v>
                </c:pt>
                <c:pt idx="739">
                  <c:v>15083.5</c:v>
                </c:pt>
                <c:pt idx="740">
                  <c:v>15084.5</c:v>
                </c:pt>
                <c:pt idx="741">
                  <c:v>15102.5</c:v>
                </c:pt>
                <c:pt idx="742">
                  <c:v>15232</c:v>
                </c:pt>
                <c:pt idx="743">
                  <c:v>15232</c:v>
                </c:pt>
                <c:pt idx="744">
                  <c:v>15232</c:v>
                </c:pt>
                <c:pt idx="745">
                  <c:v>15327.5</c:v>
                </c:pt>
                <c:pt idx="746">
                  <c:v>15342.5</c:v>
                </c:pt>
                <c:pt idx="747">
                  <c:v>15479</c:v>
                </c:pt>
                <c:pt idx="748">
                  <c:v>15697.5</c:v>
                </c:pt>
                <c:pt idx="749">
                  <c:v>15698.5</c:v>
                </c:pt>
                <c:pt idx="750">
                  <c:v>15701</c:v>
                </c:pt>
                <c:pt idx="751">
                  <c:v>15721.5</c:v>
                </c:pt>
                <c:pt idx="752">
                  <c:v>15729.5</c:v>
                </c:pt>
                <c:pt idx="753">
                  <c:v>15731.5</c:v>
                </c:pt>
                <c:pt idx="754">
                  <c:v>15940</c:v>
                </c:pt>
                <c:pt idx="755">
                  <c:v>15944</c:v>
                </c:pt>
                <c:pt idx="756">
                  <c:v>15948.5</c:v>
                </c:pt>
                <c:pt idx="757">
                  <c:v>15954</c:v>
                </c:pt>
                <c:pt idx="758">
                  <c:v>16070.5</c:v>
                </c:pt>
                <c:pt idx="759">
                  <c:v>16079.5</c:v>
                </c:pt>
                <c:pt idx="760">
                  <c:v>16080.5</c:v>
                </c:pt>
                <c:pt idx="761">
                  <c:v>16178.5</c:v>
                </c:pt>
                <c:pt idx="762">
                  <c:v>16208.5</c:v>
                </c:pt>
                <c:pt idx="763">
                  <c:v>16302</c:v>
                </c:pt>
                <c:pt idx="764">
                  <c:v>16339.5</c:v>
                </c:pt>
                <c:pt idx="765">
                  <c:v>16417.5</c:v>
                </c:pt>
                <c:pt idx="766">
                  <c:v>16457.5</c:v>
                </c:pt>
                <c:pt idx="767">
                  <c:v>16472.5</c:v>
                </c:pt>
                <c:pt idx="768">
                  <c:v>16563</c:v>
                </c:pt>
                <c:pt idx="769">
                  <c:v>16563</c:v>
                </c:pt>
                <c:pt idx="770">
                  <c:v>16579</c:v>
                </c:pt>
                <c:pt idx="771">
                  <c:v>16781</c:v>
                </c:pt>
                <c:pt idx="772">
                  <c:v>16824</c:v>
                </c:pt>
              </c:numCache>
            </c:numRef>
          </c:xVal>
          <c:yVal>
            <c:numRef>
              <c:f>Active!$H$21:$H$958</c:f>
              <c:numCache>
                <c:formatCode>General</c:formatCode>
                <c:ptCount val="938"/>
                <c:pt idx="0">
                  <c:v>0</c:v>
                </c:pt>
                <c:pt idx="1">
                  <c:v>1.6275199999654433E-2</c:v>
                </c:pt>
                <c:pt idx="2">
                  <c:v>1.0943999999653897E-2</c:v>
                </c:pt>
                <c:pt idx="3">
                  <c:v>2.0943999999872176E-2</c:v>
                </c:pt>
                <c:pt idx="4">
                  <c:v>1.3278399999762769E-2</c:v>
                </c:pt>
                <c:pt idx="5">
                  <c:v>2.3278399999981048E-2</c:v>
                </c:pt>
                <c:pt idx="6">
                  <c:v>5.6127999996533617E-3</c:v>
                </c:pt>
                <c:pt idx="7">
                  <c:v>3.5612800000308198E-2</c:v>
                </c:pt>
                <c:pt idx="8">
                  <c:v>2.3614399999132729E-2</c:v>
                </c:pt>
                <c:pt idx="9">
                  <c:v>4.6614400000180467E-2</c:v>
                </c:pt>
                <c:pt idx="10">
                  <c:v>-7.1180800001457101E-2</c:v>
                </c:pt>
                <c:pt idx="11">
                  <c:v>-4.751360000045679E-2</c:v>
                </c:pt>
                <c:pt idx="12">
                  <c:v>-5.3846400000111316E-2</c:v>
                </c:pt>
                <c:pt idx="13">
                  <c:v>-7.6512000001457636E-2</c:v>
                </c:pt>
                <c:pt idx="14">
                  <c:v>-4.8176000000239583E-2</c:v>
                </c:pt>
                <c:pt idx="15">
                  <c:v>-3.817440000057104E-2</c:v>
                </c:pt>
                <c:pt idx="16">
                  <c:v>-5.883680000079039E-2</c:v>
                </c:pt>
                <c:pt idx="17">
                  <c:v>-5.5169600000226637E-2</c:v>
                </c:pt>
                <c:pt idx="18">
                  <c:v>-5.6502399998862529E-2</c:v>
                </c:pt>
                <c:pt idx="19">
                  <c:v>-6.2833600000885781E-2</c:v>
                </c:pt>
                <c:pt idx="20">
                  <c:v>-5.9499200000573182E-2</c:v>
                </c:pt>
                <c:pt idx="21">
                  <c:v>7.2379199998977128E-2</c:v>
                </c:pt>
                <c:pt idx="22">
                  <c:v>6.5720000000510481E-2</c:v>
                </c:pt>
                <c:pt idx="23">
                  <c:v>8.0055999998876359E-2</c:v>
                </c:pt>
                <c:pt idx="24">
                  <c:v>0.10405919999902835</c:v>
                </c:pt>
                <c:pt idx="25">
                  <c:v>0.12972799999988638</c:v>
                </c:pt>
                <c:pt idx="26">
                  <c:v>-4.9715199998900061E-2</c:v>
                </c:pt>
                <c:pt idx="27">
                  <c:v>-5.7043199998588534E-2</c:v>
                </c:pt>
                <c:pt idx="28">
                  <c:v>-1.1376000000382192E-2</c:v>
                </c:pt>
                <c:pt idx="29">
                  <c:v>-2.4041599999691243E-2</c:v>
                </c:pt>
                <c:pt idx="30">
                  <c:v>-6.8372800000361167E-2</c:v>
                </c:pt>
                <c:pt idx="31">
                  <c:v>-2.2372800000084681E-2</c:v>
                </c:pt>
                <c:pt idx="32">
                  <c:v>-7.7705600000626873E-2</c:v>
                </c:pt>
                <c:pt idx="33">
                  <c:v>-4.1705600000568666E-2</c:v>
                </c:pt>
                <c:pt idx="34">
                  <c:v>-6.1371199999484816E-2</c:v>
                </c:pt>
                <c:pt idx="35">
                  <c:v>-9.2702400001144269E-2</c:v>
                </c:pt>
                <c:pt idx="36">
                  <c:v>-8.1702400000722264E-2</c:v>
                </c:pt>
                <c:pt idx="37">
                  <c:v>-7.4700799999845913E-2</c:v>
                </c:pt>
                <c:pt idx="38">
                  <c:v>-8.2033599999704165E-2</c:v>
                </c:pt>
                <c:pt idx="39">
                  <c:v>-6.8033600000489969E-2</c:v>
                </c:pt>
                <c:pt idx="40">
                  <c:v>-8.0364800000097603E-2</c:v>
                </c:pt>
                <c:pt idx="41">
                  <c:v>-4.936479999923904E-2</c:v>
                </c:pt>
                <c:pt idx="42">
                  <c:v>-9.0697600000567036E-2</c:v>
                </c:pt>
                <c:pt idx="43">
                  <c:v>-7.9696000000694767E-2</c:v>
                </c:pt>
                <c:pt idx="44">
                  <c:v>-0.13302720000137924</c:v>
                </c:pt>
                <c:pt idx="45">
                  <c:v>-2.147520000107761E-2</c:v>
                </c:pt>
                <c:pt idx="46">
                  <c:v>1.4862399999401532E-2</c:v>
                </c:pt>
                <c:pt idx="47">
                  <c:v>-1.7136000000391505E-2</c:v>
                </c:pt>
                <c:pt idx="48">
                  <c:v>-3.5801599999103928E-2</c:v>
                </c:pt>
                <c:pt idx="49">
                  <c:v>8.5224000000380329E-2</c:v>
                </c:pt>
                <c:pt idx="50">
                  <c:v>8.6892799999986892E-2</c:v>
                </c:pt>
                <c:pt idx="52">
                  <c:v>7.6577600000746315E-2</c:v>
                </c:pt>
                <c:pt idx="53">
                  <c:v>8.1244799999694806E-2</c:v>
                </c:pt>
                <c:pt idx="54">
                  <c:v>8.2913599999301368E-2</c:v>
                </c:pt>
                <c:pt idx="55">
                  <c:v>-2.8252799998881528E-2</c:v>
                </c:pt>
                <c:pt idx="56">
                  <c:v>8.5915199999362812E-2</c:v>
                </c:pt>
                <c:pt idx="57">
                  <c:v>8.3582400000523194E-2</c:v>
                </c:pt>
                <c:pt idx="58">
                  <c:v>8.7249600001086947E-2</c:v>
                </c:pt>
                <c:pt idx="59">
                  <c:v>8.258399999976973E-2</c:v>
                </c:pt>
                <c:pt idx="60">
                  <c:v>8.9251200000944664E-2</c:v>
                </c:pt>
                <c:pt idx="61">
                  <c:v>0.10391839999829244</c:v>
                </c:pt>
                <c:pt idx="62">
                  <c:v>-5.8247999999366584E-2</c:v>
                </c:pt>
                <c:pt idx="63">
                  <c:v>-7.4580799999239389E-2</c:v>
                </c:pt>
                <c:pt idx="64">
                  <c:v>8.1920000000536675E-2</c:v>
                </c:pt>
                <c:pt idx="65">
                  <c:v>-7.8246400000352878E-2</c:v>
                </c:pt>
                <c:pt idx="66">
                  <c:v>0.10325439999905939</c:v>
                </c:pt>
                <c:pt idx="67">
                  <c:v>9.858880000138015E-2</c:v>
                </c:pt>
                <c:pt idx="68">
                  <c:v>8.8923200000863289E-2</c:v>
                </c:pt>
                <c:pt idx="69">
                  <c:v>9.2590400001427042E-2</c:v>
                </c:pt>
                <c:pt idx="70">
                  <c:v>-0.13557600000058301</c:v>
                </c:pt>
                <c:pt idx="71">
                  <c:v>8.6257599999953527E-2</c:v>
                </c:pt>
                <c:pt idx="72">
                  <c:v>8.8257600000360981E-2</c:v>
                </c:pt>
                <c:pt idx="73">
                  <c:v>6.7592000001241104E-2</c:v>
                </c:pt>
                <c:pt idx="74">
                  <c:v>-0.14157440000053612</c:v>
                </c:pt>
                <c:pt idx="75">
                  <c:v>-0.12190720000035071</c:v>
                </c:pt>
                <c:pt idx="77">
                  <c:v>0.11092640000060783</c:v>
                </c:pt>
                <c:pt idx="78">
                  <c:v>9.3593600000531296E-2</c:v>
                </c:pt>
                <c:pt idx="79">
                  <c:v>0.11559360000137531</c:v>
                </c:pt>
                <c:pt idx="80">
                  <c:v>-0.12957280000046012</c:v>
                </c:pt>
                <c:pt idx="81">
                  <c:v>0.11826079999991634</c:v>
                </c:pt>
                <c:pt idx="82">
                  <c:v>-0.13390559999970719</c:v>
                </c:pt>
                <c:pt idx="83">
                  <c:v>-9.7236799998427159E-2</c:v>
                </c:pt>
                <c:pt idx="84">
                  <c:v>-0.12423519999902055</c:v>
                </c:pt>
                <c:pt idx="85">
                  <c:v>-0.15256800000133808</c:v>
                </c:pt>
                <c:pt idx="86">
                  <c:v>-0.14390079999975569</c:v>
                </c:pt>
                <c:pt idx="87">
                  <c:v>8.0935999998473562E-2</c:v>
                </c:pt>
                <c:pt idx="88">
                  <c:v>0.10760479999953532</c:v>
                </c:pt>
                <c:pt idx="89">
                  <c:v>9.6611199998733355E-2</c:v>
                </c:pt>
                <c:pt idx="90">
                  <c:v>0.11827999999877647</c:v>
                </c:pt>
                <c:pt idx="91">
                  <c:v>0.11694720000014058</c:v>
                </c:pt>
                <c:pt idx="92">
                  <c:v>-6.4881599999353057E-2</c:v>
                </c:pt>
                <c:pt idx="93">
                  <c:v>-0.10587999999916065</c:v>
                </c:pt>
                <c:pt idx="94">
                  <c:v>-0.10754559999986668</c:v>
                </c:pt>
                <c:pt idx="95">
                  <c:v>-0.11087840000072902</c:v>
                </c:pt>
                <c:pt idx="96">
                  <c:v>-0.11387520000062068</c:v>
                </c:pt>
                <c:pt idx="97">
                  <c:v>-0.12020800000027521</c:v>
                </c:pt>
                <c:pt idx="98">
                  <c:v>-0.10654079999949317</c:v>
                </c:pt>
                <c:pt idx="99">
                  <c:v>-0.12353919999986829</c:v>
                </c:pt>
                <c:pt idx="102">
                  <c:v>0.1313583999981347</c:v>
                </c:pt>
                <c:pt idx="103">
                  <c:v>0.11702720000175759</c:v>
                </c:pt>
                <c:pt idx="104">
                  <c:v>0.11236800000006042</c:v>
                </c:pt>
                <c:pt idx="105">
                  <c:v>0.1160383999995247</c:v>
                </c:pt>
                <c:pt idx="106">
                  <c:v>-0.1797919999989972</c:v>
                </c:pt>
                <c:pt idx="107">
                  <c:v>-0.18312479999985953</c:v>
                </c:pt>
                <c:pt idx="108">
                  <c:v>0.11470879999978933</c:v>
                </c:pt>
                <c:pt idx="109">
                  <c:v>0.163708800000677</c:v>
                </c:pt>
                <c:pt idx="110">
                  <c:v>0.19237600000087696</c:v>
                </c:pt>
                <c:pt idx="111">
                  <c:v>0.12104319999889412</c:v>
                </c:pt>
                <c:pt idx="112">
                  <c:v>0.16637760000048729</c:v>
                </c:pt>
                <c:pt idx="113">
                  <c:v>0.17004479999923205</c:v>
                </c:pt>
                <c:pt idx="114">
                  <c:v>-0.19212160000097356</c:v>
                </c:pt>
                <c:pt idx="115">
                  <c:v>0.15571359999921697</c:v>
                </c:pt>
                <c:pt idx="116">
                  <c:v>0.14038080000136688</c:v>
                </c:pt>
                <c:pt idx="117">
                  <c:v>0.14004799999929674</c:v>
                </c:pt>
                <c:pt idx="118">
                  <c:v>-0.19511839999904623</c:v>
                </c:pt>
                <c:pt idx="119">
                  <c:v>-0.21845120000034512</c:v>
                </c:pt>
                <c:pt idx="120">
                  <c:v>9.6049599998877966E-2</c:v>
                </c:pt>
                <c:pt idx="121">
                  <c:v>0.12905279999904451</c:v>
                </c:pt>
                <c:pt idx="122">
                  <c:v>0.15372000000024855</c:v>
                </c:pt>
                <c:pt idx="123">
                  <c:v>0.16238720000001194</c:v>
                </c:pt>
                <c:pt idx="124">
                  <c:v>0.15805439999894588</c:v>
                </c:pt>
                <c:pt idx="125">
                  <c:v>0.15872159999889845</c:v>
                </c:pt>
                <c:pt idx="126">
                  <c:v>-0.1887776000003214</c:v>
                </c:pt>
                <c:pt idx="127">
                  <c:v>-0.19911040000079083</c:v>
                </c:pt>
                <c:pt idx="128">
                  <c:v>0.12839039999926172</c:v>
                </c:pt>
                <c:pt idx="129">
                  <c:v>0.1363920000003418</c:v>
                </c:pt>
                <c:pt idx="130">
                  <c:v>-0.14938559999973222</c:v>
                </c:pt>
                <c:pt idx="131">
                  <c:v>-0.14604639999924984</c:v>
                </c:pt>
                <c:pt idx="132">
                  <c:v>-0.13471200000094541</c:v>
                </c:pt>
                <c:pt idx="133">
                  <c:v>0.14583679999850574</c:v>
                </c:pt>
                <c:pt idx="134">
                  <c:v>0.15617600000041421</c:v>
                </c:pt>
                <c:pt idx="135">
                  <c:v>0.11619200000131968</c:v>
                </c:pt>
                <c:pt idx="136">
                  <c:v>0.11585919999924954</c:v>
                </c:pt>
                <c:pt idx="137">
                  <c:v>0.1305264000002353</c:v>
                </c:pt>
                <c:pt idx="138">
                  <c:v>0.15155039999990549</c:v>
                </c:pt>
                <c:pt idx="139">
                  <c:v>0.13988479999898118</c:v>
                </c:pt>
                <c:pt idx="140">
                  <c:v>0.12321920000067621</c:v>
                </c:pt>
                <c:pt idx="141">
                  <c:v>-0.15759679999973741</c:v>
                </c:pt>
                <c:pt idx="142">
                  <c:v>-0.15559680000114895</c:v>
                </c:pt>
                <c:pt idx="143">
                  <c:v>-0.15326239999922109</c:v>
                </c:pt>
                <c:pt idx="144">
                  <c:v>-0.14226079999934882</c:v>
                </c:pt>
                <c:pt idx="145">
                  <c:v>-0.13792640000065148</c:v>
                </c:pt>
                <c:pt idx="146">
                  <c:v>-0.14125919999969483</c:v>
                </c:pt>
                <c:pt idx="147">
                  <c:v>-0.14225599999917904</c:v>
                </c:pt>
                <c:pt idx="148">
                  <c:v>-0.13358880000123463</c:v>
                </c:pt>
                <c:pt idx="149">
                  <c:v>-0.15658720000101312</c:v>
                </c:pt>
                <c:pt idx="150">
                  <c:v>0.14568160000089847</c:v>
                </c:pt>
                <c:pt idx="151">
                  <c:v>0.13034880000122939</c:v>
                </c:pt>
                <c:pt idx="153">
                  <c:v>0.14836959999956889</c:v>
                </c:pt>
                <c:pt idx="154">
                  <c:v>-0.13179519999903277</c:v>
                </c:pt>
                <c:pt idx="155">
                  <c:v>-0.11745280000104685</c:v>
                </c:pt>
                <c:pt idx="156">
                  <c:v>0.1173823999997694</c:v>
                </c:pt>
                <c:pt idx="157">
                  <c:v>0.13238239999918733</c:v>
                </c:pt>
                <c:pt idx="158">
                  <c:v>0.13671679999970365</c:v>
                </c:pt>
                <c:pt idx="159">
                  <c:v>-0.11544959999991988</c:v>
                </c:pt>
                <c:pt idx="163">
                  <c:v>0.11083680000047025</c:v>
                </c:pt>
                <c:pt idx="164">
                  <c:v>0.11850719999893045</c:v>
                </c:pt>
                <c:pt idx="165">
                  <c:v>0.11084639999899082</c:v>
                </c:pt>
                <c:pt idx="166">
                  <c:v>0.11651519999941229</c:v>
                </c:pt>
                <c:pt idx="167">
                  <c:v>0.1471824000000197</c:v>
                </c:pt>
                <c:pt idx="168">
                  <c:v>0.11685120000038296</c:v>
                </c:pt>
                <c:pt idx="169">
                  <c:v>0.11785280000003695</c:v>
                </c:pt>
                <c:pt idx="170">
                  <c:v>0.10685439999906521</c:v>
                </c:pt>
                <c:pt idx="171">
                  <c:v>0.11419039999964298</c:v>
                </c:pt>
                <c:pt idx="172">
                  <c:v>0.12485759999981383</c:v>
                </c:pt>
                <c:pt idx="173">
                  <c:v>0.14552480000202195</c:v>
                </c:pt>
                <c:pt idx="174">
                  <c:v>0.13919200000054843</c:v>
                </c:pt>
                <c:pt idx="207">
                  <c:v>-4.87040000007255E-3</c:v>
                </c:pt>
                <c:pt idx="210">
                  <c:v>-1.3832000000547851E-2</c:v>
                </c:pt>
                <c:pt idx="214">
                  <c:v>4.5628799998667091E-2</c:v>
                </c:pt>
                <c:pt idx="216">
                  <c:v>3.9966399999684654E-2</c:v>
                </c:pt>
                <c:pt idx="218">
                  <c:v>4.6641600001748884E-2</c:v>
                </c:pt>
                <c:pt idx="219">
                  <c:v>4.631359999984852E-2</c:v>
                </c:pt>
                <c:pt idx="221">
                  <c:v>4.8660799999197479E-2</c:v>
                </c:pt>
                <c:pt idx="222">
                  <c:v>6.0105600001406856E-2</c:v>
                </c:pt>
                <c:pt idx="223">
                  <c:v>6.67728000007628E-2</c:v>
                </c:pt>
                <c:pt idx="224">
                  <c:v>6.3451199999690289E-2</c:v>
                </c:pt>
                <c:pt idx="225">
                  <c:v>6.9452799998543924E-2</c:v>
                </c:pt>
                <c:pt idx="226">
                  <c:v>6.4454400002432521E-2</c:v>
                </c:pt>
                <c:pt idx="227">
                  <c:v>9.2454400004498893E-2</c:v>
                </c:pt>
                <c:pt idx="228">
                  <c:v>-5.9988799999700859E-2</c:v>
                </c:pt>
                <c:pt idx="229">
                  <c:v>-7.43216000009852E-2</c:v>
                </c:pt>
                <c:pt idx="230">
                  <c:v>-7.8652799998963019E-2</c:v>
                </c:pt>
                <c:pt idx="231">
                  <c:v>-9.5651199997519143E-2</c:v>
                </c:pt>
                <c:pt idx="232">
                  <c:v>-9.8984000000200467E-2</c:v>
                </c:pt>
                <c:pt idx="233">
                  <c:v>-7.6649599999655038E-2</c:v>
                </c:pt>
                <c:pt idx="234">
                  <c:v>-8.7982400000328198E-2</c:v>
                </c:pt>
                <c:pt idx="235">
                  <c:v>-7.6982400001725182E-2</c:v>
                </c:pt>
                <c:pt idx="236">
                  <c:v>-7.0982400000502821E-2</c:v>
                </c:pt>
                <c:pt idx="237">
                  <c:v>-9.2315200003213249E-2</c:v>
                </c:pt>
                <c:pt idx="238">
                  <c:v>-8.8980799999262672E-2</c:v>
                </c:pt>
                <c:pt idx="239">
                  <c:v>-8.3313599996472476E-2</c:v>
                </c:pt>
                <c:pt idx="240">
                  <c:v>-9.7646399997756816E-2</c:v>
                </c:pt>
                <c:pt idx="241">
                  <c:v>-9.9967999998625601E-2</c:v>
                </c:pt>
                <c:pt idx="249">
                  <c:v>0.10391359999994165</c:v>
                </c:pt>
                <c:pt idx="251">
                  <c:v>-0.12687519999963115</c:v>
                </c:pt>
                <c:pt idx="256">
                  <c:v>-0.1218559999979334</c:v>
                </c:pt>
                <c:pt idx="259">
                  <c:v>-0.11918399999922258</c:v>
                </c:pt>
                <c:pt idx="269">
                  <c:v>0.17610240000067279</c:v>
                </c:pt>
                <c:pt idx="270">
                  <c:v>0.16976960000465624</c:v>
                </c:pt>
                <c:pt idx="271">
                  <c:v>0.173436800003401</c:v>
                </c:pt>
                <c:pt idx="273">
                  <c:v>0.17111039999872446</c:v>
                </c:pt>
                <c:pt idx="275">
                  <c:v>0.13211199999932433</c:v>
                </c:pt>
                <c:pt idx="323">
                  <c:v>4.0959999998449348E-2</c:v>
                </c:pt>
                <c:pt idx="335">
                  <c:v>9.6822400002565701E-2</c:v>
                </c:pt>
                <c:pt idx="336">
                  <c:v>9.6489600000495557E-2</c:v>
                </c:pt>
                <c:pt idx="338">
                  <c:v>9.1824000002816319E-2</c:v>
                </c:pt>
                <c:pt idx="343">
                  <c:v>-1.6300799998134607E-2</c:v>
                </c:pt>
                <c:pt idx="344">
                  <c:v>-1.2975999998161569E-3</c:v>
                </c:pt>
                <c:pt idx="345">
                  <c:v>-2.0630399998481153E-2</c:v>
                </c:pt>
                <c:pt idx="359">
                  <c:v>1.3855999997758772E-2</c:v>
                </c:pt>
                <c:pt idx="365">
                  <c:v>-4.8265599998558173E-2</c:v>
                </c:pt>
                <c:pt idx="389">
                  <c:v>0.1250240000008489</c:v>
                </c:pt>
                <c:pt idx="390">
                  <c:v>0.10069120000116527</c:v>
                </c:pt>
                <c:pt idx="391">
                  <c:v>-7.3361599999770988E-2</c:v>
                </c:pt>
                <c:pt idx="392">
                  <c:v>-2.2064000004320405E-3</c:v>
                </c:pt>
                <c:pt idx="393">
                  <c:v>-1.5376000010292046E-3</c:v>
                </c:pt>
                <c:pt idx="402">
                  <c:v>5.9002400004828814E-2</c:v>
                </c:pt>
                <c:pt idx="403">
                  <c:v>5.8704000010038726E-2</c:v>
                </c:pt>
                <c:pt idx="404">
                  <c:v>5.9372800002165604E-2</c:v>
                </c:pt>
                <c:pt idx="408">
                  <c:v>-8.1929599997238256E-2</c:v>
                </c:pt>
                <c:pt idx="409">
                  <c:v>-9.1260799999872688E-2</c:v>
                </c:pt>
                <c:pt idx="410">
                  <c:v>-8.9926399996329565E-2</c:v>
                </c:pt>
                <c:pt idx="411">
                  <c:v>-8.6921599999186583E-2</c:v>
                </c:pt>
                <c:pt idx="433">
                  <c:v>-0.11946400000306312</c:v>
                </c:pt>
                <c:pt idx="443">
                  <c:v>-0.12166720000095665</c:v>
                </c:pt>
                <c:pt idx="479">
                  <c:v>-0.12896879999607336</c:v>
                </c:pt>
                <c:pt idx="535">
                  <c:v>0.10672960000374587</c:v>
                </c:pt>
                <c:pt idx="569">
                  <c:v>7.2212799997942057E-2</c:v>
                </c:pt>
                <c:pt idx="609">
                  <c:v>-3.6430400003155228E-2</c:v>
                </c:pt>
                <c:pt idx="615">
                  <c:v>-2.9428799993183929E-2</c:v>
                </c:pt>
                <c:pt idx="625">
                  <c:v>-5.5423999991035089E-2</c:v>
                </c:pt>
                <c:pt idx="630">
                  <c:v>-4.7420800001418684E-2</c:v>
                </c:pt>
                <c:pt idx="631">
                  <c:v>-3.4420799995132256E-2</c:v>
                </c:pt>
                <c:pt idx="678">
                  <c:v>1.5104000049177557E-3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3EB-4D4A-BD8D-5DD75CD39A42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Active!$D$22:$D$45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plus>
            <c:minus>
              <c:numLit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2.2000000000000001E-3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Active!$F$21:$F$958</c:f>
              <c:numCache>
                <c:formatCode>General</c:formatCode>
                <c:ptCount val="938"/>
                <c:pt idx="0">
                  <c:v>0</c:v>
                </c:pt>
                <c:pt idx="1">
                  <c:v>266</c:v>
                </c:pt>
                <c:pt idx="2">
                  <c:v>270</c:v>
                </c:pt>
                <c:pt idx="3">
                  <c:v>270</c:v>
                </c:pt>
                <c:pt idx="4">
                  <c:v>272</c:v>
                </c:pt>
                <c:pt idx="5">
                  <c:v>272</c:v>
                </c:pt>
                <c:pt idx="6">
                  <c:v>274</c:v>
                </c:pt>
                <c:pt idx="7">
                  <c:v>274</c:v>
                </c:pt>
                <c:pt idx="8">
                  <c:v>277</c:v>
                </c:pt>
                <c:pt idx="9">
                  <c:v>277</c:v>
                </c:pt>
                <c:pt idx="10">
                  <c:v>348.5</c:v>
                </c:pt>
                <c:pt idx="11">
                  <c:v>349.5</c:v>
                </c:pt>
                <c:pt idx="12">
                  <c:v>350.5</c:v>
                </c:pt>
                <c:pt idx="13">
                  <c:v>352.5</c:v>
                </c:pt>
                <c:pt idx="14">
                  <c:v>357.5</c:v>
                </c:pt>
                <c:pt idx="15">
                  <c:v>360.5</c:v>
                </c:pt>
                <c:pt idx="16">
                  <c:v>368.5</c:v>
                </c:pt>
                <c:pt idx="17">
                  <c:v>369.5</c:v>
                </c:pt>
                <c:pt idx="18">
                  <c:v>370.5</c:v>
                </c:pt>
                <c:pt idx="19">
                  <c:v>374.5</c:v>
                </c:pt>
                <c:pt idx="20">
                  <c:v>376.5</c:v>
                </c:pt>
                <c:pt idx="21">
                  <c:v>461</c:v>
                </c:pt>
                <c:pt idx="22">
                  <c:v>475</c:v>
                </c:pt>
                <c:pt idx="23">
                  <c:v>480</c:v>
                </c:pt>
                <c:pt idx="24">
                  <c:v>486</c:v>
                </c:pt>
                <c:pt idx="25">
                  <c:v>490</c:v>
                </c:pt>
                <c:pt idx="26">
                  <c:v>596.5</c:v>
                </c:pt>
                <c:pt idx="27">
                  <c:v>606.5</c:v>
                </c:pt>
                <c:pt idx="28">
                  <c:v>607.5</c:v>
                </c:pt>
                <c:pt idx="29">
                  <c:v>609.5</c:v>
                </c:pt>
                <c:pt idx="30">
                  <c:v>613.5</c:v>
                </c:pt>
                <c:pt idx="31">
                  <c:v>613.5</c:v>
                </c:pt>
                <c:pt idx="32">
                  <c:v>614.5</c:v>
                </c:pt>
                <c:pt idx="33">
                  <c:v>614.5</c:v>
                </c:pt>
                <c:pt idx="34">
                  <c:v>616.5</c:v>
                </c:pt>
                <c:pt idx="35">
                  <c:v>620.5</c:v>
                </c:pt>
                <c:pt idx="36">
                  <c:v>620.5</c:v>
                </c:pt>
                <c:pt idx="37">
                  <c:v>623.5</c:v>
                </c:pt>
                <c:pt idx="38">
                  <c:v>624.5</c:v>
                </c:pt>
                <c:pt idx="39">
                  <c:v>624.5</c:v>
                </c:pt>
                <c:pt idx="40">
                  <c:v>628.5</c:v>
                </c:pt>
                <c:pt idx="41">
                  <c:v>628.5</c:v>
                </c:pt>
                <c:pt idx="42">
                  <c:v>629.5</c:v>
                </c:pt>
                <c:pt idx="43">
                  <c:v>632.5</c:v>
                </c:pt>
                <c:pt idx="44">
                  <c:v>636.5</c:v>
                </c:pt>
                <c:pt idx="45">
                  <c:v>734</c:v>
                </c:pt>
                <c:pt idx="46">
                  <c:v>742</c:v>
                </c:pt>
                <c:pt idx="47">
                  <c:v>745</c:v>
                </c:pt>
                <c:pt idx="48">
                  <c:v>747</c:v>
                </c:pt>
                <c:pt idx="49">
                  <c:v>795</c:v>
                </c:pt>
                <c:pt idx="50">
                  <c:v>799</c:v>
                </c:pt>
                <c:pt idx="51">
                  <c:v>828.5</c:v>
                </c:pt>
                <c:pt idx="52">
                  <c:v>833</c:v>
                </c:pt>
                <c:pt idx="53">
                  <c:v>834</c:v>
                </c:pt>
                <c:pt idx="54">
                  <c:v>838</c:v>
                </c:pt>
                <c:pt idx="55">
                  <c:v>838.5</c:v>
                </c:pt>
                <c:pt idx="56">
                  <c:v>841</c:v>
                </c:pt>
                <c:pt idx="57">
                  <c:v>842</c:v>
                </c:pt>
                <c:pt idx="58">
                  <c:v>843</c:v>
                </c:pt>
                <c:pt idx="59">
                  <c:v>845</c:v>
                </c:pt>
                <c:pt idx="60">
                  <c:v>846</c:v>
                </c:pt>
                <c:pt idx="61">
                  <c:v>847</c:v>
                </c:pt>
                <c:pt idx="62">
                  <c:v>847.5</c:v>
                </c:pt>
                <c:pt idx="63">
                  <c:v>848.5</c:v>
                </c:pt>
                <c:pt idx="64">
                  <c:v>850</c:v>
                </c:pt>
                <c:pt idx="65">
                  <c:v>850.5</c:v>
                </c:pt>
                <c:pt idx="66">
                  <c:v>852</c:v>
                </c:pt>
                <c:pt idx="67">
                  <c:v>854</c:v>
                </c:pt>
                <c:pt idx="68">
                  <c:v>856</c:v>
                </c:pt>
                <c:pt idx="69">
                  <c:v>857</c:v>
                </c:pt>
                <c:pt idx="70">
                  <c:v>857.5</c:v>
                </c:pt>
                <c:pt idx="71">
                  <c:v>858</c:v>
                </c:pt>
                <c:pt idx="72">
                  <c:v>858</c:v>
                </c:pt>
                <c:pt idx="73">
                  <c:v>860</c:v>
                </c:pt>
                <c:pt idx="74">
                  <c:v>860.5</c:v>
                </c:pt>
                <c:pt idx="75">
                  <c:v>861.5</c:v>
                </c:pt>
                <c:pt idx="76">
                  <c:v>862</c:v>
                </c:pt>
                <c:pt idx="77">
                  <c:v>862</c:v>
                </c:pt>
                <c:pt idx="78">
                  <c:v>863</c:v>
                </c:pt>
                <c:pt idx="79">
                  <c:v>863</c:v>
                </c:pt>
                <c:pt idx="80">
                  <c:v>863.5</c:v>
                </c:pt>
                <c:pt idx="81">
                  <c:v>864</c:v>
                </c:pt>
                <c:pt idx="82">
                  <c:v>864.5</c:v>
                </c:pt>
                <c:pt idx="83">
                  <c:v>868.5</c:v>
                </c:pt>
                <c:pt idx="84">
                  <c:v>871.5</c:v>
                </c:pt>
                <c:pt idx="85">
                  <c:v>872.5</c:v>
                </c:pt>
                <c:pt idx="86">
                  <c:v>873.5</c:v>
                </c:pt>
                <c:pt idx="87">
                  <c:v>880</c:v>
                </c:pt>
                <c:pt idx="88">
                  <c:v>884</c:v>
                </c:pt>
                <c:pt idx="89">
                  <c:v>896</c:v>
                </c:pt>
                <c:pt idx="90">
                  <c:v>900</c:v>
                </c:pt>
                <c:pt idx="91">
                  <c:v>901</c:v>
                </c:pt>
                <c:pt idx="92">
                  <c:v>909.5</c:v>
                </c:pt>
                <c:pt idx="93">
                  <c:v>912.5</c:v>
                </c:pt>
                <c:pt idx="94">
                  <c:v>914.5</c:v>
                </c:pt>
                <c:pt idx="95">
                  <c:v>915.5</c:v>
                </c:pt>
                <c:pt idx="96">
                  <c:v>921.5</c:v>
                </c:pt>
                <c:pt idx="97">
                  <c:v>922.5</c:v>
                </c:pt>
                <c:pt idx="98">
                  <c:v>923.5</c:v>
                </c:pt>
                <c:pt idx="99">
                  <c:v>926.5</c:v>
                </c:pt>
                <c:pt idx="100">
                  <c:v>931.5</c:v>
                </c:pt>
                <c:pt idx="101">
                  <c:v>932.5</c:v>
                </c:pt>
                <c:pt idx="102">
                  <c:v>1047</c:v>
                </c:pt>
                <c:pt idx="103">
                  <c:v>1051</c:v>
                </c:pt>
                <c:pt idx="104">
                  <c:v>1065</c:v>
                </c:pt>
                <c:pt idx="105">
                  <c:v>1072</c:v>
                </c:pt>
                <c:pt idx="106">
                  <c:v>1077.5</c:v>
                </c:pt>
                <c:pt idx="107">
                  <c:v>1078.5</c:v>
                </c:pt>
                <c:pt idx="108">
                  <c:v>1079</c:v>
                </c:pt>
                <c:pt idx="109">
                  <c:v>1079</c:v>
                </c:pt>
                <c:pt idx="110">
                  <c:v>1080</c:v>
                </c:pt>
                <c:pt idx="111">
                  <c:v>1081</c:v>
                </c:pt>
                <c:pt idx="112">
                  <c:v>1083</c:v>
                </c:pt>
                <c:pt idx="113">
                  <c:v>1084</c:v>
                </c:pt>
                <c:pt idx="114">
                  <c:v>1084.5</c:v>
                </c:pt>
                <c:pt idx="115">
                  <c:v>1088</c:v>
                </c:pt>
                <c:pt idx="116">
                  <c:v>1089</c:v>
                </c:pt>
                <c:pt idx="117">
                  <c:v>1090</c:v>
                </c:pt>
                <c:pt idx="118">
                  <c:v>1090.5</c:v>
                </c:pt>
                <c:pt idx="119">
                  <c:v>1091.5</c:v>
                </c:pt>
                <c:pt idx="120">
                  <c:v>1093</c:v>
                </c:pt>
                <c:pt idx="121">
                  <c:v>1099</c:v>
                </c:pt>
                <c:pt idx="122">
                  <c:v>1100</c:v>
                </c:pt>
                <c:pt idx="123">
                  <c:v>1101</c:v>
                </c:pt>
                <c:pt idx="124">
                  <c:v>1102</c:v>
                </c:pt>
                <c:pt idx="125">
                  <c:v>1103</c:v>
                </c:pt>
                <c:pt idx="126">
                  <c:v>1104.5</c:v>
                </c:pt>
                <c:pt idx="127">
                  <c:v>1105.5</c:v>
                </c:pt>
                <c:pt idx="128">
                  <c:v>1107</c:v>
                </c:pt>
                <c:pt idx="129">
                  <c:v>1110</c:v>
                </c:pt>
                <c:pt idx="130">
                  <c:v>1214.5</c:v>
                </c:pt>
                <c:pt idx="131">
                  <c:v>1225.5</c:v>
                </c:pt>
                <c:pt idx="132">
                  <c:v>1227.5</c:v>
                </c:pt>
                <c:pt idx="133">
                  <c:v>1319</c:v>
                </c:pt>
                <c:pt idx="134">
                  <c:v>1330</c:v>
                </c:pt>
                <c:pt idx="135">
                  <c:v>1360</c:v>
                </c:pt>
                <c:pt idx="136">
                  <c:v>1361</c:v>
                </c:pt>
                <c:pt idx="137">
                  <c:v>1362</c:v>
                </c:pt>
                <c:pt idx="138">
                  <c:v>1407</c:v>
                </c:pt>
                <c:pt idx="139">
                  <c:v>1409</c:v>
                </c:pt>
                <c:pt idx="140">
                  <c:v>1411</c:v>
                </c:pt>
                <c:pt idx="141">
                  <c:v>1443.5</c:v>
                </c:pt>
                <c:pt idx="142">
                  <c:v>1443.5</c:v>
                </c:pt>
                <c:pt idx="143">
                  <c:v>1445.5</c:v>
                </c:pt>
                <c:pt idx="144">
                  <c:v>1448.5</c:v>
                </c:pt>
                <c:pt idx="145">
                  <c:v>1450.5</c:v>
                </c:pt>
                <c:pt idx="146">
                  <c:v>1451.5</c:v>
                </c:pt>
                <c:pt idx="147">
                  <c:v>1457.5</c:v>
                </c:pt>
                <c:pt idx="148">
                  <c:v>1458.5</c:v>
                </c:pt>
                <c:pt idx="149">
                  <c:v>1461.5</c:v>
                </c:pt>
                <c:pt idx="150">
                  <c:v>1653</c:v>
                </c:pt>
                <c:pt idx="151">
                  <c:v>1654</c:v>
                </c:pt>
                <c:pt idx="152">
                  <c:v>1674.5</c:v>
                </c:pt>
                <c:pt idx="153">
                  <c:v>1693</c:v>
                </c:pt>
                <c:pt idx="154">
                  <c:v>1696.5</c:v>
                </c:pt>
                <c:pt idx="155">
                  <c:v>1713.5</c:v>
                </c:pt>
                <c:pt idx="156">
                  <c:v>1717</c:v>
                </c:pt>
                <c:pt idx="157">
                  <c:v>1717</c:v>
                </c:pt>
                <c:pt idx="158">
                  <c:v>1719</c:v>
                </c:pt>
                <c:pt idx="159">
                  <c:v>1719.5</c:v>
                </c:pt>
                <c:pt idx="160">
                  <c:v>1894.5</c:v>
                </c:pt>
                <c:pt idx="161">
                  <c:v>1921.5</c:v>
                </c:pt>
                <c:pt idx="162">
                  <c:v>1940.5</c:v>
                </c:pt>
                <c:pt idx="163">
                  <c:v>1944</c:v>
                </c:pt>
                <c:pt idx="164">
                  <c:v>1951</c:v>
                </c:pt>
                <c:pt idx="165">
                  <c:v>1962</c:v>
                </c:pt>
                <c:pt idx="166">
                  <c:v>1966</c:v>
                </c:pt>
                <c:pt idx="167">
                  <c:v>1967</c:v>
                </c:pt>
                <c:pt idx="168">
                  <c:v>1971</c:v>
                </c:pt>
                <c:pt idx="169">
                  <c:v>1974</c:v>
                </c:pt>
                <c:pt idx="170">
                  <c:v>1977</c:v>
                </c:pt>
                <c:pt idx="171">
                  <c:v>1982</c:v>
                </c:pt>
                <c:pt idx="172">
                  <c:v>1983</c:v>
                </c:pt>
                <c:pt idx="173">
                  <c:v>1984</c:v>
                </c:pt>
                <c:pt idx="174">
                  <c:v>1985</c:v>
                </c:pt>
                <c:pt idx="175">
                  <c:v>2011.5</c:v>
                </c:pt>
                <c:pt idx="176">
                  <c:v>2013.5</c:v>
                </c:pt>
                <c:pt idx="177">
                  <c:v>2017.5</c:v>
                </c:pt>
                <c:pt idx="178">
                  <c:v>2018.5</c:v>
                </c:pt>
                <c:pt idx="179">
                  <c:v>2019.5</c:v>
                </c:pt>
                <c:pt idx="180">
                  <c:v>2165.5</c:v>
                </c:pt>
                <c:pt idx="181">
                  <c:v>2177</c:v>
                </c:pt>
                <c:pt idx="182">
                  <c:v>2200</c:v>
                </c:pt>
                <c:pt idx="183">
                  <c:v>2391</c:v>
                </c:pt>
                <c:pt idx="184">
                  <c:v>2401</c:v>
                </c:pt>
                <c:pt idx="185">
                  <c:v>2405</c:v>
                </c:pt>
                <c:pt idx="186">
                  <c:v>2412</c:v>
                </c:pt>
                <c:pt idx="187">
                  <c:v>2425</c:v>
                </c:pt>
                <c:pt idx="188">
                  <c:v>2430</c:v>
                </c:pt>
                <c:pt idx="189">
                  <c:v>2436</c:v>
                </c:pt>
                <c:pt idx="190">
                  <c:v>2446</c:v>
                </c:pt>
                <c:pt idx="191">
                  <c:v>2450</c:v>
                </c:pt>
                <c:pt idx="192">
                  <c:v>2530.5</c:v>
                </c:pt>
                <c:pt idx="193">
                  <c:v>2567.5</c:v>
                </c:pt>
                <c:pt idx="194">
                  <c:v>2654</c:v>
                </c:pt>
                <c:pt idx="195">
                  <c:v>2665</c:v>
                </c:pt>
                <c:pt idx="196">
                  <c:v>2668</c:v>
                </c:pt>
                <c:pt idx="197">
                  <c:v>2668</c:v>
                </c:pt>
                <c:pt idx="198">
                  <c:v>2672</c:v>
                </c:pt>
                <c:pt idx="199">
                  <c:v>2679</c:v>
                </c:pt>
                <c:pt idx="200">
                  <c:v>2685</c:v>
                </c:pt>
                <c:pt idx="201">
                  <c:v>2693</c:v>
                </c:pt>
                <c:pt idx="202">
                  <c:v>2699</c:v>
                </c:pt>
                <c:pt idx="203">
                  <c:v>2707</c:v>
                </c:pt>
                <c:pt idx="204">
                  <c:v>2755.5</c:v>
                </c:pt>
                <c:pt idx="205">
                  <c:v>2765.5</c:v>
                </c:pt>
                <c:pt idx="206">
                  <c:v>2765.5</c:v>
                </c:pt>
                <c:pt idx="207">
                  <c:v>2805.5</c:v>
                </c:pt>
                <c:pt idx="208">
                  <c:v>2809.5</c:v>
                </c:pt>
                <c:pt idx="209">
                  <c:v>2821.5</c:v>
                </c:pt>
                <c:pt idx="210">
                  <c:v>2877.5</c:v>
                </c:pt>
                <c:pt idx="211">
                  <c:v>2886</c:v>
                </c:pt>
                <c:pt idx="212">
                  <c:v>2887</c:v>
                </c:pt>
                <c:pt idx="213">
                  <c:v>2932</c:v>
                </c:pt>
                <c:pt idx="214">
                  <c:v>3116.5</c:v>
                </c:pt>
                <c:pt idx="215">
                  <c:v>3124.5</c:v>
                </c:pt>
                <c:pt idx="216">
                  <c:v>3124.5</c:v>
                </c:pt>
                <c:pt idx="217">
                  <c:v>3133.5</c:v>
                </c:pt>
                <c:pt idx="218">
                  <c:v>3140.5</c:v>
                </c:pt>
                <c:pt idx="219">
                  <c:v>3150.5</c:v>
                </c:pt>
                <c:pt idx="220">
                  <c:v>3175.5</c:v>
                </c:pt>
                <c:pt idx="221">
                  <c:v>3176.5</c:v>
                </c:pt>
                <c:pt idx="222">
                  <c:v>3385.5</c:v>
                </c:pt>
                <c:pt idx="223">
                  <c:v>3386.5</c:v>
                </c:pt>
                <c:pt idx="224">
                  <c:v>3408.5</c:v>
                </c:pt>
                <c:pt idx="225">
                  <c:v>3411.5</c:v>
                </c:pt>
                <c:pt idx="226">
                  <c:v>3414.5</c:v>
                </c:pt>
                <c:pt idx="227">
                  <c:v>3414.5</c:v>
                </c:pt>
                <c:pt idx="228">
                  <c:v>3521</c:v>
                </c:pt>
                <c:pt idx="229">
                  <c:v>3522</c:v>
                </c:pt>
                <c:pt idx="230">
                  <c:v>3526</c:v>
                </c:pt>
                <c:pt idx="231">
                  <c:v>3529</c:v>
                </c:pt>
                <c:pt idx="232">
                  <c:v>3530</c:v>
                </c:pt>
                <c:pt idx="233">
                  <c:v>3532</c:v>
                </c:pt>
                <c:pt idx="234">
                  <c:v>3533</c:v>
                </c:pt>
                <c:pt idx="235">
                  <c:v>3533</c:v>
                </c:pt>
                <c:pt idx="236">
                  <c:v>3533</c:v>
                </c:pt>
                <c:pt idx="237">
                  <c:v>3534</c:v>
                </c:pt>
                <c:pt idx="238">
                  <c:v>3536</c:v>
                </c:pt>
                <c:pt idx="239">
                  <c:v>3537</c:v>
                </c:pt>
                <c:pt idx="240">
                  <c:v>3538</c:v>
                </c:pt>
                <c:pt idx="241">
                  <c:v>3560</c:v>
                </c:pt>
                <c:pt idx="242">
                  <c:v>3609.5</c:v>
                </c:pt>
                <c:pt idx="243">
                  <c:v>3610.5</c:v>
                </c:pt>
                <c:pt idx="244">
                  <c:v>3627.5</c:v>
                </c:pt>
                <c:pt idx="245">
                  <c:v>3631.5</c:v>
                </c:pt>
                <c:pt idx="246">
                  <c:v>3645.5</c:v>
                </c:pt>
                <c:pt idx="247">
                  <c:v>3648.5</c:v>
                </c:pt>
                <c:pt idx="248">
                  <c:v>3650.5</c:v>
                </c:pt>
                <c:pt idx="249">
                  <c:v>3650.5</c:v>
                </c:pt>
                <c:pt idx="250">
                  <c:v>3662.5</c:v>
                </c:pt>
                <c:pt idx="251">
                  <c:v>3734</c:v>
                </c:pt>
                <c:pt idx="252">
                  <c:v>3756</c:v>
                </c:pt>
                <c:pt idx="253">
                  <c:v>3761</c:v>
                </c:pt>
                <c:pt idx="254">
                  <c:v>3769</c:v>
                </c:pt>
                <c:pt idx="255">
                  <c:v>3770</c:v>
                </c:pt>
                <c:pt idx="256">
                  <c:v>3770</c:v>
                </c:pt>
                <c:pt idx="257">
                  <c:v>3771</c:v>
                </c:pt>
                <c:pt idx="258">
                  <c:v>3772</c:v>
                </c:pt>
                <c:pt idx="259">
                  <c:v>3780</c:v>
                </c:pt>
                <c:pt idx="260">
                  <c:v>3782</c:v>
                </c:pt>
                <c:pt idx="261">
                  <c:v>3795</c:v>
                </c:pt>
                <c:pt idx="262">
                  <c:v>3806</c:v>
                </c:pt>
                <c:pt idx="263">
                  <c:v>3820</c:v>
                </c:pt>
                <c:pt idx="264">
                  <c:v>3868.5</c:v>
                </c:pt>
                <c:pt idx="265">
                  <c:v>3870.5</c:v>
                </c:pt>
                <c:pt idx="266">
                  <c:v>3900.5</c:v>
                </c:pt>
                <c:pt idx="267">
                  <c:v>3912.5</c:v>
                </c:pt>
                <c:pt idx="268">
                  <c:v>3924.5</c:v>
                </c:pt>
                <c:pt idx="269">
                  <c:v>4004.5</c:v>
                </c:pt>
                <c:pt idx="270">
                  <c:v>4005.5</c:v>
                </c:pt>
                <c:pt idx="271">
                  <c:v>4006.5</c:v>
                </c:pt>
                <c:pt idx="272">
                  <c:v>4019</c:v>
                </c:pt>
                <c:pt idx="273">
                  <c:v>4019.5</c:v>
                </c:pt>
                <c:pt idx="274">
                  <c:v>4022</c:v>
                </c:pt>
                <c:pt idx="275">
                  <c:v>4022.5</c:v>
                </c:pt>
                <c:pt idx="276">
                  <c:v>4026</c:v>
                </c:pt>
                <c:pt idx="277">
                  <c:v>4035</c:v>
                </c:pt>
                <c:pt idx="278">
                  <c:v>4211</c:v>
                </c:pt>
                <c:pt idx="279">
                  <c:v>4228</c:v>
                </c:pt>
                <c:pt idx="280">
                  <c:v>4234</c:v>
                </c:pt>
                <c:pt idx="281">
                  <c:v>4239.5</c:v>
                </c:pt>
                <c:pt idx="282">
                  <c:v>4241.5</c:v>
                </c:pt>
                <c:pt idx="283">
                  <c:v>4246</c:v>
                </c:pt>
                <c:pt idx="284">
                  <c:v>4258.5</c:v>
                </c:pt>
                <c:pt idx="285">
                  <c:v>4261</c:v>
                </c:pt>
                <c:pt idx="286">
                  <c:v>4269</c:v>
                </c:pt>
                <c:pt idx="287">
                  <c:v>4461</c:v>
                </c:pt>
                <c:pt idx="288">
                  <c:v>4465</c:v>
                </c:pt>
                <c:pt idx="289">
                  <c:v>4470</c:v>
                </c:pt>
                <c:pt idx="290">
                  <c:v>4474.5</c:v>
                </c:pt>
                <c:pt idx="291">
                  <c:v>4486</c:v>
                </c:pt>
                <c:pt idx="292">
                  <c:v>4496</c:v>
                </c:pt>
                <c:pt idx="293">
                  <c:v>4508.5</c:v>
                </c:pt>
                <c:pt idx="294">
                  <c:v>4509.5</c:v>
                </c:pt>
                <c:pt idx="295">
                  <c:v>4510.5</c:v>
                </c:pt>
                <c:pt idx="296">
                  <c:v>4511.5</c:v>
                </c:pt>
                <c:pt idx="297">
                  <c:v>4513.5</c:v>
                </c:pt>
                <c:pt idx="298">
                  <c:v>4516</c:v>
                </c:pt>
                <c:pt idx="299">
                  <c:v>4516</c:v>
                </c:pt>
                <c:pt idx="300">
                  <c:v>4517.5</c:v>
                </c:pt>
                <c:pt idx="301">
                  <c:v>4518.5</c:v>
                </c:pt>
                <c:pt idx="302">
                  <c:v>4526.5</c:v>
                </c:pt>
                <c:pt idx="303">
                  <c:v>4527.5</c:v>
                </c:pt>
                <c:pt idx="304">
                  <c:v>4533</c:v>
                </c:pt>
                <c:pt idx="305">
                  <c:v>4627</c:v>
                </c:pt>
                <c:pt idx="306">
                  <c:v>4658</c:v>
                </c:pt>
                <c:pt idx="307">
                  <c:v>4718.5</c:v>
                </c:pt>
                <c:pt idx="308">
                  <c:v>4737.5</c:v>
                </c:pt>
                <c:pt idx="309">
                  <c:v>4739.5</c:v>
                </c:pt>
                <c:pt idx="310">
                  <c:v>4742.5</c:v>
                </c:pt>
                <c:pt idx="311">
                  <c:v>4763.5</c:v>
                </c:pt>
                <c:pt idx="312">
                  <c:v>4767.5</c:v>
                </c:pt>
                <c:pt idx="313">
                  <c:v>4767.5</c:v>
                </c:pt>
                <c:pt idx="314">
                  <c:v>4769.5</c:v>
                </c:pt>
                <c:pt idx="315">
                  <c:v>4776.5</c:v>
                </c:pt>
                <c:pt idx="316">
                  <c:v>4871</c:v>
                </c:pt>
                <c:pt idx="317">
                  <c:v>4883</c:v>
                </c:pt>
                <c:pt idx="318">
                  <c:v>4889</c:v>
                </c:pt>
                <c:pt idx="319">
                  <c:v>4957.5</c:v>
                </c:pt>
                <c:pt idx="320">
                  <c:v>4959.5</c:v>
                </c:pt>
                <c:pt idx="321">
                  <c:v>4975.5</c:v>
                </c:pt>
                <c:pt idx="322">
                  <c:v>4976.5</c:v>
                </c:pt>
                <c:pt idx="323">
                  <c:v>4987.5</c:v>
                </c:pt>
                <c:pt idx="324">
                  <c:v>5080</c:v>
                </c:pt>
                <c:pt idx="325">
                  <c:v>5090.5</c:v>
                </c:pt>
                <c:pt idx="326">
                  <c:v>5122</c:v>
                </c:pt>
                <c:pt idx="327">
                  <c:v>5123</c:v>
                </c:pt>
                <c:pt idx="328">
                  <c:v>5124</c:v>
                </c:pt>
                <c:pt idx="329">
                  <c:v>5126</c:v>
                </c:pt>
                <c:pt idx="330">
                  <c:v>5127</c:v>
                </c:pt>
                <c:pt idx="331">
                  <c:v>5129</c:v>
                </c:pt>
                <c:pt idx="332">
                  <c:v>5136</c:v>
                </c:pt>
                <c:pt idx="333">
                  <c:v>5142</c:v>
                </c:pt>
                <c:pt idx="334">
                  <c:v>5250.5</c:v>
                </c:pt>
                <c:pt idx="335">
                  <c:v>5354.5</c:v>
                </c:pt>
                <c:pt idx="336">
                  <c:v>5355.5</c:v>
                </c:pt>
                <c:pt idx="337">
                  <c:v>5357.5</c:v>
                </c:pt>
                <c:pt idx="338">
                  <c:v>5357.5</c:v>
                </c:pt>
                <c:pt idx="339">
                  <c:v>5358</c:v>
                </c:pt>
                <c:pt idx="340">
                  <c:v>5369</c:v>
                </c:pt>
                <c:pt idx="341">
                  <c:v>5372</c:v>
                </c:pt>
                <c:pt idx="342">
                  <c:v>5377</c:v>
                </c:pt>
                <c:pt idx="343">
                  <c:v>5436</c:v>
                </c:pt>
                <c:pt idx="344">
                  <c:v>5442</c:v>
                </c:pt>
                <c:pt idx="345">
                  <c:v>5443</c:v>
                </c:pt>
                <c:pt idx="346">
                  <c:v>5456</c:v>
                </c:pt>
                <c:pt idx="347">
                  <c:v>5463</c:v>
                </c:pt>
                <c:pt idx="348">
                  <c:v>5464</c:v>
                </c:pt>
                <c:pt idx="349">
                  <c:v>5468</c:v>
                </c:pt>
                <c:pt idx="350">
                  <c:v>5472</c:v>
                </c:pt>
                <c:pt idx="351">
                  <c:v>5661</c:v>
                </c:pt>
                <c:pt idx="352">
                  <c:v>5692</c:v>
                </c:pt>
                <c:pt idx="353">
                  <c:v>5710</c:v>
                </c:pt>
                <c:pt idx="354">
                  <c:v>5710</c:v>
                </c:pt>
                <c:pt idx="355">
                  <c:v>5720</c:v>
                </c:pt>
                <c:pt idx="356">
                  <c:v>5720</c:v>
                </c:pt>
                <c:pt idx="357">
                  <c:v>5723</c:v>
                </c:pt>
                <c:pt idx="358">
                  <c:v>5729</c:v>
                </c:pt>
                <c:pt idx="359">
                  <c:v>5730</c:v>
                </c:pt>
                <c:pt idx="360">
                  <c:v>5748</c:v>
                </c:pt>
                <c:pt idx="361">
                  <c:v>5803.5</c:v>
                </c:pt>
                <c:pt idx="362">
                  <c:v>5812.5</c:v>
                </c:pt>
                <c:pt idx="363">
                  <c:v>5812.5</c:v>
                </c:pt>
                <c:pt idx="364">
                  <c:v>5812.5</c:v>
                </c:pt>
                <c:pt idx="365">
                  <c:v>5814.5</c:v>
                </c:pt>
                <c:pt idx="366">
                  <c:v>5832.5</c:v>
                </c:pt>
                <c:pt idx="367">
                  <c:v>5833.5</c:v>
                </c:pt>
                <c:pt idx="368">
                  <c:v>5837.5</c:v>
                </c:pt>
                <c:pt idx="369">
                  <c:v>5837.5</c:v>
                </c:pt>
                <c:pt idx="370">
                  <c:v>5837.5</c:v>
                </c:pt>
                <c:pt idx="371">
                  <c:v>5838.5</c:v>
                </c:pt>
                <c:pt idx="372">
                  <c:v>5839.5</c:v>
                </c:pt>
                <c:pt idx="373">
                  <c:v>5851.5</c:v>
                </c:pt>
                <c:pt idx="374">
                  <c:v>5861.5</c:v>
                </c:pt>
                <c:pt idx="375">
                  <c:v>5876.5</c:v>
                </c:pt>
                <c:pt idx="376">
                  <c:v>5889.5</c:v>
                </c:pt>
                <c:pt idx="377">
                  <c:v>5961</c:v>
                </c:pt>
                <c:pt idx="378">
                  <c:v>6558</c:v>
                </c:pt>
                <c:pt idx="379">
                  <c:v>6589</c:v>
                </c:pt>
                <c:pt idx="380">
                  <c:v>6598</c:v>
                </c:pt>
                <c:pt idx="381">
                  <c:v>6605</c:v>
                </c:pt>
                <c:pt idx="382">
                  <c:v>6607</c:v>
                </c:pt>
                <c:pt idx="383">
                  <c:v>6607</c:v>
                </c:pt>
                <c:pt idx="384">
                  <c:v>6685.5</c:v>
                </c:pt>
                <c:pt idx="385">
                  <c:v>6687.5</c:v>
                </c:pt>
                <c:pt idx="386">
                  <c:v>6688.5</c:v>
                </c:pt>
                <c:pt idx="387">
                  <c:v>6713.5</c:v>
                </c:pt>
                <c:pt idx="388">
                  <c:v>6715.5</c:v>
                </c:pt>
                <c:pt idx="389">
                  <c:v>7920</c:v>
                </c:pt>
                <c:pt idx="390">
                  <c:v>7921</c:v>
                </c:pt>
                <c:pt idx="391">
                  <c:v>8447</c:v>
                </c:pt>
                <c:pt idx="392">
                  <c:v>8738</c:v>
                </c:pt>
                <c:pt idx="393">
                  <c:v>8742</c:v>
                </c:pt>
                <c:pt idx="394">
                  <c:v>9112.5</c:v>
                </c:pt>
                <c:pt idx="395">
                  <c:v>9113.5</c:v>
                </c:pt>
                <c:pt idx="396">
                  <c:v>9113.5</c:v>
                </c:pt>
                <c:pt idx="397">
                  <c:v>9122.5</c:v>
                </c:pt>
                <c:pt idx="398">
                  <c:v>9122.5</c:v>
                </c:pt>
                <c:pt idx="399">
                  <c:v>9123.5</c:v>
                </c:pt>
                <c:pt idx="400">
                  <c:v>9123.5</c:v>
                </c:pt>
                <c:pt idx="401">
                  <c:v>9129.5</c:v>
                </c:pt>
                <c:pt idx="402">
                  <c:v>9129.5</c:v>
                </c:pt>
                <c:pt idx="403">
                  <c:v>9132.5</c:v>
                </c:pt>
                <c:pt idx="404">
                  <c:v>9136.5</c:v>
                </c:pt>
                <c:pt idx="405">
                  <c:v>9251</c:v>
                </c:pt>
                <c:pt idx="406">
                  <c:v>9252</c:v>
                </c:pt>
                <c:pt idx="407">
                  <c:v>9254</c:v>
                </c:pt>
                <c:pt idx="408">
                  <c:v>9257</c:v>
                </c:pt>
                <c:pt idx="409">
                  <c:v>9261</c:v>
                </c:pt>
                <c:pt idx="410">
                  <c:v>9263</c:v>
                </c:pt>
                <c:pt idx="411">
                  <c:v>9272</c:v>
                </c:pt>
                <c:pt idx="412">
                  <c:v>9487</c:v>
                </c:pt>
                <c:pt idx="413">
                  <c:v>9487</c:v>
                </c:pt>
                <c:pt idx="414">
                  <c:v>9487</c:v>
                </c:pt>
                <c:pt idx="415">
                  <c:v>9487</c:v>
                </c:pt>
                <c:pt idx="416">
                  <c:v>9487</c:v>
                </c:pt>
                <c:pt idx="417">
                  <c:v>9487</c:v>
                </c:pt>
                <c:pt idx="418">
                  <c:v>9489</c:v>
                </c:pt>
                <c:pt idx="419">
                  <c:v>9490</c:v>
                </c:pt>
                <c:pt idx="420">
                  <c:v>9490</c:v>
                </c:pt>
                <c:pt idx="421">
                  <c:v>9493</c:v>
                </c:pt>
                <c:pt idx="422">
                  <c:v>9495</c:v>
                </c:pt>
                <c:pt idx="423">
                  <c:v>9495</c:v>
                </c:pt>
                <c:pt idx="424">
                  <c:v>9495</c:v>
                </c:pt>
                <c:pt idx="425">
                  <c:v>9495</c:v>
                </c:pt>
                <c:pt idx="426">
                  <c:v>9496</c:v>
                </c:pt>
                <c:pt idx="427">
                  <c:v>9497</c:v>
                </c:pt>
                <c:pt idx="428">
                  <c:v>9497</c:v>
                </c:pt>
                <c:pt idx="429">
                  <c:v>9497</c:v>
                </c:pt>
                <c:pt idx="430">
                  <c:v>9497</c:v>
                </c:pt>
                <c:pt idx="431">
                  <c:v>9497</c:v>
                </c:pt>
                <c:pt idx="432">
                  <c:v>9503</c:v>
                </c:pt>
                <c:pt idx="433">
                  <c:v>9505</c:v>
                </c:pt>
                <c:pt idx="434">
                  <c:v>9505</c:v>
                </c:pt>
                <c:pt idx="435">
                  <c:v>9505</c:v>
                </c:pt>
                <c:pt idx="436">
                  <c:v>9506</c:v>
                </c:pt>
                <c:pt idx="437">
                  <c:v>9507</c:v>
                </c:pt>
                <c:pt idx="438">
                  <c:v>9508</c:v>
                </c:pt>
                <c:pt idx="439">
                  <c:v>9513</c:v>
                </c:pt>
                <c:pt idx="440">
                  <c:v>9711.5</c:v>
                </c:pt>
                <c:pt idx="441">
                  <c:v>9731.5</c:v>
                </c:pt>
                <c:pt idx="442">
                  <c:v>9745</c:v>
                </c:pt>
                <c:pt idx="443">
                  <c:v>9749</c:v>
                </c:pt>
                <c:pt idx="444">
                  <c:v>9751</c:v>
                </c:pt>
                <c:pt idx="445">
                  <c:v>9759</c:v>
                </c:pt>
                <c:pt idx="446">
                  <c:v>9906</c:v>
                </c:pt>
                <c:pt idx="447">
                  <c:v>9959</c:v>
                </c:pt>
                <c:pt idx="448">
                  <c:v>9961</c:v>
                </c:pt>
                <c:pt idx="449">
                  <c:v>9971.5</c:v>
                </c:pt>
                <c:pt idx="450">
                  <c:v>9975</c:v>
                </c:pt>
                <c:pt idx="451">
                  <c:v>9977.5</c:v>
                </c:pt>
                <c:pt idx="452">
                  <c:v>9978</c:v>
                </c:pt>
                <c:pt idx="453">
                  <c:v>9978.5</c:v>
                </c:pt>
                <c:pt idx="454">
                  <c:v>9989.5</c:v>
                </c:pt>
                <c:pt idx="455">
                  <c:v>9990.5</c:v>
                </c:pt>
                <c:pt idx="456">
                  <c:v>9990.5</c:v>
                </c:pt>
                <c:pt idx="457">
                  <c:v>9991.5</c:v>
                </c:pt>
                <c:pt idx="458">
                  <c:v>9995.5</c:v>
                </c:pt>
                <c:pt idx="459">
                  <c:v>9996.5</c:v>
                </c:pt>
                <c:pt idx="460">
                  <c:v>9996.5</c:v>
                </c:pt>
                <c:pt idx="461">
                  <c:v>10006</c:v>
                </c:pt>
                <c:pt idx="462">
                  <c:v>10017.5</c:v>
                </c:pt>
                <c:pt idx="463">
                  <c:v>10208</c:v>
                </c:pt>
                <c:pt idx="464">
                  <c:v>10226</c:v>
                </c:pt>
                <c:pt idx="465">
                  <c:v>10238</c:v>
                </c:pt>
                <c:pt idx="466">
                  <c:v>10241.5</c:v>
                </c:pt>
                <c:pt idx="467">
                  <c:v>10245</c:v>
                </c:pt>
                <c:pt idx="468">
                  <c:v>10247</c:v>
                </c:pt>
                <c:pt idx="469">
                  <c:v>10310</c:v>
                </c:pt>
                <c:pt idx="470">
                  <c:v>10321.5</c:v>
                </c:pt>
                <c:pt idx="471">
                  <c:v>10322</c:v>
                </c:pt>
                <c:pt idx="472">
                  <c:v>10323</c:v>
                </c:pt>
                <c:pt idx="473">
                  <c:v>10327</c:v>
                </c:pt>
                <c:pt idx="474">
                  <c:v>10336</c:v>
                </c:pt>
                <c:pt idx="475">
                  <c:v>10336</c:v>
                </c:pt>
                <c:pt idx="476">
                  <c:v>10356</c:v>
                </c:pt>
                <c:pt idx="477">
                  <c:v>10358</c:v>
                </c:pt>
                <c:pt idx="478">
                  <c:v>10363</c:v>
                </c:pt>
                <c:pt idx="479">
                  <c:v>10371</c:v>
                </c:pt>
                <c:pt idx="480">
                  <c:v>10451.5</c:v>
                </c:pt>
                <c:pt idx="481">
                  <c:v>10452.5</c:v>
                </c:pt>
                <c:pt idx="482">
                  <c:v>10453.5</c:v>
                </c:pt>
                <c:pt idx="483">
                  <c:v>10454.5</c:v>
                </c:pt>
                <c:pt idx="484">
                  <c:v>10455.5</c:v>
                </c:pt>
                <c:pt idx="485">
                  <c:v>10456.5</c:v>
                </c:pt>
                <c:pt idx="486">
                  <c:v>10459.5</c:v>
                </c:pt>
                <c:pt idx="487">
                  <c:v>10466.5</c:v>
                </c:pt>
                <c:pt idx="488">
                  <c:v>10476.5</c:v>
                </c:pt>
                <c:pt idx="489">
                  <c:v>10572</c:v>
                </c:pt>
                <c:pt idx="490">
                  <c:v>10574</c:v>
                </c:pt>
                <c:pt idx="491">
                  <c:v>10574</c:v>
                </c:pt>
                <c:pt idx="492">
                  <c:v>10575</c:v>
                </c:pt>
                <c:pt idx="493">
                  <c:v>10576</c:v>
                </c:pt>
                <c:pt idx="494">
                  <c:v>10578</c:v>
                </c:pt>
                <c:pt idx="495">
                  <c:v>10582</c:v>
                </c:pt>
                <c:pt idx="496">
                  <c:v>10585</c:v>
                </c:pt>
                <c:pt idx="497">
                  <c:v>10586</c:v>
                </c:pt>
                <c:pt idx="498">
                  <c:v>10586</c:v>
                </c:pt>
                <c:pt idx="499">
                  <c:v>10586</c:v>
                </c:pt>
                <c:pt idx="500">
                  <c:v>10589</c:v>
                </c:pt>
                <c:pt idx="501">
                  <c:v>10592.5</c:v>
                </c:pt>
                <c:pt idx="502">
                  <c:v>10596</c:v>
                </c:pt>
                <c:pt idx="503">
                  <c:v>10598.5</c:v>
                </c:pt>
                <c:pt idx="504">
                  <c:v>10601</c:v>
                </c:pt>
                <c:pt idx="505">
                  <c:v>10604</c:v>
                </c:pt>
                <c:pt idx="506">
                  <c:v>10605</c:v>
                </c:pt>
                <c:pt idx="507">
                  <c:v>10606</c:v>
                </c:pt>
                <c:pt idx="508">
                  <c:v>10610</c:v>
                </c:pt>
                <c:pt idx="509">
                  <c:v>10610</c:v>
                </c:pt>
                <c:pt idx="510">
                  <c:v>10611</c:v>
                </c:pt>
                <c:pt idx="511">
                  <c:v>10611</c:v>
                </c:pt>
                <c:pt idx="512">
                  <c:v>10612</c:v>
                </c:pt>
                <c:pt idx="513">
                  <c:v>10613</c:v>
                </c:pt>
                <c:pt idx="514">
                  <c:v>10615</c:v>
                </c:pt>
                <c:pt idx="515">
                  <c:v>10619</c:v>
                </c:pt>
                <c:pt idx="516">
                  <c:v>10619</c:v>
                </c:pt>
                <c:pt idx="517">
                  <c:v>10620</c:v>
                </c:pt>
                <c:pt idx="518">
                  <c:v>10620</c:v>
                </c:pt>
                <c:pt idx="519">
                  <c:v>10628</c:v>
                </c:pt>
                <c:pt idx="520">
                  <c:v>10634</c:v>
                </c:pt>
                <c:pt idx="521">
                  <c:v>10635</c:v>
                </c:pt>
                <c:pt idx="522">
                  <c:v>10640</c:v>
                </c:pt>
                <c:pt idx="523">
                  <c:v>10646</c:v>
                </c:pt>
                <c:pt idx="524">
                  <c:v>10695</c:v>
                </c:pt>
                <c:pt idx="525">
                  <c:v>10701</c:v>
                </c:pt>
                <c:pt idx="526">
                  <c:v>10703</c:v>
                </c:pt>
                <c:pt idx="527">
                  <c:v>10708</c:v>
                </c:pt>
                <c:pt idx="528">
                  <c:v>10710</c:v>
                </c:pt>
                <c:pt idx="529">
                  <c:v>10717</c:v>
                </c:pt>
                <c:pt idx="530">
                  <c:v>10719</c:v>
                </c:pt>
                <c:pt idx="531">
                  <c:v>10727</c:v>
                </c:pt>
                <c:pt idx="532">
                  <c:v>10730</c:v>
                </c:pt>
                <c:pt idx="533">
                  <c:v>10731</c:v>
                </c:pt>
                <c:pt idx="534">
                  <c:v>10745.5</c:v>
                </c:pt>
                <c:pt idx="535">
                  <c:v>10805.5</c:v>
                </c:pt>
                <c:pt idx="536">
                  <c:v>10817</c:v>
                </c:pt>
                <c:pt idx="537">
                  <c:v>10827</c:v>
                </c:pt>
                <c:pt idx="538">
                  <c:v>10830</c:v>
                </c:pt>
                <c:pt idx="539">
                  <c:v>10837.5</c:v>
                </c:pt>
                <c:pt idx="540">
                  <c:v>10839.5</c:v>
                </c:pt>
                <c:pt idx="541">
                  <c:v>10840</c:v>
                </c:pt>
                <c:pt idx="542">
                  <c:v>10841</c:v>
                </c:pt>
                <c:pt idx="543">
                  <c:v>10841.5</c:v>
                </c:pt>
                <c:pt idx="544">
                  <c:v>10841.5</c:v>
                </c:pt>
                <c:pt idx="545">
                  <c:v>10847</c:v>
                </c:pt>
                <c:pt idx="546">
                  <c:v>10849</c:v>
                </c:pt>
                <c:pt idx="547">
                  <c:v>10850.5</c:v>
                </c:pt>
                <c:pt idx="548">
                  <c:v>10856</c:v>
                </c:pt>
                <c:pt idx="549">
                  <c:v>10856.5</c:v>
                </c:pt>
                <c:pt idx="550">
                  <c:v>10858.5</c:v>
                </c:pt>
                <c:pt idx="551">
                  <c:v>10915.5</c:v>
                </c:pt>
                <c:pt idx="552">
                  <c:v>11051</c:v>
                </c:pt>
                <c:pt idx="553">
                  <c:v>11051</c:v>
                </c:pt>
                <c:pt idx="554">
                  <c:v>11053</c:v>
                </c:pt>
                <c:pt idx="555">
                  <c:v>11054</c:v>
                </c:pt>
                <c:pt idx="556">
                  <c:v>11055</c:v>
                </c:pt>
                <c:pt idx="557">
                  <c:v>11057</c:v>
                </c:pt>
                <c:pt idx="558">
                  <c:v>11062</c:v>
                </c:pt>
                <c:pt idx="559">
                  <c:v>11064</c:v>
                </c:pt>
                <c:pt idx="560">
                  <c:v>11064.5</c:v>
                </c:pt>
                <c:pt idx="561">
                  <c:v>11065</c:v>
                </c:pt>
                <c:pt idx="562">
                  <c:v>11069</c:v>
                </c:pt>
                <c:pt idx="563">
                  <c:v>11071</c:v>
                </c:pt>
                <c:pt idx="564">
                  <c:v>11073</c:v>
                </c:pt>
                <c:pt idx="565">
                  <c:v>11073.5</c:v>
                </c:pt>
                <c:pt idx="566">
                  <c:v>11075</c:v>
                </c:pt>
                <c:pt idx="567">
                  <c:v>11084.5</c:v>
                </c:pt>
                <c:pt idx="568">
                  <c:v>11084.5</c:v>
                </c:pt>
                <c:pt idx="569">
                  <c:v>11086.5</c:v>
                </c:pt>
                <c:pt idx="570">
                  <c:v>11092</c:v>
                </c:pt>
                <c:pt idx="571">
                  <c:v>11100</c:v>
                </c:pt>
                <c:pt idx="572">
                  <c:v>11306.5</c:v>
                </c:pt>
                <c:pt idx="573">
                  <c:v>11309.5</c:v>
                </c:pt>
                <c:pt idx="574">
                  <c:v>11313.5</c:v>
                </c:pt>
                <c:pt idx="575">
                  <c:v>11316.5</c:v>
                </c:pt>
                <c:pt idx="576">
                  <c:v>11317</c:v>
                </c:pt>
                <c:pt idx="577">
                  <c:v>11317</c:v>
                </c:pt>
                <c:pt idx="578">
                  <c:v>11317.5</c:v>
                </c:pt>
                <c:pt idx="579">
                  <c:v>11318.5</c:v>
                </c:pt>
                <c:pt idx="580">
                  <c:v>11327.5</c:v>
                </c:pt>
                <c:pt idx="581">
                  <c:v>11331.5</c:v>
                </c:pt>
                <c:pt idx="582">
                  <c:v>11334.5</c:v>
                </c:pt>
                <c:pt idx="583">
                  <c:v>11335.5</c:v>
                </c:pt>
                <c:pt idx="584">
                  <c:v>11337.5</c:v>
                </c:pt>
                <c:pt idx="585">
                  <c:v>11338.5</c:v>
                </c:pt>
                <c:pt idx="586">
                  <c:v>11340.5</c:v>
                </c:pt>
                <c:pt idx="587">
                  <c:v>11341.5</c:v>
                </c:pt>
                <c:pt idx="588">
                  <c:v>11344.5</c:v>
                </c:pt>
                <c:pt idx="589">
                  <c:v>11349.5</c:v>
                </c:pt>
                <c:pt idx="590">
                  <c:v>11427</c:v>
                </c:pt>
                <c:pt idx="591">
                  <c:v>11430</c:v>
                </c:pt>
                <c:pt idx="592">
                  <c:v>11431</c:v>
                </c:pt>
                <c:pt idx="593">
                  <c:v>11433</c:v>
                </c:pt>
                <c:pt idx="594">
                  <c:v>11436</c:v>
                </c:pt>
                <c:pt idx="595">
                  <c:v>11436</c:v>
                </c:pt>
                <c:pt idx="596">
                  <c:v>11437</c:v>
                </c:pt>
                <c:pt idx="597">
                  <c:v>11437</c:v>
                </c:pt>
                <c:pt idx="598">
                  <c:v>11437</c:v>
                </c:pt>
                <c:pt idx="599">
                  <c:v>11437</c:v>
                </c:pt>
                <c:pt idx="600">
                  <c:v>11438</c:v>
                </c:pt>
                <c:pt idx="601">
                  <c:v>11438</c:v>
                </c:pt>
                <c:pt idx="602">
                  <c:v>11438</c:v>
                </c:pt>
                <c:pt idx="603">
                  <c:v>11438</c:v>
                </c:pt>
                <c:pt idx="604">
                  <c:v>11440</c:v>
                </c:pt>
                <c:pt idx="605">
                  <c:v>11440</c:v>
                </c:pt>
                <c:pt idx="606">
                  <c:v>11440</c:v>
                </c:pt>
                <c:pt idx="607">
                  <c:v>11440</c:v>
                </c:pt>
                <c:pt idx="608">
                  <c:v>11442</c:v>
                </c:pt>
                <c:pt idx="609">
                  <c:v>11443</c:v>
                </c:pt>
                <c:pt idx="610">
                  <c:v>11443</c:v>
                </c:pt>
                <c:pt idx="611">
                  <c:v>11443</c:v>
                </c:pt>
                <c:pt idx="612">
                  <c:v>11444</c:v>
                </c:pt>
                <c:pt idx="613">
                  <c:v>11445</c:v>
                </c:pt>
                <c:pt idx="614">
                  <c:v>11445</c:v>
                </c:pt>
                <c:pt idx="615">
                  <c:v>11446</c:v>
                </c:pt>
                <c:pt idx="616">
                  <c:v>11447</c:v>
                </c:pt>
                <c:pt idx="617">
                  <c:v>11451</c:v>
                </c:pt>
                <c:pt idx="618">
                  <c:v>11451</c:v>
                </c:pt>
                <c:pt idx="619">
                  <c:v>11452</c:v>
                </c:pt>
                <c:pt idx="620">
                  <c:v>11452</c:v>
                </c:pt>
                <c:pt idx="621">
                  <c:v>11453</c:v>
                </c:pt>
                <c:pt idx="622">
                  <c:v>11453</c:v>
                </c:pt>
                <c:pt idx="623">
                  <c:v>11454</c:v>
                </c:pt>
                <c:pt idx="624">
                  <c:v>11454</c:v>
                </c:pt>
                <c:pt idx="625">
                  <c:v>11455</c:v>
                </c:pt>
                <c:pt idx="626">
                  <c:v>11455</c:v>
                </c:pt>
                <c:pt idx="627">
                  <c:v>11457</c:v>
                </c:pt>
                <c:pt idx="628">
                  <c:v>11459</c:v>
                </c:pt>
                <c:pt idx="629">
                  <c:v>11460</c:v>
                </c:pt>
                <c:pt idx="630">
                  <c:v>11461</c:v>
                </c:pt>
                <c:pt idx="631">
                  <c:v>11461</c:v>
                </c:pt>
                <c:pt idx="632">
                  <c:v>11461</c:v>
                </c:pt>
                <c:pt idx="633">
                  <c:v>11467</c:v>
                </c:pt>
                <c:pt idx="634">
                  <c:v>11471</c:v>
                </c:pt>
                <c:pt idx="635">
                  <c:v>11474</c:v>
                </c:pt>
                <c:pt idx="636">
                  <c:v>11475</c:v>
                </c:pt>
                <c:pt idx="637">
                  <c:v>11475</c:v>
                </c:pt>
                <c:pt idx="638">
                  <c:v>11477</c:v>
                </c:pt>
                <c:pt idx="639">
                  <c:v>11478</c:v>
                </c:pt>
                <c:pt idx="640">
                  <c:v>11486</c:v>
                </c:pt>
                <c:pt idx="641">
                  <c:v>11557.5</c:v>
                </c:pt>
                <c:pt idx="642">
                  <c:v>11557.5</c:v>
                </c:pt>
                <c:pt idx="643">
                  <c:v>11566.5</c:v>
                </c:pt>
                <c:pt idx="644">
                  <c:v>11574.5</c:v>
                </c:pt>
                <c:pt idx="645">
                  <c:v>11576.5</c:v>
                </c:pt>
                <c:pt idx="646">
                  <c:v>11578.5</c:v>
                </c:pt>
                <c:pt idx="647">
                  <c:v>11584.5</c:v>
                </c:pt>
                <c:pt idx="648">
                  <c:v>11829</c:v>
                </c:pt>
                <c:pt idx="649">
                  <c:v>11913</c:v>
                </c:pt>
                <c:pt idx="650">
                  <c:v>11913</c:v>
                </c:pt>
                <c:pt idx="651">
                  <c:v>11919</c:v>
                </c:pt>
                <c:pt idx="652">
                  <c:v>11952.5</c:v>
                </c:pt>
                <c:pt idx="653">
                  <c:v>12165</c:v>
                </c:pt>
                <c:pt idx="654">
                  <c:v>12277.5</c:v>
                </c:pt>
                <c:pt idx="655">
                  <c:v>12283.5</c:v>
                </c:pt>
                <c:pt idx="656">
                  <c:v>12284</c:v>
                </c:pt>
                <c:pt idx="657">
                  <c:v>12293</c:v>
                </c:pt>
                <c:pt idx="658">
                  <c:v>12295</c:v>
                </c:pt>
                <c:pt idx="659">
                  <c:v>12299</c:v>
                </c:pt>
                <c:pt idx="660">
                  <c:v>12299</c:v>
                </c:pt>
                <c:pt idx="661">
                  <c:v>12304</c:v>
                </c:pt>
                <c:pt idx="662">
                  <c:v>12304</c:v>
                </c:pt>
                <c:pt idx="663">
                  <c:v>12307</c:v>
                </c:pt>
                <c:pt idx="664">
                  <c:v>12311.5</c:v>
                </c:pt>
                <c:pt idx="665">
                  <c:v>12312</c:v>
                </c:pt>
                <c:pt idx="666">
                  <c:v>12312.5</c:v>
                </c:pt>
                <c:pt idx="667">
                  <c:v>12313</c:v>
                </c:pt>
                <c:pt idx="668">
                  <c:v>12315.5</c:v>
                </c:pt>
                <c:pt idx="669">
                  <c:v>12318</c:v>
                </c:pt>
                <c:pt idx="670">
                  <c:v>12322</c:v>
                </c:pt>
                <c:pt idx="671">
                  <c:v>12338</c:v>
                </c:pt>
                <c:pt idx="672">
                  <c:v>12532.5</c:v>
                </c:pt>
                <c:pt idx="673">
                  <c:v>12539</c:v>
                </c:pt>
                <c:pt idx="674">
                  <c:v>12540.5</c:v>
                </c:pt>
                <c:pt idx="675">
                  <c:v>12550.5</c:v>
                </c:pt>
                <c:pt idx="676">
                  <c:v>12557</c:v>
                </c:pt>
                <c:pt idx="677">
                  <c:v>12559.5</c:v>
                </c:pt>
                <c:pt idx="678">
                  <c:v>12582</c:v>
                </c:pt>
                <c:pt idx="679">
                  <c:v>12632.5</c:v>
                </c:pt>
                <c:pt idx="680">
                  <c:v>12652.5</c:v>
                </c:pt>
                <c:pt idx="681">
                  <c:v>12659.5</c:v>
                </c:pt>
                <c:pt idx="682">
                  <c:v>12787</c:v>
                </c:pt>
                <c:pt idx="683">
                  <c:v>12790</c:v>
                </c:pt>
                <c:pt idx="684">
                  <c:v>12795</c:v>
                </c:pt>
                <c:pt idx="685">
                  <c:v>12878</c:v>
                </c:pt>
                <c:pt idx="686">
                  <c:v>12878.5</c:v>
                </c:pt>
                <c:pt idx="687">
                  <c:v>12924.5</c:v>
                </c:pt>
                <c:pt idx="688">
                  <c:v>13025</c:v>
                </c:pt>
                <c:pt idx="689">
                  <c:v>13032</c:v>
                </c:pt>
                <c:pt idx="690">
                  <c:v>13041</c:v>
                </c:pt>
                <c:pt idx="691">
                  <c:v>13041</c:v>
                </c:pt>
                <c:pt idx="692">
                  <c:v>13355</c:v>
                </c:pt>
                <c:pt idx="693">
                  <c:v>13381</c:v>
                </c:pt>
                <c:pt idx="694">
                  <c:v>13387</c:v>
                </c:pt>
                <c:pt idx="695">
                  <c:v>13389</c:v>
                </c:pt>
                <c:pt idx="696">
                  <c:v>13390</c:v>
                </c:pt>
                <c:pt idx="697">
                  <c:v>13390</c:v>
                </c:pt>
                <c:pt idx="698">
                  <c:v>13390</c:v>
                </c:pt>
                <c:pt idx="699">
                  <c:v>13628</c:v>
                </c:pt>
                <c:pt idx="700">
                  <c:v>13629</c:v>
                </c:pt>
                <c:pt idx="701">
                  <c:v>13632</c:v>
                </c:pt>
                <c:pt idx="702">
                  <c:v>13637</c:v>
                </c:pt>
                <c:pt idx="703">
                  <c:v>13754.5</c:v>
                </c:pt>
                <c:pt idx="704">
                  <c:v>13755.5</c:v>
                </c:pt>
                <c:pt idx="705">
                  <c:v>13756.5</c:v>
                </c:pt>
                <c:pt idx="706">
                  <c:v>13756.5</c:v>
                </c:pt>
                <c:pt idx="707">
                  <c:v>13766.5</c:v>
                </c:pt>
                <c:pt idx="708">
                  <c:v>13767.5</c:v>
                </c:pt>
                <c:pt idx="709">
                  <c:v>14146</c:v>
                </c:pt>
                <c:pt idx="710">
                  <c:v>14232.5</c:v>
                </c:pt>
                <c:pt idx="711">
                  <c:v>14241.5</c:v>
                </c:pt>
                <c:pt idx="712">
                  <c:v>14276.5</c:v>
                </c:pt>
                <c:pt idx="713">
                  <c:v>14342</c:v>
                </c:pt>
                <c:pt idx="714">
                  <c:v>14347</c:v>
                </c:pt>
                <c:pt idx="715">
                  <c:v>14356</c:v>
                </c:pt>
                <c:pt idx="716">
                  <c:v>14363</c:v>
                </c:pt>
                <c:pt idx="717">
                  <c:v>14510.5</c:v>
                </c:pt>
                <c:pt idx="718">
                  <c:v>14517.5</c:v>
                </c:pt>
                <c:pt idx="719">
                  <c:v>14611</c:v>
                </c:pt>
                <c:pt idx="720">
                  <c:v>14625</c:v>
                </c:pt>
                <c:pt idx="721">
                  <c:v>14632.5</c:v>
                </c:pt>
                <c:pt idx="722">
                  <c:v>14633.5</c:v>
                </c:pt>
                <c:pt idx="723">
                  <c:v>14738</c:v>
                </c:pt>
                <c:pt idx="724">
                  <c:v>14868.5</c:v>
                </c:pt>
                <c:pt idx="725">
                  <c:v>14875.5</c:v>
                </c:pt>
                <c:pt idx="726">
                  <c:v>14875.5</c:v>
                </c:pt>
                <c:pt idx="727">
                  <c:v>14875.5</c:v>
                </c:pt>
                <c:pt idx="728">
                  <c:v>14875.5</c:v>
                </c:pt>
                <c:pt idx="729">
                  <c:v>14876.5</c:v>
                </c:pt>
                <c:pt idx="730">
                  <c:v>14959</c:v>
                </c:pt>
                <c:pt idx="731">
                  <c:v>14966</c:v>
                </c:pt>
                <c:pt idx="732">
                  <c:v>14972</c:v>
                </c:pt>
                <c:pt idx="733">
                  <c:v>14972</c:v>
                </c:pt>
                <c:pt idx="734">
                  <c:v>14979</c:v>
                </c:pt>
                <c:pt idx="735">
                  <c:v>14980</c:v>
                </c:pt>
                <c:pt idx="736">
                  <c:v>14980</c:v>
                </c:pt>
                <c:pt idx="737">
                  <c:v>14980</c:v>
                </c:pt>
                <c:pt idx="738">
                  <c:v>15004</c:v>
                </c:pt>
                <c:pt idx="739">
                  <c:v>15083.5</c:v>
                </c:pt>
                <c:pt idx="740">
                  <c:v>15084.5</c:v>
                </c:pt>
                <c:pt idx="741">
                  <c:v>15102.5</c:v>
                </c:pt>
                <c:pt idx="742">
                  <c:v>15232</c:v>
                </c:pt>
                <c:pt idx="743">
                  <c:v>15232</c:v>
                </c:pt>
                <c:pt idx="744">
                  <c:v>15232</c:v>
                </c:pt>
                <c:pt idx="745">
                  <c:v>15327.5</c:v>
                </c:pt>
                <c:pt idx="746">
                  <c:v>15342.5</c:v>
                </c:pt>
                <c:pt idx="747">
                  <c:v>15479</c:v>
                </c:pt>
                <c:pt idx="748">
                  <c:v>15697.5</c:v>
                </c:pt>
                <c:pt idx="749">
                  <c:v>15698.5</c:v>
                </c:pt>
                <c:pt idx="750">
                  <c:v>15701</c:v>
                </c:pt>
                <c:pt idx="751">
                  <c:v>15721.5</c:v>
                </c:pt>
                <c:pt idx="752">
                  <c:v>15729.5</c:v>
                </c:pt>
                <c:pt idx="753">
                  <c:v>15731.5</c:v>
                </c:pt>
                <c:pt idx="754">
                  <c:v>15940</c:v>
                </c:pt>
                <c:pt idx="755">
                  <c:v>15944</c:v>
                </c:pt>
                <c:pt idx="756">
                  <c:v>15948.5</c:v>
                </c:pt>
                <c:pt idx="757">
                  <c:v>15954</c:v>
                </c:pt>
                <c:pt idx="758">
                  <c:v>16070.5</c:v>
                </c:pt>
                <c:pt idx="759">
                  <c:v>16079.5</c:v>
                </c:pt>
                <c:pt idx="760">
                  <c:v>16080.5</c:v>
                </c:pt>
                <c:pt idx="761">
                  <c:v>16178.5</c:v>
                </c:pt>
                <c:pt idx="762">
                  <c:v>16208.5</c:v>
                </c:pt>
                <c:pt idx="763">
                  <c:v>16302</c:v>
                </c:pt>
                <c:pt idx="764">
                  <c:v>16339.5</c:v>
                </c:pt>
                <c:pt idx="765">
                  <c:v>16417.5</c:v>
                </c:pt>
                <c:pt idx="766">
                  <c:v>16457.5</c:v>
                </c:pt>
                <c:pt idx="767">
                  <c:v>16472.5</c:v>
                </c:pt>
                <c:pt idx="768">
                  <c:v>16563</c:v>
                </c:pt>
                <c:pt idx="769">
                  <c:v>16563</c:v>
                </c:pt>
                <c:pt idx="770">
                  <c:v>16579</c:v>
                </c:pt>
                <c:pt idx="771">
                  <c:v>16781</c:v>
                </c:pt>
                <c:pt idx="772">
                  <c:v>16824</c:v>
                </c:pt>
              </c:numCache>
            </c:numRef>
          </c:xVal>
          <c:yVal>
            <c:numRef>
              <c:f>Active!$I$21:$I$958</c:f>
              <c:numCache>
                <c:formatCode>General</c:formatCode>
                <c:ptCount val="938"/>
                <c:pt idx="51">
                  <c:v>-0.16692479999983334</c:v>
                </c:pt>
                <c:pt idx="76">
                  <c:v>7.6926399999138084E-2</c:v>
                </c:pt>
                <c:pt idx="100">
                  <c:v>-0.1192031999999017</c:v>
                </c:pt>
                <c:pt idx="101">
                  <c:v>-0.11553599999933795</c:v>
                </c:pt>
                <c:pt idx="152">
                  <c:v>-0.14347359999919718</c:v>
                </c:pt>
                <c:pt idx="160">
                  <c:v>-0.13668959999995423</c:v>
                </c:pt>
                <c:pt idx="161">
                  <c:v>-0.12767519999943033</c:v>
                </c:pt>
                <c:pt idx="162">
                  <c:v>-0.18199839999942924</c:v>
                </c:pt>
                <c:pt idx="175">
                  <c:v>-0.10162719999971159</c:v>
                </c:pt>
                <c:pt idx="176">
                  <c:v>-8.9292799999384442E-2</c:v>
                </c:pt>
                <c:pt idx="177">
                  <c:v>-0.10162400000081107</c:v>
                </c:pt>
                <c:pt idx="178">
                  <c:v>-9.2956799999228679E-2</c:v>
                </c:pt>
                <c:pt idx="179">
                  <c:v>-0.10028959999908693</c:v>
                </c:pt>
                <c:pt idx="180">
                  <c:v>-0.19687840000005963</c:v>
                </c:pt>
                <c:pt idx="181">
                  <c:v>0.12729439999930037</c:v>
                </c:pt>
                <c:pt idx="182">
                  <c:v>0.22063999999954831</c:v>
                </c:pt>
                <c:pt idx="183">
                  <c:v>0.14407519999804208</c:v>
                </c:pt>
                <c:pt idx="184">
                  <c:v>0.10774720000335947</c:v>
                </c:pt>
                <c:pt idx="185">
                  <c:v>0.13141600000017206</c:v>
                </c:pt>
                <c:pt idx="186">
                  <c:v>0.13608639999802108</c:v>
                </c:pt>
                <c:pt idx="187">
                  <c:v>0.10975999999936903</c:v>
                </c:pt>
                <c:pt idx="188">
                  <c:v>0.11509600000135833</c:v>
                </c:pt>
                <c:pt idx="189">
                  <c:v>0.13009920000331476</c:v>
                </c:pt>
                <c:pt idx="190">
                  <c:v>0.14677120000123978</c:v>
                </c:pt>
                <c:pt idx="191">
                  <c:v>0.10643999999956577</c:v>
                </c:pt>
                <c:pt idx="192">
                  <c:v>-4.2350399999122601E-2</c:v>
                </c:pt>
                <c:pt idx="193">
                  <c:v>-2.6664000000891974E-2</c:v>
                </c:pt>
                <c:pt idx="194">
                  <c:v>-1.1451200000010431E-2</c:v>
                </c:pt>
                <c:pt idx="195">
                  <c:v>8.6888000001636101E-2</c:v>
                </c:pt>
                <c:pt idx="196">
                  <c:v>-4.9110399999335641E-2</c:v>
                </c:pt>
                <c:pt idx="197">
                  <c:v>1.5889600002992665E-2</c:v>
                </c:pt>
                <c:pt idx="198">
                  <c:v>4.5558400001027621E-2</c:v>
                </c:pt>
                <c:pt idx="199">
                  <c:v>4.2228800000884803E-2</c:v>
                </c:pt>
                <c:pt idx="200">
                  <c:v>3.4232000001793494E-2</c:v>
                </c:pt>
                <c:pt idx="201">
                  <c:v>6.956960000024992E-2</c:v>
                </c:pt>
                <c:pt idx="202">
                  <c:v>2.3572799997054972E-2</c:v>
                </c:pt>
                <c:pt idx="203">
                  <c:v>-1.5089600001374492E-2</c:v>
                </c:pt>
                <c:pt idx="204">
                  <c:v>-2.0230399997672066E-2</c:v>
                </c:pt>
                <c:pt idx="205">
                  <c:v>-2.2558399996341905E-2</c:v>
                </c:pt>
                <c:pt idx="206">
                  <c:v>3.9441600001737243E-2</c:v>
                </c:pt>
                <c:pt idx="208">
                  <c:v>-4.1201600000931649E-2</c:v>
                </c:pt>
                <c:pt idx="209">
                  <c:v>-6.6195200000947807E-2</c:v>
                </c:pt>
                <c:pt idx="211">
                  <c:v>-2.9660799998964649E-2</c:v>
                </c:pt>
                <c:pt idx="212">
                  <c:v>-3.3993599998211721E-2</c:v>
                </c:pt>
                <c:pt idx="213">
                  <c:v>-3.8969599998381454E-2</c:v>
                </c:pt>
                <c:pt idx="215">
                  <c:v>3.5966399998869747E-2</c:v>
                </c:pt>
                <c:pt idx="217">
                  <c:v>6.8971199998486554E-2</c:v>
                </c:pt>
                <c:pt idx="220">
                  <c:v>3.39936000018497E-2</c:v>
                </c:pt>
                <c:pt idx="242">
                  <c:v>0.14555839999957243</c:v>
                </c:pt>
                <c:pt idx="243">
                  <c:v>0.14922560000195517</c:v>
                </c:pt>
                <c:pt idx="244">
                  <c:v>0.13056800000049407</c:v>
                </c:pt>
                <c:pt idx="245">
                  <c:v>0.13623680000091554</c:v>
                </c:pt>
                <c:pt idx="246">
                  <c:v>0.1115776000006008</c:v>
                </c:pt>
                <c:pt idx="247">
                  <c:v>5.7579200001782738E-2</c:v>
                </c:pt>
                <c:pt idx="248">
                  <c:v>9.6913600002153544E-2</c:v>
                </c:pt>
                <c:pt idx="250">
                  <c:v>-3.0799999985902105E-3</c:v>
                </c:pt>
                <c:pt idx="252">
                  <c:v>-9.7196800001256634E-2</c:v>
                </c:pt>
                <c:pt idx="253">
                  <c:v>-8.3860799997637514E-2</c:v>
                </c:pt>
                <c:pt idx="254">
                  <c:v>-0.12552319999667816</c:v>
                </c:pt>
                <c:pt idx="255">
                  <c:v>-0.12985599999956321</c:v>
                </c:pt>
                <c:pt idx="257">
                  <c:v>-0.14318880000064382</c:v>
                </c:pt>
                <c:pt idx="258">
                  <c:v>-0.10752160000265576</c:v>
                </c:pt>
                <c:pt idx="260">
                  <c:v>-0.11484959999870625</c:v>
                </c:pt>
                <c:pt idx="261">
                  <c:v>-8.8176000001112698E-2</c:v>
                </c:pt>
                <c:pt idx="262">
                  <c:v>-0.11283680000269669</c:v>
                </c:pt>
                <c:pt idx="263">
                  <c:v>-0.10349599999608472</c:v>
                </c:pt>
                <c:pt idx="264">
                  <c:v>3.2363199999963399E-2</c:v>
                </c:pt>
                <c:pt idx="265">
                  <c:v>5.3697599996667122E-2</c:v>
                </c:pt>
                <c:pt idx="266">
                  <c:v>4.4713600000250153E-2</c:v>
                </c:pt>
                <c:pt idx="267">
                  <c:v>0.12872000000061234</c:v>
                </c:pt>
                <c:pt idx="268">
                  <c:v>0.12672640000164392</c:v>
                </c:pt>
                <c:pt idx="272">
                  <c:v>-0.11072319999948377</c:v>
                </c:pt>
                <c:pt idx="274">
                  <c:v>-0.12472160000106669</c:v>
                </c:pt>
                <c:pt idx="276">
                  <c:v>-0.15105279999988852</c:v>
                </c:pt>
                <c:pt idx="277">
                  <c:v>-8.2047999996575527E-2</c:v>
                </c:pt>
                <c:pt idx="278">
                  <c:v>-0.15062079999916023</c:v>
                </c:pt>
                <c:pt idx="279">
                  <c:v>-0.1502784000003885</c:v>
                </c:pt>
                <c:pt idx="280">
                  <c:v>-0.14827520000108052</c:v>
                </c:pt>
                <c:pt idx="281">
                  <c:v>0.13089440000112518</c:v>
                </c:pt>
                <c:pt idx="282">
                  <c:v>0.13122879999718862</c:v>
                </c:pt>
                <c:pt idx="283">
                  <c:v>-0.16926880000028177</c:v>
                </c:pt>
                <c:pt idx="284">
                  <c:v>0.12557119999837596</c:v>
                </c:pt>
                <c:pt idx="285">
                  <c:v>-0.16626079999696231</c:v>
                </c:pt>
                <c:pt idx="286">
                  <c:v>-0.10492320000048494</c:v>
                </c:pt>
                <c:pt idx="287">
                  <c:v>-0.23082079999949201</c:v>
                </c:pt>
                <c:pt idx="288">
                  <c:v>-0.17315199999939068</c:v>
                </c:pt>
                <c:pt idx="289">
                  <c:v>-0.2438159999983327</c:v>
                </c:pt>
                <c:pt idx="290">
                  <c:v>0.23768639999980223</c:v>
                </c:pt>
                <c:pt idx="291">
                  <c:v>-0.17914079999900423</c:v>
                </c:pt>
                <c:pt idx="292">
                  <c:v>-0.15946880000046804</c:v>
                </c:pt>
                <c:pt idx="293">
                  <c:v>0.12437119999958668</c:v>
                </c:pt>
                <c:pt idx="294">
                  <c:v>0.15603840000039781</c:v>
                </c:pt>
                <c:pt idx="295">
                  <c:v>0.11170560000391561</c:v>
                </c:pt>
                <c:pt idx="296">
                  <c:v>0.13937280000027386</c:v>
                </c:pt>
                <c:pt idx="297">
                  <c:v>0.25570719999814173</c:v>
                </c:pt>
                <c:pt idx="298">
                  <c:v>-0.21512479999728384</c:v>
                </c:pt>
                <c:pt idx="299">
                  <c:v>-0.13012479999815696</c:v>
                </c:pt>
                <c:pt idx="300">
                  <c:v>0.14337599999998929</c:v>
                </c:pt>
                <c:pt idx="301">
                  <c:v>0.13504319999992731</c:v>
                </c:pt>
                <c:pt idx="302">
                  <c:v>0.13538080000216723</c:v>
                </c:pt>
                <c:pt idx="303">
                  <c:v>0.13804800000434625</c:v>
                </c:pt>
                <c:pt idx="304">
                  <c:v>-0.10478239999793004</c:v>
                </c:pt>
                <c:pt idx="305">
                  <c:v>-0.11106559999825549</c:v>
                </c:pt>
                <c:pt idx="306">
                  <c:v>-0.11138240000218502</c:v>
                </c:pt>
                <c:pt idx="307">
                  <c:v>0.13248320000275271</c:v>
                </c:pt>
                <c:pt idx="308">
                  <c:v>9.0159999999741558E-2</c:v>
                </c:pt>
                <c:pt idx="309">
                  <c:v>0.12749439999970491</c:v>
                </c:pt>
                <c:pt idx="310">
                  <c:v>9.0496000000712229E-2</c:v>
                </c:pt>
                <c:pt idx="311">
                  <c:v>0.1245072000019718</c:v>
                </c:pt>
                <c:pt idx="312">
                  <c:v>8.2175999999890337E-2</c:v>
                </c:pt>
                <c:pt idx="313">
                  <c:v>0.12117600000055972</c:v>
                </c:pt>
                <c:pt idx="314">
                  <c:v>0.1275104000014835</c:v>
                </c:pt>
                <c:pt idx="315">
                  <c:v>0.12818080000215559</c:v>
                </c:pt>
                <c:pt idx="316">
                  <c:v>-0.10326879999774974</c:v>
                </c:pt>
                <c:pt idx="317">
                  <c:v>-9.3262399997911416E-2</c:v>
                </c:pt>
                <c:pt idx="318">
                  <c:v>-0.10625920000165934</c:v>
                </c:pt>
                <c:pt idx="319">
                  <c:v>4.194400000051246E-2</c:v>
                </c:pt>
                <c:pt idx="320">
                  <c:v>8.2278399997449014E-2</c:v>
                </c:pt>
                <c:pt idx="321">
                  <c:v>6.5953600002103485E-2</c:v>
                </c:pt>
                <c:pt idx="322">
                  <c:v>6.8620800000644522E-2</c:v>
                </c:pt>
                <c:pt idx="324">
                  <c:v>-5.1823999998305226E-2</c:v>
                </c:pt>
                <c:pt idx="325">
                  <c:v>0.12668160000248463</c:v>
                </c:pt>
                <c:pt idx="326">
                  <c:v>-8.2801600001403131E-2</c:v>
                </c:pt>
                <c:pt idx="327">
                  <c:v>-9.7134399999049492E-2</c:v>
                </c:pt>
                <c:pt idx="328">
                  <c:v>-8.046719999765628E-2</c:v>
                </c:pt>
                <c:pt idx="329">
                  <c:v>-7.413280000037048E-2</c:v>
                </c:pt>
                <c:pt idx="330">
                  <c:v>-8.1465600000228733E-2</c:v>
                </c:pt>
                <c:pt idx="331">
                  <c:v>-8.5131199997704243E-2</c:v>
                </c:pt>
                <c:pt idx="332">
                  <c:v>-8.2460799996624701E-2</c:v>
                </c:pt>
                <c:pt idx="333">
                  <c:v>-8.6457599998539081E-2</c:v>
                </c:pt>
                <c:pt idx="334">
                  <c:v>8.943360000193934E-2</c:v>
                </c:pt>
                <c:pt idx="337">
                  <c:v>7.7823999999964144E-2</c:v>
                </c:pt>
                <c:pt idx="339">
                  <c:v>-4.831239999839454E-2</c:v>
                </c:pt>
                <c:pt idx="340">
                  <c:v>-5.7003199999599019E-2</c:v>
                </c:pt>
                <c:pt idx="341">
                  <c:v>-6.4001599999755854E-2</c:v>
                </c:pt>
                <c:pt idx="342">
                  <c:v>-6.0665600001811981E-2</c:v>
                </c:pt>
                <c:pt idx="346">
                  <c:v>-4.9956799997744383E-2</c:v>
                </c:pt>
                <c:pt idx="347">
                  <c:v>-3.2286400000884896E-2</c:v>
                </c:pt>
                <c:pt idx="348">
                  <c:v>-1.3619200002722209E-2</c:v>
                </c:pt>
                <c:pt idx="349">
                  <c:v>-4.3950399998720968E-2</c:v>
                </c:pt>
                <c:pt idx="350">
                  <c:v>-1.6281600001093466E-2</c:v>
                </c:pt>
                <c:pt idx="351">
                  <c:v>-5.9180799999012379E-2</c:v>
                </c:pt>
                <c:pt idx="352">
                  <c:v>-2.8497600000264356E-2</c:v>
                </c:pt>
                <c:pt idx="353">
                  <c:v>-1.4488000000710599E-2</c:v>
                </c:pt>
                <c:pt idx="354">
                  <c:v>5.6511999999202089E-2</c:v>
                </c:pt>
                <c:pt idx="355">
                  <c:v>-5.9815999997226754E-2</c:v>
                </c:pt>
                <c:pt idx="356">
                  <c:v>2.7184000002307585E-2</c:v>
                </c:pt>
                <c:pt idx="357">
                  <c:v>3.0185600000550039E-2</c:v>
                </c:pt>
                <c:pt idx="358">
                  <c:v>1.918880000084755E-2</c:v>
                </c:pt>
                <c:pt idx="360">
                  <c:v>-2.134399997885339E-3</c:v>
                </c:pt>
                <c:pt idx="361">
                  <c:v>-7.6604799996857764E-2</c:v>
                </c:pt>
                <c:pt idx="362">
                  <c:v>-0.13859999999840511</c:v>
                </c:pt>
                <c:pt idx="363">
                  <c:v>-7.7599999996891711E-2</c:v>
                </c:pt>
                <c:pt idx="364">
                  <c:v>-6.6599999998288695E-2</c:v>
                </c:pt>
                <c:pt idx="366">
                  <c:v>-2.7255999997578328E-2</c:v>
                </c:pt>
                <c:pt idx="367">
                  <c:v>-7.5588799998513423E-2</c:v>
                </c:pt>
                <c:pt idx="368">
                  <c:v>-2.592000000004191E-2</c:v>
                </c:pt>
                <c:pt idx="369">
                  <c:v>1.607999999760068E-2</c:v>
                </c:pt>
                <c:pt idx="370">
                  <c:v>5.7079999998677522E-2</c:v>
                </c:pt>
                <c:pt idx="371">
                  <c:v>-5.9252799997921102E-2</c:v>
                </c:pt>
                <c:pt idx="372">
                  <c:v>-5.7585599999583792E-2</c:v>
                </c:pt>
                <c:pt idx="373">
                  <c:v>-9.1579200001433492E-2</c:v>
                </c:pt>
                <c:pt idx="374">
                  <c:v>-2.690719999736757E-2</c:v>
                </c:pt>
                <c:pt idx="375">
                  <c:v>-0.13689919999887934</c:v>
                </c:pt>
                <c:pt idx="376">
                  <c:v>-6.3225599998986581E-2</c:v>
                </c:pt>
                <c:pt idx="377">
                  <c:v>-8.1020800000260351E-2</c:v>
                </c:pt>
                <c:pt idx="378">
                  <c:v>9.5297600000776583E-2</c:v>
                </c:pt>
                <c:pt idx="379">
                  <c:v>5.4980800003249897E-2</c:v>
                </c:pt>
                <c:pt idx="380">
                  <c:v>8.9985599999636179E-2</c:v>
                </c:pt>
                <c:pt idx="381">
                  <c:v>3.5656000000017229E-2</c:v>
                </c:pt>
                <c:pt idx="382">
                  <c:v>4.5990400001755916E-2</c:v>
                </c:pt>
                <c:pt idx="383">
                  <c:v>8.8990399999602232E-2</c:v>
                </c:pt>
                <c:pt idx="384">
                  <c:v>2.3865600000135601E-2</c:v>
                </c:pt>
                <c:pt idx="385">
                  <c:v>2.8200000000651926E-2</c:v>
                </c:pt>
                <c:pt idx="386">
                  <c:v>2.2867200001201127E-2</c:v>
                </c:pt>
                <c:pt idx="387">
                  <c:v>-2.5452799996855902E-2</c:v>
                </c:pt>
                <c:pt idx="388">
                  <c:v>7.988159999877098E-2</c:v>
                </c:pt>
                <c:pt idx="394">
                  <c:v>1.6000000323401764E-4</c:v>
                </c:pt>
                <c:pt idx="395">
                  <c:v>-4.1727999996510334E-3</c:v>
                </c:pt>
                <c:pt idx="396">
                  <c:v>4.0827199998602737E-2</c:v>
                </c:pt>
                <c:pt idx="397">
                  <c:v>-3.6167999998724554E-2</c:v>
                </c:pt>
                <c:pt idx="398">
                  <c:v>8.8320000068051741E-3</c:v>
                </c:pt>
                <c:pt idx="399">
                  <c:v>-4.7500799999397714E-2</c:v>
                </c:pt>
                <c:pt idx="400">
                  <c:v>-1.5007999973022379E-3</c:v>
                </c:pt>
                <c:pt idx="401">
                  <c:v>-4.649760000029346E-2</c:v>
                </c:pt>
                <c:pt idx="405">
                  <c:v>-8.6932800004433375E-2</c:v>
                </c:pt>
                <c:pt idx="406">
                  <c:v>-0.10326559999521123</c:v>
                </c:pt>
                <c:pt idx="407">
                  <c:v>-0.10093120000237832</c:v>
                </c:pt>
                <c:pt idx="412">
                  <c:v>-0.13847359999635955</c:v>
                </c:pt>
                <c:pt idx="413">
                  <c:v>-0.13747359999251785</c:v>
                </c:pt>
                <c:pt idx="414">
                  <c:v>-0.13047359999472974</c:v>
                </c:pt>
                <c:pt idx="415">
                  <c:v>-0.12747359999775654</c:v>
                </c:pt>
                <c:pt idx="416">
                  <c:v>-0.11847359999228502</c:v>
                </c:pt>
                <c:pt idx="417">
                  <c:v>-0.11847359999228502</c:v>
                </c:pt>
                <c:pt idx="418">
                  <c:v>-0.1161391999994521</c:v>
                </c:pt>
                <c:pt idx="419">
                  <c:v>-0.11547199999768054</c:v>
                </c:pt>
                <c:pt idx="420">
                  <c:v>-0.11047200000029989</c:v>
                </c:pt>
                <c:pt idx="421">
                  <c:v>-0.12147040000127163</c:v>
                </c:pt>
                <c:pt idx="422">
                  <c:v>-0.12613599999895087</c:v>
                </c:pt>
                <c:pt idx="423">
                  <c:v>-0.1201359999977285</c:v>
                </c:pt>
                <c:pt idx="424">
                  <c:v>-0.11513600000034785</c:v>
                </c:pt>
                <c:pt idx="425">
                  <c:v>-0.1131359999999404</c:v>
                </c:pt>
                <c:pt idx="426">
                  <c:v>-0.11546879999514204</c:v>
                </c:pt>
                <c:pt idx="427">
                  <c:v>-0.12380159999884199</c:v>
                </c:pt>
                <c:pt idx="428">
                  <c:v>-0.12180159999843454</c:v>
                </c:pt>
                <c:pt idx="429">
                  <c:v>-0.12180159999843454</c:v>
                </c:pt>
                <c:pt idx="430">
                  <c:v>-0.11480160000064643</c:v>
                </c:pt>
                <c:pt idx="431">
                  <c:v>-0.11180159999639727</c:v>
                </c:pt>
                <c:pt idx="432">
                  <c:v>-0.11479839999810793</c:v>
                </c:pt>
                <c:pt idx="434">
                  <c:v>-0.11546400000224821</c:v>
                </c:pt>
                <c:pt idx="435">
                  <c:v>-0.11246400000527501</c:v>
                </c:pt>
                <c:pt idx="436">
                  <c:v>-0.11479680000047665</c:v>
                </c:pt>
                <c:pt idx="437">
                  <c:v>-0.12012959999992745</c:v>
                </c:pt>
                <c:pt idx="438">
                  <c:v>-0.13246239999716636</c:v>
                </c:pt>
                <c:pt idx="439">
                  <c:v>-0.13912639999762177</c:v>
                </c:pt>
                <c:pt idx="440">
                  <c:v>0.10681279999698745</c:v>
                </c:pt>
                <c:pt idx="441">
                  <c:v>0.15915680000034627</c:v>
                </c:pt>
                <c:pt idx="442">
                  <c:v>-0.13033599999471335</c:v>
                </c:pt>
                <c:pt idx="444">
                  <c:v>-0.12833279999904335</c:v>
                </c:pt>
                <c:pt idx="445">
                  <c:v>-0.1459952000004705</c:v>
                </c:pt>
                <c:pt idx="447">
                  <c:v>-0.12955520000105025</c:v>
                </c:pt>
                <c:pt idx="448">
                  <c:v>-0.12822079999750713</c:v>
                </c:pt>
                <c:pt idx="449">
                  <c:v>0.14328480000403943</c:v>
                </c:pt>
                <c:pt idx="450">
                  <c:v>-0.13687999999820022</c:v>
                </c:pt>
                <c:pt idx="451">
                  <c:v>0.13928799999848707</c:v>
                </c:pt>
                <c:pt idx="452">
                  <c:v>-0.13787839999713469</c:v>
                </c:pt>
                <c:pt idx="453">
                  <c:v>0.13595520000671968</c:v>
                </c:pt>
                <c:pt idx="454">
                  <c:v>0.13329440000234172</c:v>
                </c:pt>
                <c:pt idx="455">
                  <c:v>0.12296160000551026</c:v>
                </c:pt>
                <c:pt idx="456">
                  <c:v>0.15396160000818782</c:v>
                </c:pt>
                <c:pt idx="457">
                  <c:v>0.13562880000245059</c:v>
                </c:pt>
                <c:pt idx="458">
                  <c:v>0.13929759999882663</c:v>
                </c:pt>
                <c:pt idx="459">
                  <c:v>0.12296480000077281</c:v>
                </c:pt>
                <c:pt idx="460">
                  <c:v>0.13796480000019073</c:v>
                </c:pt>
                <c:pt idx="461">
                  <c:v>-0.13719679999485379</c:v>
                </c:pt>
                <c:pt idx="462">
                  <c:v>0.16497600000002421</c:v>
                </c:pt>
                <c:pt idx="464">
                  <c:v>-0.15141279999807011</c:v>
                </c:pt>
                <c:pt idx="465">
                  <c:v>-0.17140639999706764</c:v>
                </c:pt>
                <c:pt idx="466">
                  <c:v>0.15042879999964498</c:v>
                </c:pt>
                <c:pt idx="467">
                  <c:v>-0.15273599999636644</c:v>
                </c:pt>
                <c:pt idx="473">
                  <c:v>-0.15102560000377707</c:v>
                </c:pt>
                <c:pt idx="476">
                  <c:v>-0.11867679999704706</c:v>
                </c:pt>
                <c:pt idx="477">
                  <c:v>-0.10934239999915008</c:v>
                </c:pt>
                <c:pt idx="480">
                  <c:v>0.13654080000560498</c:v>
                </c:pt>
                <c:pt idx="481">
                  <c:v>0.15520800000376767</c:v>
                </c:pt>
                <c:pt idx="482">
                  <c:v>0.14987519999704091</c:v>
                </c:pt>
                <c:pt idx="483">
                  <c:v>0.17654240000410937</c:v>
                </c:pt>
                <c:pt idx="484">
                  <c:v>0.15020960000401828</c:v>
                </c:pt>
                <c:pt idx="485">
                  <c:v>0.1558768000031705</c:v>
                </c:pt>
                <c:pt idx="486">
                  <c:v>0.1738783999971929</c:v>
                </c:pt>
                <c:pt idx="487">
                  <c:v>0.10954880000645062</c:v>
                </c:pt>
                <c:pt idx="488">
                  <c:v>0.12822079999750713</c:v>
                </c:pt>
                <c:pt idx="489">
                  <c:v>-0.11936160000186646</c:v>
                </c:pt>
                <c:pt idx="490">
                  <c:v>-0.15422720000060508</c:v>
                </c:pt>
                <c:pt idx="491">
                  <c:v>-0.14722719999554101</c:v>
                </c:pt>
                <c:pt idx="492">
                  <c:v>-0.15056000000186032</c:v>
                </c:pt>
                <c:pt idx="493">
                  <c:v>-5.589279999549035E-2</c:v>
                </c:pt>
                <c:pt idx="494">
                  <c:v>-8.4558399998059031E-2</c:v>
                </c:pt>
                <c:pt idx="497">
                  <c:v>-0.12022079999587731</c:v>
                </c:pt>
                <c:pt idx="500">
                  <c:v>-0.1322191999934148</c:v>
                </c:pt>
                <c:pt idx="502">
                  <c:v>-0.11754879999352852</c:v>
                </c:pt>
                <c:pt idx="505">
                  <c:v>-0.1152111999981571</c:v>
                </c:pt>
                <c:pt idx="506">
                  <c:v>-0.11854399999720044</c:v>
                </c:pt>
                <c:pt idx="507">
                  <c:v>-0.11487679999845568</c:v>
                </c:pt>
                <c:pt idx="508">
                  <c:v>-0.12520799999765586</c:v>
                </c:pt>
                <c:pt idx="510">
                  <c:v>-0.13954079999530222</c:v>
                </c:pt>
                <c:pt idx="514">
                  <c:v>-9.9871999998867977E-2</c:v>
                </c:pt>
                <c:pt idx="515">
                  <c:v>-0.12820319999445928</c:v>
                </c:pt>
                <c:pt idx="516">
                  <c:v>-0.11620319999929052</c:v>
                </c:pt>
                <c:pt idx="517">
                  <c:v>-0.13053599999693688</c:v>
                </c:pt>
                <c:pt idx="518">
                  <c:v>-0.11953599999833386</c:v>
                </c:pt>
                <c:pt idx="519">
                  <c:v>-0.12019839999993565</c:v>
                </c:pt>
                <c:pt idx="520">
                  <c:v>-0.11519519999274053</c:v>
                </c:pt>
                <c:pt idx="521">
                  <c:v>-0.12052799999219133</c:v>
                </c:pt>
                <c:pt idx="522">
                  <c:v>-0.11219200000050478</c:v>
                </c:pt>
                <c:pt idx="523">
                  <c:v>-0.11218879999069031</c:v>
                </c:pt>
                <c:pt idx="534">
                  <c:v>0.11869760000263341</c:v>
                </c:pt>
                <c:pt idx="537">
                  <c:v>-0.1024256000018795</c:v>
                </c:pt>
                <c:pt idx="538">
                  <c:v>-0.10042399999656482</c:v>
                </c:pt>
                <c:pt idx="539">
                  <c:v>0.12608000000909669</c:v>
                </c:pt>
                <c:pt idx="540">
                  <c:v>0.14241440000478178</c:v>
                </c:pt>
                <c:pt idx="541">
                  <c:v>-0.10675199999968754</c:v>
                </c:pt>
                <c:pt idx="542">
                  <c:v>-0.12508479999814881</c:v>
                </c:pt>
                <c:pt idx="543">
                  <c:v>0.13974880000023404</c:v>
                </c:pt>
                <c:pt idx="544">
                  <c:v>0.14674879999802215</c:v>
                </c:pt>
                <c:pt idx="545">
                  <c:v>-0.11208159999659983</c:v>
                </c:pt>
                <c:pt idx="546">
                  <c:v>-0.10374720000254456</c:v>
                </c:pt>
                <c:pt idx="547">
                  <c:v>0.14275360000465298</c:v>
                </c:pt>
                <c:pt idx="548">
                  <c:v>-9.2076799992355518E-2</c:v>
                </c:pt>
                <c:pt idx="549">
                  <c:v>0.13075679999747081</c:v>
                </c:pt>
                <c:pt idx="550">
                  <c:v>0.13109120000444818</c:v>
                </c:pt>
                <c:pt idx="552">
                  <c:v>-0.12897279999015154</c:v>
                </c:pt>
                <c:pt idx="553">
                  <c:v>-0.10497279999253806</c:v>
                </c:pt>
                <c:pt idx="554">
                  <c:v>-8.2638399995630607E-2</c:v>
                </c:pt>
                <c:pt idx="555">
                  <c:v>-0.16297119999944698</c:v>
                </c:pt>
                <c:pt idx="557">
                  <c:v>-0.15196960000321269</c:v>
                </c:pt>
                <c:pt idx="558">
                  <c:v>-0.10363359998882515</c:v>
                </c:pt>
                <c:pt idx="559">
                  <c:v>-9.0299199997389223E-2</c:v>
                </c:pt>
                <c:pt idx="560">
                  <c:v>5.3534399994532578E-2</c:v>
                </c:pt>
                <c:pt idx="561">
                  <c:v>-5.3631999995559454E-2</c:v>
                </c:pt>
                <c:pt idx="563">
                  <c:v>-7.462880000093719E-2</c:v>
                </c:pt>
                <c:pt idx="564">
                  <c:v>-5.4294399989885278E-2</c:v>
                </c:pt>
                <c:pt idx="565">
                  <c:v>6.7539199997554533E-2</c:v>
                </c:pt>
                <c:pt idx="566">
                  <c:v>-6.6959999996470287E-2</c:v>
                </c:pt>
                <c:pt idx="571">
                  <c:v>-0.14327999999659369</c:v>
                </c:pt>
                <c:pt idx="572">
                  <c:v>6.5996799996355549E-2</c:v>
                </c:pt>
                <c:pt idx="573">
                  <c:v>0.18199839999579126</c:v>
                </c:pt>
                <c:pt idx="574">
                  <c:v>0.18466720000287751</c:v>
                </c:pt>
                <c:pt idx="575">
                  <c:v>5.7668800000101328E-2</c:v>
                </c:pt>
                <c:pt idx="578">
                  <c:v>6.5335999999660999E-2</c:v>
                </c:pt>
                <c:pt idx="579">
                  <c:v>4.6003199997358024E-2</c:v>
                </c:pt>
                <c:pt idx="580">
                  <c:v>3.400800000235904E-2</c:v>
                </c:pt>
                <c:pt idx="581">
                  <c:v>6.3676799996756017E-2</c:v>
                </c:pt>
                <c:pt idx="582">
                  <c:v>3.8678400007484015E-2</c:v>
                </c:pt>
                <c:pt idx="583">
                  <c:v>6.1345600006461609E-2</c:v>
                </c:pt>
                <c:pt idx="584">
                  <c:v>2.0680000001448207E-2</c:v>
                </c:pt>
                <c:pt idx="585">
                  <c:v>5.2347200005897321E-2</c:v>
                </c:pt>
                <c:pt idx="586">
                  <c:v>3.1681599997682497E-2</c:v>
                </c:pt>
                <c:pt idx="587">
                  <c:v>2.534880000166595E-2</c:v>
                </c:pt>
                <c:pt idx="588">
                  <c:v>4.6350399992661551E-2</c:v>
                </c:pt>
                <c:pt idx="589">
                  <c:v>2.1686400003090966E-2</c:v>
                </c:pt>
                <c:pt idx="591">
                  <c:v>-1.1104000004706904E-2</c:v>
                </c:pt>
                <c:pt idx="592">
                  <c:v>-4.4368000017129816E-3</c:v>
                </c:pt>
                <c:pt idx="593">
                  <c:v>-1.4102399989496917E-2</c:v>
                </c:pt>
                <c:pt idx="594">
                  <c:v>-3.5100799992505927E-2</c:v>
                </c:pt>
                <c:pt idx="595">
                  <c:v>-7.1007999940775335E-3</c:v>
                </c:pt>
                <c:pt idx="596">
                  <c:v>-2.9433600000629667E-2</c:v>
                </c:pt>
                <c:pt idx="597">
                  <c:v>-1.3433599997370038E-2</c:v>
                </c:pt>
                <c:pt idx="598">
                  <c:v>2.5664000058895908E-3</c:v>
                </c:pt>
                <c:pt idx="599">
                  <c:v>1.0566400000243448E-2</c:v>
                </c:pt>
                <c:pt idx="600">
                  <c:v>-2.8766399998858105E-2</c:v>
                </c:pt>
                <c:pt idx="601">
                  <c:v>-1.5766399999847636E-2</c:v>
                </c:pt>
                <c:pt idx="602">
                  <c:v>-4.7664000012446195E-3</c:v>
                </c:pt>
                <c:pt idx="603">
                  <c:v>6.2336000046343543E-3</c:v>
                </c:pt>
                <c:pt idx="604">
                  <c:v>-2.1432000001368579E-2</c:v>
                </c:pt>
                <c:pt idx="605">
                  <c:v>-7.4319999985164031E-3</c:v>
                </c:pt>
                <c:pt idx="606">
                  <c:v>-5.4319999981089495E-3</c:v>
                </c:pt>
                <c:pt idx="607">
                  <c:v>3.568000000086613E-3</c:v>
                </c:pt>
                <c:pt idx="608">
                  <c:v>-2.409760000591632E-2</c:v>
                </c:pt>
                <c:pt idx="610">
                  <c:v>-1.9430400003329851E-2</c:v>
                </c:pt>
                <c:pt idx="611">
                  <c:v>-1.7430400002922397E-2</c:v>
                </c:pt>
                <c:pt idx="612">
                  <c:v>-1.3763199989625718E-2</c:v>
                </c:pt>
                <c:pt idx="613">
                  <c:v>-2.2095999993325677E-2</c:v>
                </c:pt>
                <c:pt idx="614">
                  <c:v>-4.0959999896585941E-3</c:v>
                </c:pt>
                <c:pt idx="616">
                  <c:v>-9.7615999984554946E-3</c:v>
                </c:pt>
                <c:pt idx="617">
                  <c:v>-1.3092799999867566E-2</c:v>
                </c:pt>
                <c:pt idx="618">
                  <c:v>-8.0928000024869107E-3</c:v>
                </c:pt>
                <c:pt idx="619">
                  <c:v>-1.0425600004964508E-2</c:v>
                </c:pt>
                <c:pt idx="620">
                  <c:v>-8.4256000045570545E-3</c:v>
                </c:pt>
                <c:pt idx="621">
                  <c:v>-1.0758399999758694E-2</c:v>
                </c:pt>
                <c:pt idx="622">
                  <c:v>-5.7584000023780391E-3</c:v>
                </c:pt>
                <c:pt idx="623">
                  <c:v>-1.5091200002643745E-2</c:v>
                </c:pt>
                <c:pt idx="624">
                  <c:v>3.9087999975890853E-3</c:v>
                </c:pt>
                <c:pt idx="626">
                  <c:v>-1.1423999989347067E-2</c:v>
                </c:pt>
                <c:pt idx="627">
                  <c:v>-1.0089599993079901E-2</c:v>
                </c:pt>
                <c:pt idx="628">
                  <c:v>2.4480000138282776E-4</c:v>
                </c:pt>
                <c:pt idx="629">
                  <c:v>-6.0879999946337193E-3</c:v>
                </c:pt>
                <c:pt idx="632">
                  <c:v>-5.4208000001381151E-3</c:v>
                </c:pt>
                <c:pt idx="633">
                  <c:v>-1.4175999895087443E-3</c:v>
                </c:pt>
                <c:pt idx="634">
                  <c:v>-5.7487999947625212E-3</c:v>
                </c:pt>
                <c:pt idx="635">
                  <c:v>-1.6747200003010221E-2</c:v>
                </c:pt>
                <c:pt idx="636">
                  <c:v>-9.0800000034505501E-3</c:v>
                </c:pt>
                <c:pt idx="637">
                  <c:v>-7.9999997979030013E-5</c:v>
                </c:pt>
                <c:pt idx="638">
                  <c:v>-5.7456000067759305E-3</c:v>
                </c:pt>
                <c:pt idx="639">
                  <c:v>-1.4078400003199931E-2</c:v>
                </c:pt>
                <c:pt idx="640">
                  <c:v>-8.7408000035793521E-3</c:v>
                </c:pt>
                <c:pt idx="642">
                  <c:v>1.2464000006730203E-2</c:v>
                </c:pt>
                <c:pt idx="643">
                  <c:v>2.946880000672536E-2</c:v>
                </c:pt>
                <c:pt idx="644">
                  <c:v>-3.0193600003258325E-2</c:v>
                </c:pt>
                <c:pt idx="645">
                  <c:v>2.9140799997549038E-2</c:v>
                </c:pt>
                <c:pt idx="646">
                  <c:v>1.0475200004293583E-2</c:v>
                </c:pt>
                <c:pt idx="647">
                  <c:v>-4.5215999998617917E-3</c:v>
                </c:pt>
                <c:pt idx="651">
                  <c:v>3.9156800012278836E-2</c:v>
                </c:pt>
                <c:pt idx="655">
                  <c:v>-0.12414880000142148</c:v>
                </c:pt>
                <c:pt idx="656">
                  <c:v>8.368480000353884E-2</c:v>
                </c:pt>
                <c:pt idx="658">
                  <c:v>9.1024000001198146E-2</c:v>
                </c:pt>
                <c:pt idx="659">
                  <c:v>8.4692799995536916E-2</c:v>
                </c:pt>
                <c:pt idx="660">
                  <c:v>9.4692799997574184E-2</c:v>
                </c:pt>
                <c:pt idx="661">
                  <c:v>7.7028800005791709E-2</c:v>
                </c:pt>
                <c:pt idx="662">
                  <c:v>8.002880000276491E-2</c:v>
                </c:pt>
                <c:pt idx="663">
                  <c:v>9.1030399998999201E-2</c:v>
                </c:pt>
                <c:pt idx="664">
                  <c:v>-0.15946719999919878</c:v>
                </c:pt>
                <c:pt idx="665">
                  <c:v>9.7366399997554254E-2</c:v>
                </c:pt>
                <c:pt idx="666">
                  <c:v>-0.13880000000062864</c:v>
                </c:pt>
                <c:pt idx="667">
                  <c:v>7.9033600006368943E-2</c:v>
                </c:pt>
                <c:pt idx="668">
                  <c:v>-0.13779839999915566</c:v>
                </c:pt>
                <c:pt idx="669">
                  <c:v>9.6369600003527012E-2</c:v>
                </c:pt>
                <c:pt idx="670">
                  <c:v>8.2038399996235967E-2</c:v>
                </c:pt>
                <c:pt idx="671">
                  <c:v>0.1007136000043829</c:v>
                </c:pt>
                <c:pt idx="672">
                  <c:v>-0.17301600000064354</c:v>
                </c:pt>
                <c:pt idx="673">
                  <c:v>9.4820800004526973E-2</c:v>
                </c:pt>
                <c:pt idx="675">
                  <c:v>-0.14100639999378473</c:v>
                </c:pt>
                <c:pt idx="676">
                  <c:v>0.11383040000509936</c:v>
                </c:pt>
                <c:pt idx="677">
                  <c:v>-0.14000160000432516</c:v>
                </c:pt>
                <c:pt idx="679">
                  <c:v>-0.14529599999514176</c:v>
                </c:pt>
                <c:pt idx="680">
                  <c:v>-0.13795200000458863</c:v>
                </c:pt>
                <c:pt idx="681">
                  <c:v>-0.14328159999422496</c:v>
                </c:pt>
                <c:pt idx="683">
                  <c:v>0.10728800000651972</c:v>
                </c:pt>
                <c:pt idx="684">
                  <c:v>8.9624000000185333E-2</c:v>
                </c:pt>
                <c:pt idx="685">
                  <c:v>0.13300159999926109</c:v>
                </c:pt>
                <c:pt idx="686">
                  <c:v>-0.13916479999170406</c:v>
                </c:pt>
                <c:pt idx="688">
                  <c:v>0.17508000000088941</c:v>
                </c:pt>
                <c:pt idx="689">
                  <c:v>0.16375040001003072</c:v>
                </c:pt>
                <c:pt idx="692">
                  <c:v>0.13125599999330007</c:v>
                </c:pt>
                <c:pt idx="693">
                  <c:v>0.13760320000437787</c:v>
                </c:pt>
                <c:pt idx="694">
                  <c:v>0.13360639999882551</c:v>
                </c:pt>
                <c:pt idx="695">
                  <c:v>9.8940799995034467E-2</c:v>
                </c:pt>
                <c:pt idx="696">
                  <c:v>0.1126079999958165</c:v>
                </c:pt>
                <c:pt idx="700">
                  <c:v>0.19206880000274396</c:v>
                </c:pt>
                <c:pt idx="701">
                  <c:v>0.1730704000001424</c:v>
                </c:pt>
                <c:pt idx="703">
                  <c:v>-8.0697600002167746E-2</c:v>
                </c:pt>
                <c:pt idx="704">
                  <c:v>-6.7030400001385715E-2</c:v>
                </c:pt>
                <c:pt idx="706">
                  <c:v>-8.436319998872932E-2</c:v>
                </c:pt>
                <c:pt idx="708">
                  <c:v>-8.0023999988043215E-2</c:v>
                </c:pt>
                <c:pt idx="711">
                  <c:v>-4.0771200001472607E-2</c:v>
                </c:pt>
                <c:pt idx="712">
                  <c:v>-4.8419200000353158E-2</c:v>
                </c:pt>
                <c:pt idx="715">
                  <c:v>2.4123200004396494E-2</c:v>
                </c:pt>
                <c:pt idx="723">
                  <c:v>-2.0006399994599633E-2</c:v>
                </c:pt>
                <c:pt idx="732">
                  <c:v>-7.8881599998567253E-2</c:v>
                </c:pt>
                <c:pt idx="733">
                  <c:v>-7.68815999981598E-2</c:v>
                </c:pt>
                <c:pt idx="738">
                  <c:v>-7.653119999304181E-2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3EB-4D4A-BD8D-5DD75CD39A42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Active!$D$21:$D$45</c:f>
                <c:numCache>
                  <c:formatCode>General</c:formatCode>
                  <c:ptCount val="2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</c:numCache>
              </c:numRef>
            </c:plus>
            <c:minus>
              <c:numRef>
                <c:f>Active!$D$21:$D$45</c:f>
                <c:numCache>
                  <c:formatCode>General</c:formatCode>
                  <c:ptCount val="2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Active!$F$21:$F$958</c:f>
              <c:numCache>
                <c:formatCode>General</c:formatCode>
                <c:ptCount val="938"/>
                <c:pt idx="0">
                  <c:v>0</c:v>
                </c:pt>
                <c:pt idx="1">
                  <c:v>266</c:v>
                </c:pt>
                <c:pt idx="2">
                  <c:v>270</c:v>
                </c:pt>
                <c:pt idx="3">
                  <c:v>270</c:v>
                </c:pt>
                <c:pt idx="4">
                  <c:v>272</c:v>
                </c:pt>
                <c:pt idx="5">
                  <c:v>272</c:v>
                </c:pt>
                <c:pt idx="6">
                  <c:v>274</c:v>
                </c:pt>
                <c:pt idx="7">
                  <c:v>274</c:v>
                </c:pt>
                <c:pt idx="8">
                  <c:v>277</c:v>
                </c:pt>
                <c:pt idx="9">
                  <c:v>277</c:v>
                </c:pt>
                <c:pt idx="10">
                  <c:v>348.5</c:v>
                </c:pt>
                <c:pt idx="11">
                  <c:v>349.5</c:v>
                </c:pt>
                <c:pt idx="12">
                  <c:v>350.5</c:v>
                </c:pt>
                <c:pt idx="13">
                  <c:v>352.5</c:v>
                </c:pt>
                <c:pt idx="14">
                  <c:v>357.5</c:v>
                </c:pt>
                <c:pt idx="15">
                  <c:v>360.5</c:v>
                </c:pt>
                <c:pt idx="16">
                  <c:v>368.5</c:v>
                </c:pt>
                <c:pt idx="17">
                  <c:v>369.5</c:v>
                </c:pt>
                <c:pt idx="18">
                  <c:v>370.5</c:v>
                </c:pt>
                <c:pt idx="19">
                  <c:v>374.5</c:v>
                </c:pt>
                <c:pt idx="20">
                  <c:v>376.5</c:v>
                </c:pt>
                <c:pt idx="21">
                  <c:v>461</c:v>
                </c:pt>
                <c:pt idx="22">
                  <c:v>475</c:v>
                </c:pt>
                <c:pt idx="23">
                  <c:v>480</c:v>
                </c:pt>
                <c:pt idx="24">
                  <c:v>486</c:v>
                </c:pt>
                <c:pt idx="25">
                  <c:v>490</c:v>
                </c:pt>
                <c:pt idx="26">
                  <c:v>596.5</c:v>
                </c:pt>
                <c:pt idx="27">
                  <c:v>606.5</c:v>
                </c:pt>
                <c:pt idx="28">
                  <c:v>607.5</c:v>
                </c:pt>
                <c:pt idx="29">
                  <c:v>609.5</c:v>
                </c:pt>
                <c:pt idx="30">
                  <c:v>613.5</c:v>
                </c:pt>
                <c:pt idx="31">
                  <c:v>613.5</c:v>
                </c:pt>
                <c:pt idx="32">
                  <c:v>614.5</c:v>
                </c:pt>
                <c:pt idx="33">
                  <c:v>614.5</c:v>
                </c:pt>
                <c:pt idx="34">
                  <c:v>616.5</c:v>
                </c:pt>
                <c:pt idx="35">
                  <c:v>620.5</c:v>
                </c:pt>
                <c:pt idx="36">
                  <c:v>620.5</c:v>
                </c:pt>
                <c:pt idx="37">
                  <c:v>623.5</c:v>
                </c:pt>
                <c:pt idx="38">
                  <c:v>624.5</c:v>
                </c:pt>
                <c:pt idx="39">
                  <c:v>624.5</c:v>
                </c:pt>
                <c:pt idx="40">
                  <c:v>628.5</c:v>
                </c:pt>
                <c:pt idx="41">
                  <c:v>628.5</c:v>
                </c:pt>
                <c:pt idx="42">
                  <c:v>629.5</c:v>
                </c:pt>
                <c:pt idx="43">
                  <c:v>632.5</c:v>
                </c:pt>
                <c:pt idx="44">
                  <c:v>636.5</c:v>
                </c:pt>
                <c:pt idx="45">
                  <c:v>734</c:v>
                </c:pt>
                <c:pt idx="46">
                  <c:v>742</c:v>
                </c:pt>
                <c:pt idx="47">
                  <c:v>745</c:v>
                </c:pt>
                <c:pt idx="48">
                  <c:v>747</c:v>
                </c:pt>
                <c:pt idx="49">
                  <c:v>795</c:v>
                </c:pt>
                <c:pt idx="50">
                  <c:v>799</c:v>
                </c:pt>
                <c:pt idx="51">
                  <c:v>828.5</c:v>
                </c:pt>
                <c:pt idx="52">
                  <c:v>833</c:v>
                </c:pt>
                <c:pt idx="53">
                  <c:v>834</c:v>
                </c:pt>
                <c:pt idx="54">
                  <c:v>838</c:v>
                </c:pt>
                <c:pt idx="55">
                  <c:v>838.5</c:v>
                </c:pt>
                <c:pt idx="56">
                  <c:v>841</c:v>
                </c:pt>
                <c:pt idx="57">
                  <c:v>842</c:v>
                </c:pt>
                <c:pt idx="58">
                  <c:v>843</c:v>
                </c:pt>
                <c:pt idx="59">
                  <c:v>845</c:v>
                </c:pt>
                <c:pt idx="60">
                  <c:v>846</c:v>
                </c:pt>
                <c:pt idx="61">
                  <c:v>847</c:v>
                </c:pt>
                <c:pt idx="62">
                  <c:v>847.5</c:v>
                </c:pt>
                <c:pt idx="63">
                  <c:v>848.5</c:v>
                </c:pt>
                <c:pt idx="64">
                  <c:v>850</c:v>
                </c:pt>
                <c:pt idx="65">
                  <c:v>850.5</c:v>
                </c:pt>
                <c:pt idx="66">
                  <c:v>852</c:v>
                </c:pt>
                <c:pt idx="67">
                  <c:v>854</c:v>
                </c:pt>
                <c:pt idx="68">
                  <c:v>856</c:v>
                </c:pt>
                <c:pt idx="69">
                  <c:v>857</c:v>
                </c:pt>
                <c:pt idx="70">
                  <c:v>857.5</c:v>
                </c:pt>
                <c:pt idx="71">
                  <c:v>858</c:v>
                </c:pt>
                <c:pt idx="72">
                  <c:v>858</c:v>
                </c:pt>
                <c:pt idx="73">
                  <c:v>860</c:v>
                </c:pt>
                <c:pt idx="74">
                  <c:v>860.5</c:v>
                </c:pt>
                <c:pt idx="75">
                  <c:v>861.5</c:v>
                </c:pt>
                <c:pt idx="76">
                  <c:v>862</c:v>
                </c:pt>
                <c:pt idx="77">
                  <c:v>862</c:v>
                </c:pt>
                <c:pt idx="78">
                  <c:v>863</c:v>
                </c:pt>
                <c:pt idx="79">
                  <c:v>863</c:v>
                </c:pt>
                <c:pt idx="80">
                  <c:v>863.5</c:v>
                </c:pt>
                <c:pt idx="81">
                  <c:v>864</c:v>
                </c:pt>
                <c:pt idx="82">
                  <c:v>864.5</c:v>
                </c:pt>
                <c:pt idx="83">
                  <c:v>868.5</c:v>
                </c:pt>
                <c:pt idx="84">
                  <c:v>871.5</c:v>
                </c:pt>
                <c:pt idx="85">
                  <c:v>872.5</c:v>
                </c:pt>
                <c:pt idx="86">
                  <c:v>873.5</c:v>
                </c:pt>
                <c:pt idx="87">
                  <c:v>880</c:v>
                </c:pt>
                <c:pt idx="88">
                  <c:v>884</c:v>
                </c:pt>
                <c:pt idx="89">
                  <c:v>896</c:v>
                </c:pt>
                <c:pt idx="90">
                  <c:v>900</c:v>
                </c:pt>
                <c:pt idx="91">
                  <c:v>901</c:v>
                </c:pt>
                <c:pt idx="92">
                  <c:v>909.5</c:v>
                </c:pt>
                <c:pt idx="93">
                  <c:v>912.5</c:v>
                </c:pt>
                <c:pt idx="94">
                  <c:v>914.5</c:v>
                </c:pt>
                <c:pt idx="95">
                  <c:v>915.5</c:v>
                </c:pt>
                <c:pt idx="96">
                  <c:v>921.5</c:v>
                </c:pt>
                <c:pt idx="97">
                  <c:v>922.5</c:v>
                </c:pt>
                <c:pt idx="98">
                  <c:v>923.5</c:v>
                </c:pt>
                <c:pt idx="99">
                  <c:v>926.5</c:v>
                </c:pt>
                <c:pt idx="100">
                  <c:v>931.5</c:v>
                </c:pt>
                <c:pt idx="101">
                  <c:v>932.5</c:v>
                </c:pt>
                <c:pt idx="102">
                  <c:v>1047</c:v>
                </c:pt>
                <c:pt idx="103">
                  <c:v>1051</c:v>
                </c:pt>
                <c:pt idx="104">
                  <c:v>1065</c:v>
                </c:pt>
                <c:pt idx="105">
                  <c:v>1072</c:v>
                </c:pt>
                <c:pt idx="106">
                  <c:v>1077.5</c:v>
                </c:pt>
                <c:pt idx="107">
                  <c:v>1078.5</c:v>
                </c:pt>
                <c:pt idx="108">
                  <c:v>1079</c:v>
                </c:pt>
                <c:pt idx="109">
                  <c:v>1079</c:v>
                </c:pt>
                <c:pt idx="110">
                  <c:v>1080</c:v>
                </c:pt>
                <c:pt idx="111">
                  <c:v>1081</c:v>
                </c:pt>
                <c:pt idx="112">
                  <c:v>1083</c:v>
                </c:pt>
                <c:pt idx="113">
                  <c:v>1084</c:v>
                </c:pt>
                <c:pt idx="114">
                  <c:v>1084.5</c:v>
                </c:pt>
                <c:pt idx="115">
                  <c:v>1088</c:v>
                </c:pt>
                <c:pt idx="116">
                  <c:v>1089</c:v>
                </c:pt>
                <c:pt idx="117">
                  <c:v>1090</c:v>
                </c:pt>
                <c:pt idx="118">
                  <c:v>1090.5</c:v>
                </c:pt>
                <c:pt idx="119">
                  <c:v>1091.5</c:v>
                </c:pt>
                <c:pt idx="120">
                  <c:v>1093</c:v>
                </c:pt>
                <c:pt idx="121">
                  <c:v>1099</c:v>
                </c:pt>
                <c:pt idx="122">
                  <c:v>1100</c:v>
                </c:pt>
                <c:pt idx="123">
                  <c:v>1101</c:v>
                </c:pt>
                <c:pt idx="124">
                  <c:v>1102</c:v>
                </c:pt>
                <c:pt idx="125">
                  <c:v>1103</c:v>
                </c:pt>
                <c:pt idx="126">
                  <c:v>1104.5</c:v>
                </c:pt>
                <c:pt idx="127">
                  <c:v>1105.5</c:v>
                </c:pt>
                <c:pt idx="128">
                  <c:v>1107</c:v>
                </c:pt>
                <c:pt idx="129">
                  <c:v>1110</c:v>
                </c:pt>
                <c:pt idx="130">
                  <c:v>1214.5</c:v>
                </c:pt>
                <c:pt idx="131">
                  <c:v>1225.5</c:v>
                </c:pt>
                <c:pt idx="132">
                  <c:v>1227.5</c:v>
                </c:pt>
                <c:pt idx="133">
                  <c:v>1319</c:v>
                </c:pt>
                <c:pt idx="134">
                  <c:v>1330</c:v>
                </c:pt>
                <c:pt idx="135">
                  <c:v>1360</c:v>
                </c:pt>
                <c:pt idx="136">
                  <c:v>1361</c:v>
                </c:pt>
                <c:pt idx="137">
                  <c:v>1362</c:v>
                </c:pt>
                <c:pt idx="138">
                  <c:v>1407</c:v>
                </c:pt>
                <c:pt idx="139">
                  <c:v>1409</c:v>
                </c:pt>
                <c:pt idx="140">
                  <c:v>1411</c:v>
                </c:pt>
                <c:pt idx="141">
                  <c:v>1443.5</c:v>
                </c:pt>
                <c:pt idx="142">
                  <c:v>1443.5</c:v>
                </c:pt>
                <c:pt idx="143">
                  <c:v>1445.5</c:v>
                </c:pt>
                <c:pt idx="144">
                  <c:v>1448.5</c:v>
                </c:pt>
                <c:pt idx="145">
                  <c:v>1450.5</c:v>
                </c:pt>
                <c:pt idx="146">
                  <c:v>1451.5</c:v>
                </c:pt>
                <c:pt idx="147">
                  <c:v>1457.5</c:v>
                </c:pt>
                <c:pt idx="148">
                  <c:v>1458.5</c:v>
                </c:pt>
                <c:pt idx="149">
                  <c:v>1461.5</c:v>
                </c:pt>
                <c:pt idx="150">
                  <c:v>1653</c:v>
                </c:pt>
                <c:pt idx="151">
                  <c:v>1654</c:v>
                </c:pt>
                <c:pt idx="152">
                  <c:v>1674.5</c:v>
                </c:pt>
                <c:pt idx="153">
                  <c:v>1693</c:v>
                </c:pt>
                <c:pt idx="154">
                  <c:v>1696.5</c:v>
                </c:pt>
                <c:pt idx="155">
                  <c:v>1713.5</c:v>
                </c:pt>
                <c:pt idx="156">
                  <c:v>1717</c:v>
                </c:pt>
                <c:pt idx="157">
                  <c:v>1717</c:v>
                </c:pt>
                <c:pt idx="158">
                  <c:v>1719</c:v>
                </c:pt>
                <c:pt idx="159">
                  <c:v>1719.5</c:v>
                </c:pt>
                <c:pt idx="160">
                  <c:v>1894.5</c:v>
                </c:pt>
                <c:pt idx="161">
                  <c:v>1921.5</c:v>
                </c:pt>
                <c:pt idx="162">
                  <c:v>1940.5</c:v>
                </c:pt>
                <c:pt idx="163">
                  <c:v>1944</c:v>
                </c:pt>
                <c:pt idx="164">
                  <c:v>1951</c:v>
                </c:pt>
                <c:pt idx="165">
                  <c:v>1962</c:v>
                </c:pt>
                <c:pt idx="166">
                  <c:v>1966</c:v>
                </c:pt>
                <c:pt idx="167">
                  <c:v>1967</c:v>
                </c:pt>
                <c:pt idx="168">
                  <c:v>1971</c:v>
                </c:pt>
                <c:pt idx="169">
                  <c:v>1974</c:v>
                </c:pt>
                <c:pt idx="170">
                  <c:v>1977</c:v>
                </c:pt>
                <c:pt idx="171">
                  <c:v>1982</c:v>
                </c:pt>
                <c:pt idx="172">
                  <c:v>1983</c:v>
                </c:pt>
                <c:pt idx="173">
                  <c:v>1984</c:v>
                </c:pt>
                <c:pt idx="174">
                  <c:v>1985</c:v>
                </c:pt>
                <c:pt idx="175">
                  <c:v>2011.5</c:v>
                </c:pt>
                <c:pt idx="176">
                  <c:v>2013.5</c:v>
                </c:pt>
                <c:pt idx="177">
                  <c:v>2017.5</c:v>
                </c:pt>
                <c:pt idx="178">
                  <c:v>2018.5</c:v>
                </c:pt>
                <c:pt idx="179">
                  <c:v>2019.5</c:v>
                </c:pt>
                <c:pt idx="180">
                  <c:v>2165.5</c:v>
                </c:pt>
                <c:pt idx="181">
                  <c:v>2177</c:v>
                </c:pt>
                <c:pt idx="182">
                  <c:v>2200</c:v>
                </c:pt>
                <c:pt idx="183">
                  <c:v>2391</c:v>
                </c:pt>
                <c:pt idx="184">
                  <c:v>2401</c:v>
                </c:pt>
                <c:pt idx="185">
                  <c:v>2405</c:v>
                </c:pt>
                <c:pt idx="186">
                  <c:v>2412</c:v>
                </c:pt>
                <c:pt idx="187">
                  <c:v>2425</c:v>
                </c:pt>
                <c:pt idx="188">
                  <c:v>2430</c:v>
                </c:pt>
                <c:pt idx="189">
                  <c:v>2436</c:v>
                </c:pt>
                <c:pt idx="190">
                  <c:v>2446</c:v>
                </c:pt>
                <c:pt idx="191">
                  <c:v>2450</c:v>
                </c:pt>
                <c:pt idx="192">
                  <c:v>2530.5</c:v>
                </c:pt>
                <c:pt idx="193">
                  <c:v>2567.5</c:v>
                </c:pt>
                <c:pt idx="194">
                  <c:v>2654</c:v>
                </c:pt>
                <c:pt idx="195">
                  <c:v>2665</c:v>
                </c:pt>
                <c:pt idx="196">
                  <c:v>2668</c:v>
                </c:pt>
                <c:pt idx="197">
                  <c:v>2668</c:v>
                </c:pt>
                <c:pt idx="198">
                  <c:v>2672</c:v>
                </c:pt>
                <c:pt idx="199">
                  <c:v>2679</c:v>
                </c:pt>
                <c:pt idx="200">
                  <c:v>2685</c:v>
                </c:pt>
                <c:pt idx="201">
                  <c:v>2693</c:v>
                </c:pt>
                <c:pt idx="202">
                  <c:v>2699</c:v>
                </c:pt>
                <c:pt idx="203">
                  <c:v>2707</c:v>
                </c:pt>
                <c:pt idx="204">
                  <c:v>2755.5</c:v>
                </c:pt>
                <c:pt idx="205">
                  <c:v>2765.5</c:v>
                </c:pt>
                <c:pt idx="206">
                  <c:v>2765.5</c:v>
                </c:pt>
                <c:pt idx="207">
                  <c:v>2805.5</c:v>
                </c:pt>
                <c:pt idx="208">
                  <c:v>2809.5</c:v>
                </c:pt>
                <c:pt idx="209">
                  <c:v>2821.5</c:v>
                </c:pt>
                <c:pt idx="210">
                  <c:v>2877.5</c:v>
                </c:pt>
                <c:pt idx="211">
                  <c:v>2886</c:v>
                </c:pt>
                <c:pt idx="212">
                  <c:v>2887</c:v>
                </c:pt>
                <c:pt idx="213">
                  <c:v>2932</c:v>
                </c:pt>
                <c:pt idx="214">
                  <c:v>3116.5</c:v>
                </c:pt>
                <c:pt idx="215">
                  <c:v>3124.5</c:v>
                </c:pt>
                <c:pt idx="216">
                  <c:v>3124.5</c:v>
                </c:pt>
                <c:pt idx="217">
                  <c:v>3133.5</c:v>
                </c:pt>
                <c:pt idx="218">
                  <c:v>3140.5</c:v>
                </c:pt>
                <c:pt idx="219">
                  <c:v>3150.5</c:v>
                </c:pt>
                <c:pt idx="220">
                  <c:v>3175.5</c:v>
                </c:pt>
                <c:pt idx="221">
                  <c:v>3176.5</c:v>
                </c:pt>
                <c:pt idx="222">
                  <c:v>3385.5</c:v>
                </c:pt>
                <c:pt idx="223">
                  <c:v>3386.5</c:v>
                </c:pt>
                <c:pt idx="224">
                  <c:v>3408.5</c:v>
                </c:pt>
                <c:pt idx="225">
                  <c:v>3411.5</c:v>
                </c:pt>
                <c:pt idx="226">
                  <c:v>3414.5</c:v>
                </c:pt>
                <c:pt idx="227">
                  <c:v>3414.5</c:v>
                </c:pt>
                <c:pt idx="228">
                  <c:v>3521</c:v>
                </c:pt>
                <c:pt idx="229">
                  <c:v>3522</c:v>
                </c:pt>
                <c:pt idx="230">
                  <c:v>3526</c:v>
                </c:pt>
                <c:pt idx="231">
                  <c:v>3529</c:v>
                </c:pt>
                <c:pt idx="232">
                  <c:v>3530</c:v>
                </c:pt>
                <c:pt idx="233">
                  <c:v>3532</c:v>
                </c:pt>
                <c:pt idx="234">
                  <c:v>3533</c:v>
                </c:pt>
                <c:pt idx="235">
                  <c:v>3533</c:v>
                </c:pt>
                <c:pt idx="236">
                  <c:v>3533</c:v>
                </c:pt>
                <c:pt idx="237">
                  <c:v>3534</c:v>
                </c:pt>
                <c:pt idx="238">
                  <c:v>3536</c:v>
                </c:pt>
                <c:pt idx="239">
                  <c:v>3537</c:v>
                </c:pt>
                <c:pt idx="240">
                  <c:v>3538</c:v>
                </c:pt>
                <c:pt idx="241">
                  <c:v>3560</c:v>
                </c:pt>
                <c:pt idx="242">
                  <c:v>3609.5</c:v>
                </c:pt>
                <c:pt idx="243">
                  <c:v>3610.5</c:v>
                </c:pt>
                <c:pt idx="244">
                  <c:v>3627.5</c:v>
                </c:pt>
                <c:pt idx="245">
                  <c:v>3631.5</c:v>
                </c:pt>
                <c:pt idx="246">
                  <c:v>3645.5</c:v>
                </c:pt>
                <c:pt idx="247">
                  <c:v>3648.5</c:v>
                </c:pt>
                <c:pt idx="248">
                  <c:v>3650.5</c:v>
                </c:pt>
                <c:pt idx="249">
                  <c:v>3650.5</c:v>
                </c:pt>
                <c:pt idx="250">
                  <c:v>3662.5</c:v>
                </c:pt>
                <c:pt idx="251">
                  <c:v>3734</c:v>
                </c:pt>
                <c:pt idx="252">
                  <c:v>3756</c:v>
                </c:pt>
                <c:pt idx="253">
                  <c:v>3761</c:v>
                </c:pt>
                <c:pt idx="254">
                  <c:v>3769</c:v>
                </c:pt>
                <c:pt idx="255">
                  <c:v>3770</c:v>
                </c:pt>
                <c:pt idx="256">
                  <c:v>3770</c:v>
                </c:pt>
                <c:pt idx="257">
                  <c:v>3771</c:v>
                </c:pt>
                <c:pt idx="258">
                  <c:v>3772</c:v>
                </c:pt>
                <c:pt idx="259">
                  <c:v>3780</c:v>
                </c:pt>
                <c:pt idx="260">
                  <c:v>3782</c:v>
                </c:pt>
                <c:pt idx="261">
                  <c:v>3795</c:v>
                </c:pt>
                <c:pt idx="262">
                  <c:v>3806</c:v>
                </c:pt>
                <c:pt idx="263">
                  <c:v>3820</c:v>
                </c:pt>
                <c:pt idx="264">
                  <c:v>3868.5</c:v>
                </c:pt>
                <c:pt idx="265">
                  <c:v>3870.5</c:v>
                </c:pt>
                <c:pt idx="266">
                  <c:v>3900.5</c:v>
                </c:pt>
                <c:pt idx="267">
                  <c:v>3912.5</c:v>
                </c:pt>
                <c:pt idx="268">
                  <c:v>3924.5</c:v>
                </c:pt>
                <c:pt idx="269">
                  <c:v>4004.5</c:v>
                </c:pt>
                <c:pt idx="270">
                  <c:v>4005.5</c:v>
                </c:pt>
                <c:pt idx="271">
                  <c:v>4006.5</c:v>
                </c:pt>
                <c:pt idx="272">
                  <c:v>4019</c:v>
                </c:pt>
                <c:pt idx="273">
                  <c:v>4019.5</c:v>
                </c:pt>
                <c:pt idx="274">
                  <c:v>4022</c:v>
                </c:pt>
                <c:pt idx="275">
                  <c:v>4022.5</c:v>
                </c:pt>
                <c:pt idx="276">
                  <c:v>4026</c:v>
                </c:pt>
                <c:pt idx="277">
                  <c:v>4035</c:v>
                </c:pt>
                <c:pt idx="278">
                  <c:v>4211</c:v>
                </c:pt>
                <c:pt idx="279">
                  <c:v>4228</c:v>
                </c:pt>
                <c:pt idx="280">
                  <c:v>4234</c:v>
                </c:pt>
                <c:pt idx="281">
                  <c:v>4239.5</c:v>
                </c:pt>
                <c:pt idx="282">
                  <c:v>4241.5</c:v>
                </c:pt>
                <c:pt idx="283">
                  <c:v>4246</c:v>
                </c:pt>
                <c:pt idx="284">
                  <c:v>4258.5</c:v>
                </c:pt>
                <c:pt idx="285">
                  <c:v>4261</c:v>
                </c:pt>
                <c:pt idx="286">
                  <c:v>4269</c:v>
                </c:pt>
                <c:pt idx="287">
                  <c:v>4461</c:v>
                </c:pt>
                <c:pt idx="288">
                  <c:v>4465</c:v>
                </c:pt>
                <c:pt idx="289">
                  <c:v>4470</c:v>
                </c:pt>
                <c:pt idx="290">
                  <c:v>4474.5</c:v>
                </c:pt>
                <c:pt idx="291">
                  <c:v>4486</c:v>
                </c:pt>
                <c:pt idx="292">
                  <c:v>4496</c:v>
                </c:pt>
                <c:pt idx="293">
                  <c:v>4508.5</c:v>
                </c:pt>
                <c:pt idx="294">
                  <c:v>4509.5</c:v>
                </c:pt>
                <c:pt idx="295">
                  <c:v>4510.5</c:v>
                </c:pt>
                <c:pt idx="296">
                  <c:v>4511.5</c:v>
                </c:pt>
                <c:pt idx="297">
                  <c:v>4513.5</c:v>
                </c:pt>
                <c:pt idx="298">
                  <c:v>4516</c:v>
                </c:pt>
                <c:pt idx="299">
                  <c:v>4516</c:v>
                </c:pt>
                <c:pt idx="300">
                  <c:v>4517.5</c:v>
                </c:pt>
                <c:pt idx="301">
                  <c:v>4518.5</c:v>
                </c:pt>
                <c:pt idx="302">
                  <c:v>4526.5</c:v>
                </c:pt>
                <c:pt idx="303">
                  <c:v>4527.5</c:v>
                </c:pt>
                <c:pt idx="304">
                  <c:v>4533</c:v>
                </c:pt>
                <c:pt idx="305">
                  <c:v>4627</c:v>
                </c:pt>
                <c:pt idx="306">
                  <c:v>4658</c:v>
                </c:pt>
                <c:pt idx="307">
                  <c:v>4718.5</c:v>
                </c:pt>
                <c:pt idx="308">
                  <c:v>4737.5</c:v>
                </c:pt>
                <c:pt idx="309">
                  <c:v>4739.5</c:v>
                </c:pt>
                <c:pt idx="310">
                  <c:v>4742.5</c:v>
                </c:pt>
                <c:pt idx="311">
                  <c:v>4763.5</c:v>
                </c:pt>
                <c:pt idx="312">
                  <c:v>4767.5</c:v>
                </c:pt>
                <c:pt idx="313">
                  <c:v>4767.5</c:v>
                </c:pt>
                <c:pt idx="314">
                  <c:v>4769.5</c:v>
                </c:pt>
                <c:pt idx="315">
                  <c:v>4776.5</c:v>
                </c:pt>
                <c:pt idx="316">
                  <c:v>4871</c:v>
                </c:pt>
                <c:pt idx="317">
                  <c:v>4883</c:v>
                </c:pt>
                <c:pt idx="318">
                  <c:v>4889</c:v>
                </c:pt>
                <c:pt idx="319">
                  <c:v>4957.5</c:v>
                </c:pt>
                <c:pt idx="320">
                  <c:v>4959.5</c:v>
                </c:pt>
                <c:pt idx="321">
                  <c:v>4975.5</c:v>
                </c:pt>
                <c:pt idx="322">
                  <c:v>4976.5</c:v>
                </c:pt>
                <c:pt idx="323">
                  <c:v>4987.5</c:v>
                </c:pt>
                <c:pt idx="324">
                  <c:v>5080</c:v>
                </c:pt>
                <c:pt idx="325">
                  <c:v>5090.5</c:v>
                </c:pt>
                <c:pt idx="326">
                  <c:v>5122</c:v>
                </c:pt>
                <c:pt idx="327">
                  <c:v>5123</c:v>
                </c:pt>
                <c:pt idx="328">
                  <c:v>5124</c:v>
                </c:pt>
                <c:pt idx="329">
                  <c:v>5126</c:v>
                </c:pt>
                <c:pt idx="330">
                  <c:v>5127</c:v>
                </c:pt>
                <c:pt idx="331">
                  <c:v>5129</c:v>
                </c:pt>
                <c:pt idx="332">
                  <c:v>5136</c:v>
                </c:pt>
                <c:pt idx="333">
                  <c:v>5142</c:v>
                </c:pt>
                <c:pt idx="334">
                  <c:v>5250.5</c:v>
                </c:pt>
                <c:pt idx="335">
                  <c:v>5354.5</c:v>
                </c:pt>
                <c:pt idx="336">
                  <c:v>5355.5</c:v>
                </c:pt>
                <c:pt idx="337">
                  <c:v>5357.5</c:v>
                </c:pt>
                <c:pt idx="338">
                  <c:v>5357.5</c:v>
                </c:pt>
                <c:pt idx="339">
                  <c:v>5358</c:v>
                </c:pt>
                <c:pt idx="340">
                  <c:v>5369</c:v>
                </c:pt>
                <c:pt idx="341">
                  <c:v>5372</c:v>
                </c:pt>
                <c:pt idx="342">
                  <c:v>5377</c:v>
                </c:pt>
                <c:pt idx="343">
                  <c:v>5436</c:v>
                </c:pt>
                <c:pt idx="344">
                  <c:v>5442</c:v>
                </c:pt>
                <c:pt idx="345">
                  <c:v>5443</c:v>
                </c:pt>
                <c:pt idx="346">
                  <c:v>5456</c:v>
                </c:pt>
                <c:pt idx="347">
                  <c:v>5463</c:v>
                </c:pt>
                <c:pt idx="348">
                  <c:v>5464</c:v>
                </c:pt>
                <c:pt idx="349">
                  <c:v>5468</c:v>
                </c:pt>
                <c:pt idx="350">
                  <c:v>5472</c:v>
                </c:pt>
                <c:pt idx="351">
                  <c:v>5661</c:v>
                </c:pt>
                <c:pt idx="352">
                  <c:v>5692</c:v>
                </c:pt>
                <c:pt idx="353">
                  <c:v>5710</c:v>
                </c:pt>
                <c:pt idx="354">
                  <c:v>5710</c:v>
                </c:pt>
                <c:pt idx="355">
                  <c:v>5720</c:v>
                </c:pt>
                <c:pt idx="356">
                  <c:v>5720</c:v>
                </c:pt>
                <c:pt idx="357">
                  <c:v>5723</c:v>
                </c:pt>
                <c:pt idx="358">
                  <c:v>5729</c:v>
                </c:pt>
                <c:pt idx="359">
                  <c:v>5730</c:v>
                </c:pt>
                <c:pt idx="360">
                  <c:v>5748</c:v>
                </c:pt>
                <c:pt idx="361">
                  <c:v>5803.5</c:v>
                </c:pt>
                <c:pt idx="362">
                  <c:v>5812.5</c:v>
                </c:pt>
                <c:pt idx="363">
                  <c:v>5812.5</c:v>
                </c:pt>
                <c:pt idx="364">
                  <c:v>5812.5</c:v>
                </c:pt>
                <c:pt idx="365">
                  <c:v>5814.5</c:v>
                </c:pt>
                <c:pt idx="366">
                  <c:v>5832.5</c:v>
                </c:pt>
                <c:pt idx="367">
                  <c:v>5833.5</c:v>
                </c:pt>
                <c:pt idx="368">
                  <c:v>5837.5</c:v>
                </c:pt>
                <c:pt idx="369">
                  <c:v>5837.5</c:v>
                </c:pt>
                <c:pt idx="370">
                  <c:v>5837.5</c:v>
                </c:pt>
                <c:pt idx="371">
                  <c:v>5838.5</c:v>
                </c:pt>
                <c:pt idx="372">
                  <c:v>5839.5</c:v>
                </c:pt>
                <c:pt idx="373">
                  <c:v>5851.5</c:v>
                </c:pt>
                <c:pt idx="374">
                  <c:v>5861.5</c:v>
                </c:pt>
                <c:pt idx="375">
                  <c:v>5876.5</c:v>
                </c:pt>
                <c:pt idx="376">
                  <c:v>5889.5</c:v>
                </c:pt>
                <c:pt idx="377">
                  <c:v>5961</c:v>
                </c:pt>
                <c:pt idx="378">
                  <c:v>6558</c:v>
                </c:pt>
                <c:pt idx="379">
                  <c:v>6589</c:v>
                </c:pt>
                <c:pt idx="380">
                  <c:v>6598</c:v>
                </c:pt>
                <c:pt idx="381">
                  <c:v>6605</c:v>
                </c:pt>
                <c:pt idx="382">
                  <c:v>6607</c:v>
                </c:pt>
                <c:pt idx="383">
                  <c:v>6607</c:v>
                </c:pt>
                <c:pt idx="384">
                  <c:v>6685.5</c:v>
                </c:pt>
                <c:pt idx="385">
                  <c:v>6687.5</c:v>
                </c:pt>
                <c:pt idx="386">
                  <c:v>6688.5</c:v>
                </c:pt>
                <c:pt idx="387">
                  <c:v>6713.5</c:v>
                </c:pt>
                <c:pt idx="388">
                  <c:v>6715.5</c:v>
                </c:pt>
                <c:pt idx="389">
                  <c:v>7920</c:v>
                </c:pt>
                <c:pt idx="390">
                  <c:v>7921</c:v>
                </c:pt>
                <c:pt idx="391">
                  <c:v>8447</c:v>
                </c:pt>
                <c:pt idx="392">
                  <c:v>8738</c:v>
                </c:pt>
                <c:pt idx="393">
                  <c:v>8742</c:v>
                </c:pt>
                <c:pt idx="394">
                  <c:v>9112.5</c:v>
                </c:pt>
                <c:pt idx="395">
                  <c:v>9113.5</c:v>
                </c:pt>
                <c:pt idx="396">
                  <c:v>9113.5</c:v>
                </c:pt>
                <c:pt idx="397">
                  <c:v>9122.5</c:v>
                </c:pt>
                <c:pt idx="398">
                  <c:v>9122.5</c:v>
                </c:pt>
                <c:pt idx="399">
                  <c:v>9123.5</c:v>
                </c:pt>
                <c:pt idx="400">
                  <c:v>9123.5</c:v>
                </c:pt>
                <c:pt idx="401">
                  <c:v>9129.5</c:v>
                </c:pt>
                <c:pt idx="402">
                  <c:v>9129.5</c:v>
                </c:pt>
                <c:pt idx="403">
                  <c:v>9132.5</c:v>
                </c:pt>
                <c:pt idx="404">
                  <c:v>9136.5</c:v>
                </c:pt>
                <c:pt idx="405">
                  <c:v>9251</c:v>
                </c:pt>
                <c:pt idx="406">
                  <c:v>9252</c:v>
                </c:pt>
                <c:pt idx="407">
                  <c:v>9254</c:v>
                </c:pt>
                <c:pt idx="408">
                  <c:v>9257</c:v>
                </c:pt>
                <c:pt idx="409">
                  <c:v>9261</c:v>
                </c:pt>
                <c:pt idx="410">
                  <c:v>9263</c:v>
                </c:pt>
                <c:pt idx="411">
                  <c:v>9272</c:v>
                </c:pt>
                <c:pt idx="412">
                  <c:v>9487</c:v>
                </c:pt>
                <c:pt idx="413">
                  <c:v>9487</c:v>
                </c:pt>
                <c:pt idx="414">
                  <c:v>9487</c:v>
                </c:pt>
                <c:pt idx="415">
                  <c:v>9487</c:v>
                </c:pt>
                <c:pt idx="416">
                  <c:v>9487</c:v>
                </c:pt>
                <c:pt idx="417">
                  <c:v>9487</c:v>
                </c:pt>
                <c:pt idx="418">
                  <c:v>9489</c:v>
                </c:pt>
                <c:pt idx="419">
                  <c:v>9490</c:v>
                </c:pt>
                <c:pt idx="420">
                  <c:v>9490</c:v>
                </c:pt>
                <c:pt idx="421">
                  <c:v>9493</c:v>
                </c:pt>
                <c:pt idx="422">
                  <c:v>9495</c:v>
                </c:pt>
                <c:pt idx="423">
                  <c:v>9495</c:v>
                </c:pt>
                <c:pt idx="424">
                  <c:v>9495</c:v>
                </c:pt>
                <c:pt idx="425">
                  <c:v>9495</c:v>
                </c:pt>
                <c:pt idx="426">
                  <c:v>9496</c:v>
                </c:pt>
                <c:pt idx="427">
                  <c:v>9497</c:v>
                </c:pt>
                <c:pt idx="428">
                  <c:v>9497</c:v>
                </c:pt>
                <c:pt idx="429">
                  <c:v>9497</c:v>
                </c:pt>
                <c:pt idx="430">
                  <c:v>9497</c:v>
                </c:pt>
                <c:pt idx="431">
                  <c:v>9497</c:v>
                </c:pt>
                <c:pt idx="432">
                  <c:v>9503</c:v>
                </c:pt>
                <c:pt idx="433">
                  <c:v>9505</c:v>
                </c:pt>
                <c:pt idx="434">
                  <c:v>9505</c:v>
                </c:pt>
                <c:pt idx="435">
                  <c:v>9505</c:v>
                </c:pt>
                <c:pt idx="436">
                  <c:v>9506</c:v>
                </c:pt>
                <c:pt idx="437">
                  <c:v>9507</c:v>
                </c:pt>
                <c:pt idx="438">
                  <c:v>9508</c:v>
                </c:pt>
                <c:pt idx="439">
                  <c:v>9513</c:v>
                </c:pt>
                <c:pt idx="440">
                  <c:v>9711.5</c:v>
                </c:pt>
                <c:pt idx="441">
                  <c:v>9731.5</c:v>
                </c:pt>
                <c:pt idx="442">
                  <c:v>9745</c:v>
                </c:pt>
                <c:pt idx="443">
                  <c:v>9749</c:v>
                </c:pt>
                <c:pt idx="444">
                  <c:v>9751</c:v>
                </c:pt>
                <c:pt idx="445">
                  <c:v>9759</c:v>
                </c:pt>
                <c:pt idx="446">
                  <c:v>9906</c:v>
                </c:pt>
                <c:pt idx="447">
                  <c:v>9959</c:v>
                </c:pt>
                <c:pt idx="448">
                  <c:v>9961</c:v>
                </c:pt>
                <c:pt idx="449">
                  <c:v>9971.5</c:v>
                </c:pt>
                <c:pt idx="450">
                  <c:v>9975</c:v>
                </c:pt>
                <c:pt idx="451">
                  <c:v>9977.5</c:v>
                </c:pt>
                <c:pt idx="452">
                  <c:v>9978</c:v>
                </c:pt>
                <c:pt idx="453">
                  <c:v>9978.5</c:v>
                </c:pt>
                <c:pt idx="454">
                  <c:v>9989.5</c:v>
                </c:pt>
                <c:pt idx="455">
                  <c:v>9990.5</c:v>
                </c:pt>
                <c:pt idx="456">
                  <c:v>9990.5</c:v>
                </c:pt>
                <c:pt idx="457">
                  <c:v>9991.5</c:v>
                </c:pt>
                <c:pt idx="458">
                  <c:v>9995.5</c:v>
                </c:pt>
                <c:pt idx="459">
                  <c:v>9996.5</c:v>
                </c:pt>
                <c:pt idx="460">
                  <c:v>9996.5</c:v>
                </c:pt>
                <c:pt idx="461">
                  <c:v>10006</c:v>
                </c:pt>
                <c:pt idx="462">
                  <c:v>10017.5</c:v>
                </c:pt>
                <c:pt idx="463">
                  <c:v>10208</c:v>
                </c:pt>
                <c:pt idx="464">
                  <c:v>10226</c:v>
                </c:pt>
                <c:pt idx="465">
                  <c:v>10238</c:v>
                </c:pt>
                <c:pt idx="466">
                  <c:v>10241.5</c:v>
                </c:pt>
                <c:pt idx="467">
                  <c:v>10245</c:v>
                </c:pt>
                <c:pt idx="468">
                  <c:v>10247</c:v>
                </c:pt>
                <c:pt idx="469">
                  <c:v>10310</c:v>
                </c:pt>
                <c:pt idx="470">
                  <c:v>10321.5</c:v>
                </c:pt>
                <c:pt idx="471">
                  <c:v>10322</c:v>
                </c:pt>
                <c:pt idx="472">
                  <c:v>10323</c:v>
                </c:pt>
                <c:pt idx="473">
                  <c:v>10327</c:v>
                </c:pt>
                <c:pt idx="474">
                  <c:v>10336</c:v>
                </c:pt>
                <c:pt idx="475">
                  <c:v>10336</c:v>
                </c:pt>
                <c:pt idx="476">
                  <c:v>10356</c:v>
                </c:pt>
                <c:pt idx="477">
                  <c:v>10358</c:v>
                </c:pt>
                <c:pt idx="478">
                  <c:v>10363</c:v>
                </c:pt>
                <c:pt idx="479">
                  <c:v>10371</c:v>
                </c:pt>
                <c:pt idx="480">
                  <c:v>10451.5</c:v>
                </c:pt>
                <c:pt idx="481">
                  <c:v>10452.5</c:v>
                </c:pt>
                <c:pt idx="482">
                  <c:v>10453.5</c:v>
                </c:pt>
                <c:pt idx="483">
                  <c:v>10454.5</c:v>
                </c:pt>
                <c:pt idx="484">
                  <c:v>10455.5</c:v>
                </c:pt>
                <c:pt idx="485">
                  <c:v>10456.5</c:v>
                </c:pt>
                <c:pt idx="486">
                  <c:v>10459.5</c:v>
                </c:pt>
                <c:pt idx="487">
                  <c:v>10466.5</c:v>
                </c:pt>
                <c:pt idx="488">
                  <c:v>10476.5</c:v>
                </c:pt>
                <c:pt idx="489">
                  <c:v>10572</c:v>
                </c:pt>
                <c:pt idx="490">
                  <c:v>10574</c:v>
                </c:pt>
                <c:pt idx="491">
                  <c:v>10574</c:v>
                </c:pt>
                <c:pt idx="492">
                  <c:v>10575</c:v>
                </c:pt>
                <c:pt idx="493">
                  <c:v>10576</c:v>
                </c:pt>
                <c:pt idx="494">
                  <c:v>10578</c:v>
                </c:pt>
                <c:pt idx="495">
                  <c:v>10582</c:v>
                </c:pt>
                <c:pt idx="496">
                  <c:v>10585</c:v>
                </c:pt>
                <c:pt idx="497">
                  <c:v>10586</c:v>
                </c:pt>
                <c:pt idx="498">
                  <c:v>10586</c:v>
                </c:pt>
                <c:pt idx="499">
                  <c:v>10586</c:v>
                </c:pt>
                <c:pt idx="500">
                  <c:v>10589</c:v>
                </c:pt>
                <c:pt idx="501">
                  <c:v>10592.5</c:v>
                </c:pt>
                <c:pt idx="502">
                  <c:v>10596</c:v>
                </c:pt>
                <c:pt idx="503">
                  <c:v>10598.5</c:v>
                </c:pt>
                <c:pt idx="504">
                  <c:v>10601</c:v>
                </c:pt>
                <c:pt idx="505">
                  <c:v>10604</c:v>
                </c:pt>
                <c:pt idx="506">
                  <c:v>10605</c:v>
                </c:pt>
                <c:pt idx="507">
                  <c:v>10606</c:v>
                </c:pt>
                <c:pt idx="508">
                  <c:v>10610</c:v>
                </c:pt>
                <c:pt idx="509">
                  <c:v>10610</c:v>
                </c:pt>
                <c:pt idx="510">
                  <c:v>10611</c:v>
                </c:pt>
                <c:pt idx="511">
                  <c:v>10611</c:v>
                </c:pt>
                <c:pt idx="512">
                  <c:v>10612</c:v>
                </c:pt>
                <c:pt idx="513">
                  <c:v>10613</c:v>
                </c:pt>
                <c:pt idx="514">
                  <c:v>10615</c:v>
                </c:pt>
                <c:pt idx="515">
                  <c:v>10619</c:v>
                </c:pt>
                <c:pt idx="516">
                  <c:v>10619</c:v>
                </c:pt>
                <c:pt idx="517">
                  <c:v>10620</c:v>
                </c:pt>
                <c:pt idx="518">
                  <c:v>10620</c:v>
                </c:pt>
                <c:pt idx="519">
                  <c:v>10628</c:v>
                </c:pt>
                <c:pt idx="520">
                  <c:v>10634</c:v>
                </c:pt>
                <c:pt idx="521">
                  <c:v>10635</c:v>
                </c:pt>
                <c:pt idx="522">
                  <c:v>10640</c:v>
                </c:pt>
                <c:pt idx="523">
                  <c:v>10646</c:v>
                </c:pt>
                <c:pt idx="524">
                  <c:v>10695</c:v>
                </c:pt>
                <c:pt idx="525">
                  <c:v>10701</c:v>
                </c:pt>
                <c:pt idx="526">
                  <c:v>10703</c:v>
                </c:pt>
                <c:pt idx="527">
                  <c:v>10708</c:v>
                </c:pt>
                <c:pt idx="528">
                  <c:v>10710</c:v>
                </c:pt>
                <c:pt idx="529">
                  <c:v>10717</c:v>
                </c:pt>
                <c:pt idx="530">
                  <c:v>10719</c:v>
                </c:pt>
                <c:pt idx="531">
                  <c:v>10727</c:v>
                </c:pt>
                <c:pt idx="532">
                  <c:v>10730</c:v>
                </c:pt>
                <c:pt idx="533">
                  <c:v>10731</c:v>
                </c:pt>
                <c:pt idx="534">
                  <c:v>10745.5</c:v>
                </c:pt>
                <c:pt idx="535">
                  <c:v>10805.5</c:v>
                </c:pt>
                <c:pt idx="536">
                  <c:v>10817</c:v>
                </c:pt>
                <c:pt idx="537">
                  <c:v>10827</c:v>
                </c:pt>
                <c:pt idx="538">
                  <c:v>10830</c:v>
                </c:pt>
                <c:pt idx="539">
                  <c:v>10837.5</c:v>
                </c:pt>
                <c:pt idx="540">
                  <c:v>10839.5</c:v>
                </c:pt>
                <c:pt idx="541">
                  <c:v>10840</c:v>
                </c:pt>
                <c:pt idx="542">
                  <c:v>10841</c:v>
                </c:pt>
                <c:pt idx="543">
                  <c:v>10841.5</c:v>
                </c:pt>
                <c:pt idx="544">
                  <c:v>10841.5</c:v>
                </c:pt>
                <c:pt idx="545">
                  <c:v>10847</c:v>
                </c:pt>
                <c:pt idx="546">
                  <c:v>10849</c:v>
                </c:pt>
                <c:pt idx="547">
                  <c:v>10850.5</c:v>
                </c:pt>
                <c:pt idx="548">
                  <c:v>10856</c:v>
                </c:pt>
                <c:pt idx="549">
                  <c:v>10856.5</c:v>
                </c:pt>
                <c:pt idx="550">
                  <c:v>10858.5</c:v>
                </c:pt>
                <c:pt idx="551">
                  <c:v>10915.5</c:v>
                </c:pt>
                <c:pt idx="552">
                  <c:v>11051</c:v>
                </c:pt>
                <c:pt idx="553">
                  <c:v>11051</c:v>
                </c:pt>
                <c:pt idx="554">
                  <c:v>11053</c:v>
                </c:pt>
                <c:pt idx="555">
                  <c:v>11054</c:v>
                </c:pt>
                <c:pt idx="556">
                  <c:v>11055</c:v>
                </c:pt>
                <c:pt idx="557">
                  <c:v>11057</c:v>
                </c:pt>
                <c:pt idx="558">
                  <c:v>11062</c:v>
                </c:pt>
                <c:pt idx="559">
                  <c:v>11064</c:v>
                </c:pt>
                <c:pt idx="560">
                  <c:v>11064.5</c:v>
                </c:pt>
                <c:pt idx="561">
                  <c:v>11065</c:v>
                </c:pt>
                <c:pt idx="562">
                  <c:v>11069</c:v>
                </c:pt>
                <c:pt idx="563">
                  <c:v>11071</c:v>
                </c:pt>
                <c:pt idx="564">
                  <c:v>11073</c:v>
                </c:pt>
                <c:pt idx="565">
                  <c:v>11073.5</c:v>
                </c:pt>
                <c:pt idx="566">
                  <c:v>11075</c:v>
                </c:pt>
                <c:pt idx="567">
                  <c:v>11084.5</c:v>
                </c:pt>
                <c:pt idx="568">
                  <c:v>11084.5</c:v>
                </c:pt>
                <c:pt idx="569">
                  <c:v>11086.5</c:v>
                </c:pt>
                <c:pt idx="570">
                  <c:v>11092</c:v>
                </c:pt>
                <c:pt idx="571">
                  <c:v>11100</c:v>
                </c:pt>
                <c:pt idx="572">
                  <c:v>11306.5</c:v>
                </c:pt>
                <c:pt idx="573">
                  <c:v>11309.5</c:v>
                </c:pt>
                <c:pt idx="574">
                  <c:v>11313.5</c:v>
                </c:pt>
                <c:pt idx="575">
                  <c:v>11316.5</c:v>
                </c:pt>
                <c:pt idx="576">
                  <c:v>11317</c:v>
                </c:pt>
                <c:pt idx="577">
                  <c:v>11317</c:v>
                </c:pt>
                <c:pt idx="578">
                  <c:v>11317.5</c:v>
                </c:pt>
                <c:pt idx="579">
                  <c:v>11318.5</c:v>
                </c:pt>
                <c:pt idx="580">
                  <c:v>11327.5</c:v>
                </c:pt>
                <c:pt idx="581">
                  <c:v>11331.5</c:v>
                </c:pt>
                <c:pt idx="582">
                  <c:v>11334.5</c:v>
                </c:pt>
                <c:pt idx="583">
                  <c:v>11335.5</c:v>
                </c:pt>
                <c:pt idx="584">
                  <c:v>11337.5</c:v>
                </c:pt>
                <c:pt idx="585">
                  <c:v>11338.5</c:v>
                </c:pt>
                <c:pt idx="586">
                  <c:v>11340.5</c:v>
                </c:pt>
                <c:pt idx="587">
                  <c:v>11341.5</c:v>
                </c:pt>
                <c:pt idx="588">
                  <c:v>11344.5</c:v>
                </c:pt>
                <c:pt idx="589">
                  <c:v>11349.5</c:v>
                </c:pt>
                <c:pt idx="590">
                  <c:v>11427</c:v>
                </c:pt>
                <c:pt idx="591">
                  <c:v>11430</c:v>
                </c:pt>
                <c:pt idx="592">
                  <c:v>11431</c:v>
                </c:pt>
                <c:pt idx="593">
                  <c:v>11433</c:v>
                </c:pt>
                <c:pt idx="594">
                  <c:v>11436</c:v>
                </c:pt>
                <c:pt idx="595">
                  <c:v>11436</c:v>
                </c:pt>
                <c:pt idx="596">
                  <c:v>11437</c:v>
                </c:pt>
                <c:pt idx="597">
                  <c:v>11437</c:v>
                </c:pt>
                <c:pt idx="598">
                  <c:v>11437</c:v>
                </c:pt>
                <c:pt idx="599">
                  <c:v>11437</c:v>
                </c:pt>
                <c:pt idx="600">
                  <c:v>11438</c:v>
                </c:pt>
                <c:pt idx="601">
                  <c:v>11438</c:v>
                </c:pt>
                <c:pt idx="602">
                  <c:v>11438</c:v>
                </c:pt>
                <c:pt idx="603">
                  <c:v>11438</c:v>
                </c:pt>
                <c:pt idx="604">
                  <c:v>11440</c:v>
                </c:pt>
                <c:pt idx="605">
                  <c:v>11440</c:v>
                </c:pt>
                <c:pt idx="606">
                  <c:v>11440</c:v>
                </c:pt>
                <c:pt idx="607">
                  <c:v>11440</c:v>
                </c:pt>
                <c:pt idx="608">
                  <c:v>11442</c:v>
                </c:pt>
                <c:pt idx="609">
                  <c:v>11443</c:v>
                </c:pt>
                <c:pt idx="610">
                  <c:v>11443</c:v>
                </c:pt>
                <c:pt idx="611">
                  <c:v>11443</c:v>
                </c:pt>
                <c:pt idx="612">
                  <c:v>11444</c:v>
                </c:pt>
                <c:pt idx="613">
                  <c:v>11445</c:v>
                </c:pt>
                <c:pt idx="614">
                  <c:v>11445</c:v>
                </c:pt>
                <c:pt idx="615">
                  <c:v>11446</c:v>
                </c:pt>
                <c:pt idx="616">
                  <c:v>11447</c:v>
                </c:pt>
                <c:pt idx="617">
                  <c:v>11451</c:v>
                </c:pt>
                <c:pt idx="618">
                  <c:v>11451</c:v>
                </c:pt>
                <c:pt idx="619">
                  <c:v>11452</c:v>
                </c:pt>
                <c:pt idx="620">
                  <c:v>11452</c:v>
                </c:pt>
                <c:pt idx="621">
                  <c:v>11453</c:v>
                </c:pt>
                <c:pt idx="622">
                  <c:v>11453</c:v>
                </c:pt>
                <c:pt idx="623">
                  <c:v>11454</c:v>
                </c:pt>
                <c:pt idx="624">
                  <c:v>11454</c:v>
                </c:pt>
                <c:pt idx="625">
                  <c:v>11455</c:v>
                </c:pt>
                <c:pt idx="626">
                  <c:v>11455</c:v>
                </c:pt>
                <c:pt idx="627">
                  <c:v>11457</c:v>
                </c:pt>
                <c:pt idx="628">
                  <c:v>11459</c:v>
                </c:pt>
                <c:pt idx="629">
                  <c:v>11460</c:v>
                </c:pt>
                <c:pt idx="630">
                  <c:v>11461</c:v>
                </c:pt>
                <c:pt idx="631">
                  <c:v>11461</c:v>
                </c:pt>
                <c:pt idx="632">
                  <c:v>11461</c:v>
                </c:pt>
                <c:pt idx="633">
                  <c:v>11467</c:v>
                </c:pt>
                <c:pt idx="634">
                  <c:v>11471</c:v>
                </c:pt>
                <c:pt idx="635">
                  <c:v>11474</c:v>
                </c:pt>
                <c:pt idx="636">
                  <c:v>11475</c:v>
                </c:pt>
                <c:pt idx="637">
                  <c:v>11475</c:v>
                </c:pt>
                <c:pt idx="638">
                  <c:v>11477</c:v>
                </c:pt>
                <c:pt idx="639">
                  <c:v>11478</c:v>
                </c:pt>
                <c:pt idx="640">
                  <c:v>11486</c:v>
                </c:pt>
                <c:pt idx="641">
                  <c:v>11557.5</c:v>
                </c:pt>
                <c:pt idx="642">
                  <c:v>11557.5</c:v>
                </c:pt>
                <c:pt idx="643">
                  <c:v>11566.5</c:v>
                </c:pt>
                <c:pt idx="644">
                  <c:v>11574.5</c:v>
                </c:pt>
                <c:pt idx="645">
                  <c:v>11576.5</c:v>
                </c:pt>
                <c:pt idx="646">
                  <c:v>11578.5</c:v>
                </c:pt>
                <c:pt idx="647">
                  <c:v>11584.5</c:v>
                </c:pt>
                <c:pt idx="648">
                  <c:v>11829</c:v>
                </c:pt>
                <c:pt idx="649">
                  <c:v>11913</c:v>
                </c:pt>
                <c:pt idx="650">
                  <c:v>11913</c:v>
                </c:pt>
                <c:pt idx="651">
                  <c:v>11919</c:v>
                </c:pt>
                <c:pt idx="652">
                  <c:v>11952.5</c:v>
                </c:pt>
                <c:pt idx="653">
                  <c:v>12165</c:v>
                </c:pt>
                <c:pt idx="654">
                  <c:v>12277.5</c:v>
                </c:pt>
                <c:pt idx="655">
                  <c:v>12283.5</c:v>
                </c:pt>
                <c:pt idx="656">
                  <c:v>12284</c:v>
                </c:pt>
                <c:pt idx="657">
                  <c:v>12293</c:v>
                </c:pt>
                <c:pt idx="658">
                  <c:v>12295</c:v>
                </c:pt>
                <c:pt idx="659">
                  <c:v>12299</c:v>
                </c:pt>
                <c:pt idx="660">
                  <c:v>12299</c:v>
                </c:pt>
                <c:pt idx="661">
                  <c:v>12304</c:v>
                </c:pt>
                <c:pt idx="662">
                  <c:v>12304</c:v>
                </c:pt>
                <c:pt idx="663">
                  <c:v>12307</c:v>
                </c:pt>
                <c:pt idx="664">
                  <c:v>12311.5</c:v>
                </c:pt>
                <c:pt idx="665">
                  <c:v>12312</c:v>
                </c:pt>
                <c:pt idx="666">
                  <c:v>12312.5</c:v>
                </c:pt>
                <c:pt idx="667">
                  <c:v>12313</c:v>
                </c:pt>
                <c:pt idx="668">
                  <c:v>12315.5</c:v>
                </c:pt>
                <c:pt idx="669">
                  <c:v>12318</c:v>
                </c:pt>
                <c:pt idx="670">
                  <c:v>12322</c:v>
                </c:pt>
                <c:pt idx="671">
                  <c:v>12338</c:v>
                </c:pt>
                <c:pt idx="672">
                  <c:v>12532.5</c:v>
                </c:pt>
                <c:pt idx="673">
                  <c:v>12539</c:v>
                </c:pt>
                <c:pt idx="674">
                  <c:v>12540.5</c:v>
                </c:pt>
                <c:pt idx="675">
                  <c:v>12550.5</c:v>
                </c:pt>
                <c:pt idx="676">
                  <c:v>12557</c:v>
                </c:pt>
                <c:pt idx="677">
                  <c:v>12559.5</c:v>
                </c:pt>
                <c:pt idx="678">
                  <c:v>12582</c:v>
                </c:pt>
                <c:pt idx="679">
                  <c:v>12632.5</c:v>
                </c:pt>
                <c:pt idx="680">
                  <c:v>12652.5</c:v>
                </c:pt>
                <c:pt idx="681">
                  <c:v>12659.5</c:v>
                </c:pt>
                <c:pt idx="682">
                  <c:v>12787</c:v>
                </c:pt>
                <c:pt idx="683">
                  <c:v>12790</c:v>
                </c:pt>
                <c:pt idx="684">
                  <c:v>12795</c:v>
                </c:pt>
                <c:pt idx="685">
                  <c:v>12878</c:v>
                </c:pt>
                <c:pt idx="686">
                  <c:v>12878.5</c:v>
                </c:pt>
                <c:pt idx="687">
                  <c:v>12924.5</c:v>
                </c:pt>
                <c:pt idx="688">
                  <c:v>13025</c:v>
                </c:pt>
                <c:pt idx="689">
                  <c:v>13032</c:v>
                </c:pt>
                <c:pt idx="690">
                  <c:v>13041</c:v>
                </c:pt>
                <c:pt idx="691">
                  <c:v>13041</c:v>
                </c:pt>
                <c:pt idx="692">
                  <c:v>13355</c:v>
                </c:pt>
                <c:pt idx="693">
                  <c:v>13381</c:v>
                </c:pt>
                <c:pt idx="694">
                  <c:v>13387</c:v>
                </c:pt>
                <c:pt idx="695">
                  <c:v>13389</c:v>
                </c:pt>
                <c:pt idx="696">
                  <c:v>13390</c:v>
                </c:pt>
                <c:pt idx="697">
                  <c:v>13390</c:v>
                </c:pt>
                <c:pt idx="698">
                  <c:v>13390</c:v>
                </c:pt>
                <c:pt idx="699">
                  <c:v>13628</c:v>
                </c:pt>
                <c:pt idx="700">
                  <c:v>13629</c:v>
                </c:pt>
                <c:pt idx="701">
                  <c:v>13632</c:v>
                </c:pt>
                <c:pt idx="702">
                  <c:v>13637</c:v>
                </c:pt>
                <c:pt idx="703">
                  <c:v>13754.5</c:v>
                </c:pt>
                <c:pt idx="704">
                  <c:v>13755.5</c:v>
                </c:pt>
                <c:pt idx="705">
                  <c:v>13756.5</c:v>
                </c:pt>
                <c:pt idx="706">
                  <c:v>13756.5</c:v>
                </c:pt>
                <c:pt idx="707">
                  <c:v>13766.5</c:v>
                </c:pt>
                <c:pt idx="708">
                  <c:v>13767.5</c:v>
                </c:pt>
                <c:pt idx="709">
                  <c:v>14146</c:v>
                </c:pt>
                <c:pt idx="710">
                  <c:v>14232.5</c:v>
                </c:pt>
                <c:pt idx="711">
                  <c:v>14241.5</c:v>
                </c:pt>
                <c:pt idx="712">
                  <c:v>14276.5</c:v>
                </c:pt>
                <c:pt idx="713">
                  <c:v>14342</c:v>
                </c:pt>
                <c:pt idx="714">
                  <c:v>14347</c:v>
                </c:pt>
                <c:pt idx="715">
                  <c:v>14356</c:v>
                </c:pt>
                <c:pt idx="716">
                  <c:v>14363</c:v>
                </c:pt>
                <c:pt idx="717">
                  <c:v>14510.5</c:v>
                </c:pt>
                <c:pt idx="718">
                  <c:v>14517.5</c:v>
                </c:pt>
                <c:pt idx="719">
                  <c:v>14611</c:v>
                </c:pt>
                <c:pt idx="720">
                  <c:v>14625</c:v>
                </c:pt>
                <c:pt idx="721">
                  <c:v>14632.5</c:v>
                </c:pt>
                <c:pt idx="722">
                  <c:v>14633.5</c:v>
                </c:pt>
                <c:pt idx="723">
                  <c:v>14738</c:v>
                </c:pt>
                <c:pt idx="724">
                  <c:v>14868.5</c:v>
                </c:pt>
                <c:pt idx="725">
                  <c:v>14875.5</c:v>
                </c:pt>
                <c:pt idx="726">
                  <c:v>14875.5</c:v>
                </c:pt>
                <c:pt idx="727">
                  <c:v>14875.5</c:v>
                </c:pt>
                <c:pt idx="728">
                  <c:v>14875.5</c:v>
                </c:pt>
                <c:pt idx="729">
                  <c:v>14876.5</c:v>
                </c:pt>
                <c:pt idx="730">
                  <c:v>14959</c:v>
                </c:pt>
                <c:pt idx="731">
                  <c:v>14966</c:v>
                </c:pt>
                <c:pt idx="732">
                  <c:v>14972</c:v>
                </c:pt>
                <c:pt idx="733">
                  <c:v>14972</c:v>
                </c:pt>
                <c:pt idx="734">
                  <c:v>14979</c:v>
                </c:pt>
                <c:pt idx="735">
                  <c:v>14980</c:v>
                </c:pt>
                <c:pt idx="736">
                  <c:v>14980</c:v>
                </c:pt>
                <c:pt idx="737">
                  <c:v>14980</c:v>
                </c:pt>
                <c:pt idx="738">
                  <c:v>15004</c:v>
                </c:pt>
                <c:pt idx="739">
                  <c:v>15083.5</c:v>
                </c:pt>
                <c:pt idx="740">
                  <c:v>15084.5</c:v>
                </c:pt>
                <c:pt idx="741">
                  <c:v>15102.5</c:v>
                </c:pt>
                <c:pt idx="742">
                  <c:v>15232</c:v>
                </c:pt>
                <c:pt idx="743">
                  <c:v>15232</c:v>
                </c:pt>
                <c:pt idx="744">
                  <c:v>15232</c:v>
                </c:pt>
                <c:pt idx="745">
                  <c:v>15327.5</c:v>
                </c:pt>
                <c:pt idx="746">
                  <c:v>15342.5</c:v>
                </c:pt>
                <c:pt idx="747">
                  <c:v>15479</c:v>
                </c:pt>
                <c:pt idx="748">
                  <c:v>15697.5</c:v>
                </c:pt>
                <c:pt idx="749">
                  <c:v>15698.5</c:v>
                </c:pt>
                <c:pt idx="750">
                  <c:v>15701</c:v>
                </c:pt>
                <c:pt idx="751">
                  <c:v>15721.5</c:v>
                </c:pt>
                <c:pt idx="752">
                  <c:v>15729.5</c:v>
                </c:pt>
                <c:pt idx="753">
                  <c:v>15731.5</c:v>
                </c:pt>
                <c:pt idx="754">
                  <c:v>15940</c:v>
                </c:pt>
                <c:pt idx="755">
                  <c:v>15944</c:v>
                </c:pt>
                <c:pt idx="756">
                  <c:v>15948.5</c:v>
                </c:pt>
                <c:pt idx="757">
                  <c:v>15954</c:v>
                </c:pt>
                <c:pt idx="758">
                  <c:v>16070.5</c:v>
                </c:pt>
                <c:pt idx="759">
                  <c:v>16079.5</c:v>
                </c:pt>
                <c:pt idx="760">
                  <c:v>16080.5</c:v>
                </c:pt>
                <c:pt idx="761">
                  <c:v>16178.5</c:v>
                </c:pt>
                <c:pt idx="762">
                  <c:v>16208.5</c:v>
                </c:pt>
                <c:pt idx="763">
                  <c:v>16302</c:v>
                </c:pt>
                <c:pt idx="764">
                  <c:v>16339.5</c:v>
                </c:pt>
                <c:pt idx="765">
                  <c:v>16417.5</c:v>
                </c:pt>
                <c:pt idx="766">
                  <c:v>16457.5</c:v>
                </c:pt>
                <c:pt idx="767">
                  <c:v>16472.5</c:v>
                </c:pt>
                <c:pt idx="768">
                  <c:v>16563</c:v>
                </c:pt>
                <c:pt idx="769">
                  <c:v>16563</c:v>
                </c:pt>
                <c:pt idx="770">
                  <c:v>16579</c:v>
                </c:pt>
                <c:pt idx="771">
                  <c:v>16781</c:v>
                </c:pt>
                <c:pt idx="772">
                  <c:v>16824</c:v>
                </c:pt>
              </c:numCache>
            </c:numRef>
          </c:xVal>
          <c:yVal>
            <c:numRef>
              <c:f>Active!$J$21:$J$958</c:f>
              <c:numCache>
                <c:formatCode>General</c:formatCode>
                <c:ptCount val="938"/>
                <c:pt idx="463">
                  <c:v>-0.15732239999488229</c:v>
                </c:pt>
                <c:pt idx="468">
                  <c:v>-0.14840160000312608</c:v>
                </c:pt>
                <c:pt idx="469">
                  <c:v>-0.13296799999079667</c:v>
                </c:pt>
                <c:pt idx="471">
                  <c:v>-0.14236159999563824</c:v>
                </c:pt>
                <c:pt idx="472">
                  <c:v>-0.13469439999607857</c:v>
                </c:pt>
                <c:pt idx="474">
                  <c:v>-0.13602079999691341</c:v>
                </c:pt>
                <c:pt idx="475">
                  <c:v>-0.1356207999997423</c:v>
                </c:pt>
                <c:pt idx="478">
                  <c:v>-0.13150640000094427</c:v>
                </c:pt>
                <c:pt idx="495">
                  <c:v>-0.11668959999951767</c:v>
                </c:pt>
                <c:pt idx="496">
                  <c:v>-0.11688799999683397</c:v>
                </c:pt>
                <c:pt idx="498">
                  <c:v>-0.11822079999546986</c:v>
                </c:pt>
                <c:pt idx="499">
                  <c:v>-0.11772080000082497</c:v>
                </c:pt>
                <c:pt idx="501">
                  <c:v>0.13001600000279723</c:v>
                </c:pt>
                <c:pt idx="503">
                  <c:v>0.13241920000291429</c:v>
                </c:pt>
                <c:pt idx="504">
                  <c:v>-0.11631279999710387</c:v>
                </c:pt>
                <c:pt idx="509">
                  <c:v>-0.11580800000228919</c:v>
                </c:pt>
                <c:pt idx="511">
                  <c:v>-0.11484079999354435</c:v>
                </c:pt>
                <c:pt idx="512">
                  <c:v>-0.11477359999844339</c:v>
                </c:pt>
                <c:pt idx="513">
                  <c:v>-0.11120639999717241</c:v>
                </c:pt>
                <c:pt idx="524">
                  <c:v>-0.11959599999681814</c:v>
                </c:pt>
                <c:pt idx="525">
                  <c:v>-0.10729279999941355</c:v>
                </c:pt>
                <c:pt idx="526">
                  <c:v>-0.1086583999931463</c:v>
                </c:pt>
                <c:pt idx="527">
                  <c:v>-0.10782240000116872</c:v>
                </c:pt>
                <c:pt idx="528">
                  <c:v>-0.10818799999833573</c:v>
                </c:pt>
                <c:pt idx="529">
                  <c:v>-0.10331759999826318</c:v>
                </c:pt>
                <c:pt idx="530">
                  <c:v>-0.10348320000048261</c:v>
                </c:pt>
                <c:pt idx="531">
                  <c:v>-0.10274559999379562</c:v>
                </c:pt>
                <c:pt idx="532">
                  <c:v>-0.10574400000041351</c:v>
                </c:pt>
                <c:pt idx="533">
                  <c:v>-0.10657679999712855</c:v>
                </c:pt>
                <c:pt idx="536">
                  <c:v>-0.10649759999796515</c:v>
                </c:pt>
                <c:pt idx="556">
                  <c:v>-7.2503999996115454E-2</c:v>
                </c:pt>
                <c:pt idx="562">
                  <c:v>-7.2863200002757367E-2</c:v>
                </c:pt>
                <c:pt idx="567">
                  <c:v>8.1278400000883266E-2</c:v>
                </c:pt>
                <c:pt idx="568">
                  <c:v>8.4878400004527066E-2</c:v>
                </c:pt>
                <c:pt idx="570">
                  <c:v>-6.2817600002745166E-2</c:v>
                </c:pt>
                <c:pt idx="576">
                  <c:v>-3.8797599991085008E-2</c:v>
                </c:pt>
                <c:pt idx="590">
                  <c:v>-8.7055999974836595E-3</c:v>
                </c:pt>
                <c:pt idx="641">
                  <c:v>7.5640000068233348E-3</c:v>
                </c:pt>
                <c:pt idx="648">
                  <c:v>2.8808800008846447E-2</c:v>
                </c:pt>
                <c:pt idx="649">
                  <c:v>3.7653600003977772E-2</c:v>
                </c:pt>
                <c:pt idx="650">
                  <c:v>3.7653600003977772E-2</c:v>
                </c:pt>
                <c:pt idx="652">
                  <c:v>-5.6591999993543141E-2</c:v>
                </c:pt>
                <c:pt idx="653">
                  <c:v>6.998800000292249E-2</c:v>
                </c:pt>
                <c:pt idx="654">
                  <c:v>-9.5451999994111247E-2</c:v>
                </c:pt>
                <c:pt idx="657">
                  <c:v>8.2689600007142872E-2</c:v>
                </c:pt>
                <c:pt idx="674">
                  <c:v>-0.12767839999287389</c:v>
                </c:pt>
                <c:pt idx="682">
                  <c:v>0.13028639999538427</c:v>
                </c:pt>
                <c:pt idx="687">
                  <c:v>-0.14227359999495093</c:v>
                </c:pt>
                <c:pt idx="690">
                  <c:v>0.13632520000101067</c:v>
                </c:pt>
                <c:pt idx="691">
                  <c:v>0.13635519999661483</c:v>
                </c:pt>
                <c:pt idx="697">
                  <c:v>0.1324079999976675</c:v>
                </c:pt>
                <c:pt idx="698">
                  <c:v>0.13280799999483861</c:v>
                </c:pt>
                <c:pt idx="699">
                  <c:v>8.0101600004127249E-2</c:v>
                </c:pt>
                <c:pt idx="702">
                  <c:v>0.10800640000525163</c:v>
                </c:pt>
                <c:pt idx="705">
                  <c:v>-9.9663199987844564E-2</c:v>
                </c:pt>
                <c:pt idx="707">
                  <c:v>-9.8191200006112922E-2</c:v>
                </c:pt>
                <c:pt idx="721">
                  <c:v>9.704000003694091E-3</c:v>
                </c:pt>
                <c:pt idx="722">
                  <c:v>8.7712000022293068E-3</c:v>
                </c:pt>
                <c:pt idx="725">
                  <c:v>4.0433599999232683E-2</c:v>
                </c:pt>
                <c:pt idx="731">
                  <c:v>-7.5884800004132558E-2</c:v>
                </c:pt>
                <c:pt idx="747">
                  <c:v>-0.13021119999029906</c:v>
                </c:pt>
                <c:pt idx="749">
                  <c:v>0.12173920000350336</c:v>
                </c:pt>
                <c:pt idx="751">
                  <c:v>0.12438480000128038</c:v>
                </c:pt>
                <c:pt idx="752">
                  <c:v>0.12212240000371821</c:v>
                </c:pt>
                <c:pt idx="753">
                  <c:v>0.12515680000069551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3EB-4D4A-BD8D-5DD75CD39A42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Active!$F$21:$F$958</c:f>
              <c:numCache>
                <c:formatCode>General</c:formatCode>
                <c:ptCount val="938"/>
                <c:pt idx="0">
                  <c:v>0</c:v>
                </c:pt>
                <c:pt idx="1">
                  <c:v>266</c:v>
                </c:pt>
                <c:pt idx="2">
                  <c:v>270</c:v>
                </c:pt>
                <c:pt idx="3">
                  <c:v>270</c:v>
                </c:pt>
                <c:pt idx="4">
                  <c:v>272</c:v>
                </c:pt>
                <c:pt idx="5">
                  <c:v>272</c:v>
                </c:pt>
                <c:pt idx="6">
                  <c:v>274</c:v>
                </c:pt>
                <c:pt idx="7">
                  <c:v>274</c:v>
                </c:pt>
                <c:pt idx="8">
                  <c:v>277</c:v>
                </c:pt>
                <c:pt idx="9">
                  <c:v>277</c:v>
                </c:pt>
                <c:pt idx="10">
                  <c:v>348.5</c:v>
                </c:pt>
                <c:pt idx="11">
                  <c:v>349.5</c:v>
                </c:pt>
                <c:pt idx="12">
                  <c:v>350.5</c:v>
                </c:pt>
                <c:pt idx="13">
                  <c:v>352.5</c:v>
                </c:pt>
                <c:pt idx="14">
                  <c:v>357.5</c:v>
                </c:pt>
                <c:pt idx="15">
                  <c:v>360.5</c:v>
                </c:pt>
                <c:pt idx="16">
                  <c:v>368.5</c:v>
                </c:pt>
                <c:pt idx="17">
                  <c:v>369.5</c:v>
                </c:pt>
                <c:pt idx="18">
                  <c:v>370.5</c:v>
                </c:pt>
                <c:pt idx="19">
                  <c:v>374.5</c:v>
                </c:pt>
                <c:pt idx="20">
                  <c:v>376.5</c:v>
                </c:pt>
                <c:pt idx="21">
                  <c:v>461</c:v>
                </c:pt>
                <c:pt idx="22">
                  <c:v>475</c:v>
                </c:pt>
                <c:pt idx="23">
                  <c:v>480</c:v>
                </c:pt>
                <c:pt idx="24">
                  <c:v>486</c:v>
                </c:pt>
                <c:pt idx="25">
                  <c:v>490</c:v>
                </c:pt>
                <c:pt idx="26">
                  <c:v>596.5</c:v>
                </c:pt>
                <c:pt idx="27">
                  <c:v>606.5</c:v>
                </c:pt>
                <c:pt idx="28">
                  <c:v>607.5</c:v>
                </c:pt>
                <c:pt idx="29">
                  <c:v>609.5</c:v>
                </c:pt>
                <c:pt idx="30">
                  <c:v>613.5</c:v>
                </c:pt>
                <c:pt idx="31">
                  <c:v>613.5</c:v>
                </c:pt>
                <c:pt idx="32">
                  <c:v>614.5</c:v>
                </c:pt>
                <c:pt idx="33">
                  <c:v>614.5</c:v>
                </c:pt>
                <c:pt idx="34">
                  <c:v>616.5</c:v>
                </c:pt>
                <c:pt idx="35">
                  <c:v>620.5</c:v>
                </c:pt>
                <c:pt idx="36">
                  <c:v>620.5</c:v>
                </c:pt>
                <c:pt idx="37">
                  <c:v>623.5</c:v>
                </c:pt>
                <c:pt idx="38">
                  <c:v>624.5</c:v>
                </c:pt>
                <c:pt idx="39">
                  <c:v>624.5</c:v>
                </c:pt>
                <c:pt idx="40">
                  <c:v>628.5</c:v>
                </c:pt>
                <c:pt idx="41">
                  <c:v>628.5</c:v>
                </c:pt>
                <c:pt idx="42">
                  <c:v>629.5</c:v>
                </c:pt>
                <c:pt idx="43">
                  <c:v>632.5</c:v>
                </c:pt>
                <c:pt idx="44">
                  <c:v>636.5</c:v>
                </c:pt>
                <c:pt idx="45">
                  <c:v>734</c:v>
                </c:pt>
                <c:pt idx="46">
                  <c:v>742</c:v>
                </c:pt>
                <c:pt idx="47">
                  <c:v>745</c:v>
                </c:pt>
                <c:pt idx="48">
                  <c:v>747</c:v>
                </c:pt>
                <c:pt idx="49">
                  <c:v>795</c:v>
                </c:pt>
                <c:pt idx="50">
                  <c:v>799</c:v>
                </c:pt>
                <c:pt idx="51">
                  <c:v>828.5</c:v>
                </c:pt>
                <c:pt idx="52">
                  <c:v>833</c:v>
                </c:pt>
                <c:pt idx="53">
                  <c:v>834</c:v>
                </c:pt>
                <c:pt idx="54">
                  <c:v>838</c:v>
                </c:pt>
                <c:pt idx="55">
                  <c:v>838.5</c:v>
                </c:pt>
                <c:pt idx="56">
                  <c:v>841</c:v>
                </c:pt>
                <c:pt idx="57">
                  <c:v>842</c:v>
                </c:pt>
                <c:pt idx="58">
                  <c:v>843</c:v>
                </c:pt>
                <c:pt idx="59">
                  <c:v>845</c:v>
                </c:pt>
                <c:pt idx="60">
                  <c:v>846</c:v>
                </c:pt>
                <c:pt idx="61">
                  <c:v>847</c:v>
                </c:pt>
                <c:pt idx="62">
                  <c:v>847.5</c:v>
                </c:pt>
                <c:pt idx="63">
                  <c:v>848.5</c:v>
                </c:pt>
                <c:pt idx="64">
                  <c:v>850</c:v>
                </c:pt>
                <c:pt idx="65">
                  <c:v>850.5</c:v>
                </c:pt>
                <c:pt idx="66">
                  <c:v>852</c:v>
                </c:pt>
                <c:pt idx="67">
                  <c:v>854</c:v>
                </c:pt>
                <c:pt idx="68">
                  <c:v>856</c:v>
                </c:pt>
                <c:pt idx="69">
                  <c:v>857</c:v>
                </c:pt>
                <c:pt idx="70">
                  <c:v>857.5</c:v>
                </c:pt>
                <c:pt idx="71">
                  <c:v>858</c:v>
                </c:pt>
                <c:pt idx="72">
                  <c:v>858</c:v>
                </c:pt>
                <c:pt idx="73">
                  <c:v>860</c:v>
                </c:pt>
                <c:pt idx="74">
                  <c:v>860.5</c:v>
                </c:pt>
                <c:pt idx="75">
                  <c:v>861.5</c:v>
                </c:pt>
                <c:pt idx="76">
                  <c:v>862</c:v>
                </c:pt>
                <c:pt idx="77">
                  <c:v>862</c:v>
                </c:pt>
                <c:pt idx="78">
                  <c:v>863</c:v>
                </c:pt>
                <c:pt idx="79">
                  <c:v>863</c:v>
                </c:pt>
                <c:pt idx="80">
                  <c:v>863.5</c:v>
                </c:pt>
                <c:pt idx="81">
                  <c:v>864</c:v>
                </c:pt>
                <c:pt idx="82">
                  <c:v>864.5</c:v>
                </c:pt>
                <c:pt idx="83">
                  <c:v>868.5</c:v>
                </c:pt>
                <c:pt idx="84">
                  <c:v>871.5</c:v>
                </c:pt>
                <c:pt idx="85">
                  <c:v>872.5</c:v>
                </c:pt>
                <c:pt idx="86">
                  <c:v>873.5</c:v>
                </c:pt>
                <c:pt idx="87">
                  <c:v>880</c:v>
                </c:pt>
                <c:pt idx="88">
                  <c:v>884</c:v>
                </c:pt>
                <c:pt idx="89">
                  <c:v>896</c:v>
                </c:pt>
                <c:pt idx="90">
                  <c:v>900</c:v>
                </c:pt>
                <c:pt idx="91">
                  <c:v>901</c:v>
                </c:pt>
                <c:pt idx="92">
                  <c:v>909.5</c:v>
                </c:pt>
                <c:pt idx="93">
                  <c:v>912.5</c:v>
                </c:pt>
                <c:pt idx="94">
                  <c:v>914.5</c:v>
                </c:pt>
                <c:pt idx="95">
                  <c:v>915.5</c:v>
                </c:pt>
                <c:pt idx="96">
                  <c:v>921.5</c:v>
                </c:pt>
                <c:pt idx="97">
                  <c:v>922.5</c:v>
                </c:pt>
                <c:pt idx="98">
                  <c:v>923.5</c:v>
                </c:pt>
                <c:pt idx="99">
                  <c:v>926.5</c:v>
                </c:pt>
                <c:pt idx="100">
                  <c:v>931.5</c:v>
                </c:pt>
                <c:pt idx="101">
                  <c:v>932.5</c:v>
                </c:pt>
                <c:pt idx="102">
                  <c:v>1047</c:v>
                </c:pt>
                <c:pt idx="103">
                  <c:v>1051</c:v>
                </c:pt>
                <c:pt idx="104">
                  <c:v>1065</c:v>
                </c:pt>
                <c:pt idx="105">
                  <c:v>1072</c:v>
                </c:pt>
                <c:pt idx="106">
                  <c:v>1077.5</c:v>
                </c:pt>
                <c:pt idx="107">
                  <c:v>1078.5</c:v>
                </c:pt>
                <c:pt idx="108">
                  <c:v>1079</c:v>
                </c:pt>
                <c:pt idx="109">
                  <c:v>1079</c:v>
                </c:pt>
                <c:pt idx="110">
                  <c:v>1080</c:v>
                </c:pt>
                <c:pt idx="111">
                  <c:v>1081</c:v>
                </c:pt>
                <c:pt idx="112">
                  <c:v>1083</c:v>
                </c:pt>
                <c:pt idx="113">
                  <c:v>1084</c:v>
                </c:pt>
                <c:pt idx="114">
                  <c:v>1084.5</c:v>
                </c:pt>
                <c:pt idx="115">
                  <c:v>1088</c:v>
                </c:pt>
                <c:pt idx="116">
                  <c:v>1089</c:v>
                </c:pt>
                <c:pt idx="117">
                  <c:v>1090</c:v>
                </c:pt>
                <c:pt idx="118">
                  <c:v>1090.5</c:v>
                </c:pt>
                <c:pt idx="119">
                  <c:v>1091.5</c:v>
                </c:pt>
                <c:pt idx="120">
                  <c:v>1093</c:v>
                </c:pt>
                <c:pt idx="121">
                  <c:v>1099</c:v>
                </c:pt>
                <c:pt idx="122">
                  <c:v>1100</c:v>
                </c:pt>
                <c:pt idx="123">
                  <c:v>1101</c:v>
                </c:pt>
                <c:pt idx="124">
                  <c:v>1102</c:v>
                </c:pt>
                <c:pt idx="125">
                  <c:v>1103</c:v>
                </c:pt>
                <c:pt idx="126">
                  <c:v>1104.5</c:v>
                </c:pt>
                <c:pt idx="127">
                  <c:v>1105.5</c:v>
                </c:pt>
                <c:pt idx="128">
                  <c:v>1107</c:v>
                </c:pt>
                <c:pt idx="129">
                  <c:v>1110</c:v>
                </c:pt>
                <c:pt idx="130">
                  <c:v>1214.5</c:v>
                </c:pt>
                <c:pt idx="131">
                  <c:v>1225.5</c:v>
                </c:pt>
                <c:pt idx="132">
                  <c:v>1227.5</c:v>
                </c:pt>
                <c:pt idx="133">
                  <c:v>1319</c:v>
                </c:pt>
                <c:pt idx="134">
                  <c:v>1330</c:v>
                </c:pt>
                <c:pt idx="135">
                  <c:v>1360</c:v>
                </c:pt>
                <c:pt idx="136">
                  <c:v>1361</c:v>
                </c:pt>
                <c:pt idx="137">
                  <c:v>1362</c:v>
                </c:pt>
                <c:pt idx="138">
                  <c:v>1407</c:v>
                </c:pt>
                <c:pt idx="139">
                  <c:v>1409</c:v>
                </c:pt>
                <c:pt idx="140">
                  <c:v>1411</c:v>
                </c:pt>
                <c:pt idx="141">
                  <c:v>1443.5</c:v>
                </c:pt>
                <c:pt idx="142">
                  <c:v>1443.5</c:v>
                </c:pt>
                <c:pt idx="143">
                  <c:v>1445.5</c:v>
                </c:pt>
                <c:pt idx="144">
                  <c:v>1448.5</c:v>
                </c:pt>
                <c:pt idx="145">
                  <c:v>1450.5</c:v>
                </c:pt>
                <c:pt idx="146">
                  <c:v>1451.5</c:v>
                </c:pt>
                <c:pt idx="147">
                  <c:v>1457.5</c:v>
                </c:pt>
                <c:pt idx="148">
                  <c:v>1458.5</c:v>
                </c:pt>
                <c:pt idx="149">
                  <c:v>1461.5</c:v>
                </c:pt>
                <c:pt idx="150">
                  <c:v>1653</c:v>
                </c:pt>
                <c:pt idx="151">
                  <c:v>1654</c:v>
                </c:pt>
                <c:pt idx="152">
                  <c:v>1674.5</c:v>
                </c:pt>
                <c:pt idx="153">
                  <c:v>1693</c:v>
                </c:pt>
                <c:pt idx="154">
                  <c:v>1696.5</c:v>
                </c:pt>
                <c:pt idx="155">
                  <c:v>1713.5</c:v>
                </c:pt>
                <c:pt idx="156">
                  <c:v>1717</c:v>
                </c:pt>
                <c:pt idx="157">
                  <c:v>1717</c:v>
                </c:pt>
                <c:pt idx="158">
                  <c:v>1719</c:v>
                </c:pt>
                <c:pt idx="159">
                  <c:v>1719.5</c:v>
                </c:pt>
                <c:pt idx="160">
                  <c:v>1894.5</c:v>
                </c:pt>
                <c:pt idx="161">
                  <c:v>1921.5</c:v>
                </c:pt>
                <c:pt idx="162">
                  <c:v>1940.5</c:v>
                </c:pt>
                <c:pt idx="163">
                  <c:v>1944</c:v>
                </c:pt>
                <c:pt idx="164">
                  <c:v>1951</c:v>
                </c:pt>
                <c:pt idx="165">
                  <c:v>1962</c:v>
                </c:pt>
                <c:pt idx="166">
                  <c:v>1966</c:v>
                </c:pt>
                <c:pt idx="167">
                  <c:v>1967</c:v>
                </c:pt>
                <c:pt idx="168">
                  <c:v>1971</c:v>
                </c:pt>
                <c:pt idx="169">
                  <c:v>1974</c:v>
                </c:pt>
                <c:pt idx="170">
                  <c:v>1977</c:v>
                </c:pt>
                <c:pt idx="171">
                  <c:v>1982</c:v>
                </c:pt>
                <c:pt idx="172">
                  <c:v>1983</c:v>
                </c:pt>
                <c:pt idx="173">
                  <c:v>1984</c:v>
                </c:pt>
                <c:pt idx="174">
                  <c:v>1985</c:v>
                </c:pt>
                <c:pt idx="175">
                  <c:v>2011.5</c:v>
                </c:pt>
                <c:pt idx="176">
                  <c:v>2013.5</c:v>
                </c:pt>
                <c:pt idx="177">
                  <c:v>2017.5</c:v>
                </c:pt>
                <c:pt idx="178">
                  <c:v>2018.5</c:v>
                </c:pt>
                <c:pt idx="179">
                  <c:v>2019.5</c:v>
                </c:pt>
                <c:pt idx="180">
                  <c:v>2165.5</c:v>
                </c:pt>
                <c:pt idx="181">
                  <c:v>2177</c:v>
                </c:pt>
                <c:pt idx="182">
                  <c:v>2200</c:v>
                </c:pt>
                <c:pt idx="183">
                  <c:v>2391</c:v>
                </c:pt>
                <c:pt idx="184">
                  <c:v>2401</c:v>
                </c:pt>
                <c:pt idx="185">
                  <c:v>2405</c:v>
                </c:pt>
                <c:pt idx="186">
                  <c:v>2412</c:v>
                </c:pt>
                <c:pt idx="187">
                  <c:v>2425</c:v>
                </c:pt>
                <c:pt idx="188">
                  <c:v>2430</c:v>
                </c:pt>
                <c:pt idx="189">
                  <c:v>2436</c:v>
                </c:pt>
                <c:pt idx="190">
                  <c:v>2446</c:v>
                </c:pt>
                <c:pt idx="191">
                  <c:v>2450</c:v>
                </c:pt>
                <c:pt idx="192">
                  <c:v>2530.5</c:v>
                </c:pt>
                <c:pt idx="193">
                  <c:v>2567.5</c:v>
                </c:pt>
                <c:pt idx="194">
                  <c:v>2654</c:v>
                </c:pt>
                <c:pt idx="195">
                  <c:v>2665</c:v>
                </c:pt>
                <c:pt idx="196">
                  <c:v>2668</c:v>
                </c:pt>
                <c:pt idx="197">
                  <c:v>2668</c:v>
                </c:pt>
                <c:pt idx="198">
                  <c:v>2672</c:v>
                </c:pt>
                <c:pt idx="199">
                  <c:v>2679</c:v>
                </c:pt>
                <c:pt idx="200">
                  <c:v>2685</c:v>
                </c:pt>
                <c:pt idx="201">
                  <c:v>2693</c:v>
                </c:pt>
                <c:pt idx="202">
                  <c:v>2699</c:v>
                </c:pt>
                <c:pt idx="203">
                  <c:v>2707</c:v>
                </c:pt>
                <c:pt idx="204">
                  <c:v>2755.5</c:v>
                </c:pt>
                <c:pt idx="205">
                  <c:v>2765.5</c:v>
                </c:pt>
                <c:pt idx="206">
                  <c:v>2765.5</c:v>
                </c:pt>
                <c:pt idx="207">
                  <c:v>2805.5</c:v>
                </c:pt>
                <c:pt idx="208">
                  <c:v>2809.5</c:v>
                </c:pt>
                <c:pt idx="209">
                  <c:v>2821.5</c:v>
                </c:pt>
                <c:pt idx="210">
                  <c:v>2877.5</c:v>
                </c:pt>
                <c:pt idx="211">
                  <c:v>2886</c:v>
                </c:pt>
                <c:pt idx="212">
                  <c:v>2887</c:v>
                </c:pt>
                <c:pt idx="213">
                  <c:v>2932</c:v>
                </c:pt>
                <c:pt idx="214">
                  <c:v>3116.5</c:v>
                </c:pt>
                <c:pt idx="215">
                  <c:v>3124.5</c:v>
                </c:pt>
                <c:pt idx="216">
                  <c:v>3124.5</c:v>
                </c:pt>
                <c:pt idx="217">
                  <c:v>3133.5</c:v>
                </c:pt>
                <c:pt idx="218">
                  <c:v>3140.5</c:v>
                </c:pt>
                <c:pt idx="219">
                  <c:v>3150.5</c:v>
                </c:pt>
                <c:pt idx="220">
                  <c:v>3175.5</c:v>
                </c:pt>
                <c:pt idx="221">
                  <c:v>3176.5</c:v>
                </c:pt>
                <c:pt idx="222">
                  <c:v>3385.5</c:v>
                </c:pt>
                <c:pt idx="223">
                  <c:v>3386.5</c:v>
                </c:pt>
                <c:pt idx="224">
                  <c:v>3408.5</c:v>
                </c:pt>
                <c:pt idx="225">
                  <c:v>3411.5</c:v>
                </c:pt>
                <c:pt idx="226">
                  <c:v>3414.5</c:v>
                </c:pt>
                <c:pt idx="227">
                  <c:v>3414.5</c:v>
                </c:pt>
                <c:pt idx="228">
                  <c:v>3521</c:v>
                </c:pt>
                <c:pt idx="229">
                  <c:v>3522</c:v>
                </c:pt>
                <c:pt idx="230">
                  <c:v>3526</c:v>
                </c:pt>
                <c:pt idx="231">
                  <c:v>3529</c:v>
                </c:pt>
                <c:pt idx="232">
                  <c:v>3530</c:v>
                </c:pt>
                <c:pt idx="233">
                  <c:v>3532</c:v>
                </c:pt>
                <c:pt idx="234">
                  <c:v>3533</c:v>
                </c:pt>
                <c:pt idx="235">
                  <c:v>3533</c:v>
                </c:pt>
                <c:pt idx="236">
                  <c:v>3533</c:v>
                </c:pt>
                <c:pt idx="237">
                  <c:v>3534</c:v>
                </c:pt>
                <c:pt idx="238">
                  <c:v>3536</c:v>
                </c:pt>
                <c:pt idx="239">
                  <c:v>3537</c:v>
                </c:pt>
                <c:pt idx="240">
                  <c:v>3538</c:v>
                </c:pt>
                <c:pt idx="241">
                  <c:v>3560</c:v>
                </c:pt>
                <c:pt idx="242">
                  <c:v>3609.5</c:v>
                </c:pt>
                <c:pt idx="243">
                  <c:v>3610.5</c:v>
                </c:pt>
                <c:pt idx="244">
                  <c:v>3627.5</c:v>
                </c:pt>
                <c:pt idx="245">
                  <c:v>3631.5</c:v>
                </c:pt>
                <c:pt idx="246">
                  <c:v>3645.5</c:v>
                </c:pt>
                <c:pt idx="247">
                  <c:v>3648.5</c:v>
                </c:pt>
                <c:pt idx="248">
                  <c:v>3650.5</c:v>
                </c:pt>
                <c:pt idx="249">
                  <c:v>3650.5</c:v>
                </c:pt>
                <c:pt idx="250">
                  <c:v>3662.5</c:v>
                </c:pt>
                <c:pt idx="251">
                  <c:v>3734</c:v>
                </c:pt>
                <c:pt idx="252">
                  <c:v>3756</c:v>
                </c:pt>
                <c:pt idx="253">
                  <c:v>3761</c:v>
                </c:pt>
                <c:pt idx="254">
                  <c:v>3769</c:v>
                </c:pt>
                <c:pt idx="255">
                  <c:v>3770</c:v>
                </c:pt>
                <c:pt idx="256">
                  <c:v>3770</c:v>
                </c:pt>
                <c:pt idx="257">
                  <c:v>3771</c:v>
                </c:pt>
                <c:pt idx="258">
                  <c:v>3772</c:v>
                </c:pt>
                <c:pt idx="259">
                  <c:v>3780</c:v>
                </c:pt>
                <c:pt idx="260">
                  <c:v>3782</c:v>
                </c:pt>
                <c:pt idx="261">
                  <c:v>3795</c:v>
                </c:pt>
                <c:pt idx="262">
                  <c:v>3806</c:v>
                </c:pt>
                <c:pt idx="263">
                  <c:v>3820</c:v>
                </c:pt>
                <c:pt idx="264">
                  <c:v>3868.5</c:v>
                </c:pt>
                <c:pt idx="265">
                  <c:v>3870.5</c:v>
                </c:pt>
                <c:pt idx="266">
                  <c:v>3900.5</c:v>
                </c:pt>
                <c:pt idx="267">
                  <c:v>3912.5</c:v>
                </c:pt>
                <c:pt idx="268">
                  <c:v>3924.5</c:v>
                </c:pt>
                <c:pt idx="269">
                  <c:v>4004.5</c:v>
                </c:pt>
                <c:pt idx="270">
                  <c:v>4005.5</c:v>
                </c:pt>
                <c:pt idx="271">
                  <c:v>4006.5</c:v>
                </c:pt>
                <c:pt idx="272">
                  <c:v>4019</c:v>
                </c:pt>
                <c:pt idx="273">
                  <c:v>4019.5</c:v>
                </c:pt>
                <c:pt idx="274">
                  <c:v>4022</c:v>
                </c:pt>
                <c:pt idx="275">
                  <c:v>4022.5</c:v>
                </c:pt>
                <c:pt idx="276">
                  <c:v>4026</c:v>
                </c:pt>
                <c:pt idx="277">
                  <c:v>4035</c:v>
                </c:pt>
                <c:pt idx="278">
                  <c:v>4211</c:v>
                </c:pt>
                <c:pt idx="279">
                  <c:v>4228</c:v>
                </c:pt>
                <c:pt idx="280">
                  <c:v>4234</c:v>
                </c:pt>
                <c:pt idx="281">
                  <c:v>4239.5</c:v>
                </c:pt>
                <c:pt idx="282">
                  <c:v>4241.5</c:v>
                </c:pt>
                <c:pt idx="283">
                  <c:v>4246</c:v>
                </c:pt>
                <c:pt idx="284">
                  <c:v>4258.5</c:v>
                </c:pt>
                <c:pt idx="285">
                  <c:v>4261</c:v>
                </c:pt>
                <c:pt idx="286">
                  <c:v>4269</c:v>
                </c:pt>
                <c:pt idx="287">
                  <c:v>4461</c:v>
                </c:pt>
                <c:pt idx="288">
                  <c:v>4465</c:v>
                </c:pt>
                <c:pt idx="289">
                  <c:v>4470</c:v>
                </c:pt>
                <c:pt idx="290">
                  <c:v>4474.5</c:v>
                </c:pt>
                <c:pt idx="291">
                  <c:v>4486</c:v>
                </c:pt>
                <c:pt idx="292">
                  <c:v>4496</c:v>
                </c:pt>
                <c:pt idx="293">
                  <c:v>4508.5</c:v>
                </c:pt>
                <c:pt idx="294">
                  <c:v>4509.5</c:v>
                </c:pt>
                <c:pt idx="295">
                  <c:v>4510.5</c:v>
                </c:pt>
                <c:pt idx="296">
                  <c:v>4511.5</c:v>
                </c:pt>
                <c:pt idx="297">
                  <c:v>4513.5</c:v>
                </c:pt>
                <c:pt idx="298">
                  <c:v>4516</c:v>
                </c:pt>
                <c:pt idx="299">
                  <c:v>4516</c:v>
                </c:pt>
                <c:pt idx="300">
                  <c:v>4517.5</c:v>
                </c:pt>
                <c:pt idx="301">
                  <c:v>4518.5</c:v>
                </c:pt>
                <c:pt idx="302">
                  <c:v>4526.5</c:v>
                </c:pt>
                <c:pt idx="303">
                  <c:v>4527.5</c:v>
                </c:pt>
                <c:pt idx="304">
                  <c:v>4533</c:v>
                </c:pt>
                <c:pt idx="305">
                  <c:v>4627</c:v>
                </c:pt>
                <c:pt idx="306">
                  <c:v>4658</c:v>
                </c:pt>
                <c:pt idx="307">
                  <c:v>4718.5</c:v>
                </c:pt>
                <c:pt idx="308">
                  <c:v>4737.5</c:v>
                </c:pt>
                <c:pt idx="309">
                  <c:v>4739.5</c:v>
                </c:pt>
                <c:pt idx="310">
                  <c:v>4742.5</c:v>
                </c:pt>
                <c:pt idx="311">
                  <c:v>4763.5</c:v>
                </c:pt>
                <c:pt idx="312">
                  <c:v>4767.5</c:v>
                </c:pt>
                <c:pt idx="313">
                  <c:v>4767.5</c:v>
                </c:pt>
                <c:pt idx="314">
                  <c:v>4769.5</c:v>
                </c:pt>
                <c:pt idx="315">
                  <c:v>4776.5</c:v>
                </c:pt>
                <c:pt idx="316">
                  <c:v>4871</c:v>
                </c:pt>
                <c:pt idx="317">
                  <c:v>4883</c:v>
                </c:pt>
                <c:pt idx="318">
                  <c:v>4889</c:v>
                </c:pt>
                <c:pt idx="319">
                  <c:v>4957.5</c:v>
                </c:pt>
                <c:pt idx="320">
                  <c:v>4959.5</c:v>
                </c:pt>
                <c:pt idx="321">
                  <c:v>4975.5</c:v>
                </c:pt>
                <c:pt idx="322">
                  <c:v>4976.5</c:v>
                </c:pt>
                <c:pt idx="323">
                  <c:v>4987.5</c:v>
                </c:pt>
                <c:pt idx="324">
                  <c:v>5080</c:v>
                </c:pt>
                <c:pt idx="325">
                  <c:v>5090.5</c:v>
                </c:pt>
                <c:pt idx="326">
                  <c:v>5122</c:v>
                </c:pt>
                <c:pt idx="327">
                  <c:v>5123</c:v>
                </c:pt>
                <c:pt idx="328">
                  <c:v>5124</c:v>
                </c:pt>
                <c:pt idx="329">
                  <c:v>5126</c:v>
                </c:pt>
                <c:pt idx="330">
                  <c:v>5127</c:v>
                </c:pt>
                <c:pt idx="331">
                  <c:v>5129</c:v>
                </c:pt>
                <c:pt idx="332">
                  <c:v>5136</c:v>
                </c:pt>
                <c:pt idx="333">
                  <c:v>5142</c:v>
                </c:pt>
                <c:pt idx="334">
                  <c:v>5250.5</c:v>
                </c:pt>
                <c:pt idx="335">
                  <c:v>5354.5</c:v>
                </c:pt>
                <c:pt idx="336">
                  <c:v>5355.5</c:v>
                </c:pt>
                <c:pt idx="337">
                  <c:v>5357.5</c:v>
                </c:pt>
                <c:pt idx="338">
                  <c:v>5357.5</c:v>
                </c:pt>
                <c:pt idx="339">
                  <c:v>5358</c:v>
                </c:pt>
                <c:pt idx="340">
                  <c:v>5369</c:v>
                </c:pt>
                <c:pt idx="341">
                  <c:v>5372</c:v>
                </c:pt>
                <c:pt idx="342">
                  <c:v>5377</c:v>
                </c:pt>
                <c:pt idx="343">
                  <c:v>5436</c:v>
                </c:pt>
                <c:pt idx="344">
                  <c:v>5442</c:v>
                </c:pt>
                <c:pt idx="345">
                  <c:v>5443</c:v>
                </c:pt>
                <c:pt idx="346">
                  <c:v>5456</c:v>
                </c:pt>
                <c:pt idx="347">
                  <c:v>5463</c:v>
                </c:pt>
                <c:pt idx="348">
                  <c:v>5464</c:v>
                </c:pt>
                <c:pt idx="349">
                  <c:v>5468</c:v>
                </c:pt>
                <c:pt idx="350">
                  <c:v>5472</c:v>
                </c:pt>
                <c:pt idx="351">
                  <c:v>5661</c:v>
                </c:pt>
                <c:pt idx="352">
                  <c:v>5692</c:v>
                </c:pt>
                <c:pt idx="353">
                  <c:v>5710</c:v>
                </c:pt>
                <c:pt idx="354">
                  <c:v>5710</c:v>
                </c:pt>
                <c:pt idx="355">
                  <c:v>5720</c:v>
                </c:pt>
                <c:pt idx="356">
                  <c:v>5720</c:v>
                </c:pt>
                <c:pt idx="357">
                  <c:v>5723</c:v>
                </c:pt>
                <c:pt idx="358">
                  <c:v>5729</c:v>
                </c:pt>
                <c:pt idx="359">
                  <c:v>5730</c:v>
                </c:pt>
                <c:pt idx="360">
                  <c:v>5748</c:v>
                </c:pt>
                <c:pt idx="361">
                  <c:v>5803.5</c:v>
                </c:pt>
                <c:pt idx="362">
                  <c:v>5812.5</c:v>
                </c:pt>
                <c:pt idx="363">
                  <c:v>5812.5</c:v>
                </c:pt>
                <c:pt idx="364">
                  <c:v>5812.5</c:v>
                </c:pt>
                <c:pt idx="365">
                  <c:v>5814.5</c:v>
                </c:pt>
                <c:pt idx="366">
                  <c:v>5832.5</c:v>
                </c:pt>
                <c:pt idx="367">
                  <c:v>5833.5</c:v>
                </c:pt>
                <c:pt idx="368">
                  <c:v>5837.5</c:v>
                </c:pt>
                <c:pt idx="369">
                  <c:v>5837.5</c:v>
                </c:pt>
                <c:pt idx="370">
                  <c:v>5837.5</c:v>
                </c:pt>
                <c:pt idx="371">
                  <c:v>5838.5</c:v>
                </c:pt>
                <c:pt idx="372">
                  <c:v>5839.5</c:v>
                </c:pt>
                <c:pt idx="373">
                  <c:v>5851.5</c:v>
                </c:pt>
                <c:pt idx="374">
                  <c:v>5861.5</c:v>
                </c:pt>
                <c:pt idx="375">
                  <c:v>5876.5</c:v>
                </c:pt>
                <c:pt idx="376">
                  <c:v>5889.5</c:v>
                </c:pt>
                <c:pt idx="377">
                  <c:v>5961</c:v>
                </c:pt>
                <c:pt idx="378">
                  <c:v>6558</c:v>
                </c:pt>
                <c:pt idx="379">
                  <c:v>6589</c:v>
                </c:pt>
                <c:pt idx="380">
                  <c:v>6598</c:v>
                </c:pt>
                <c:pt idx="381">
                  <c:v>6605</c:v>
                </c:pt>
                <c:pt idx="382">
                  <c:v>6607</c:v>
                </c:pt>
                <c:pt idx="383">
                  <c:v>6607</c:v>
                </c:pt>
                <c:pt idx="384">
                  <c:v>6685.5</c:v>
                </c:pt>
                <c:pt idx="385">
                  <c:v>6687.5</c:v>
                </c:pt>
                <c:pt idx="386">
                  <c:v>6688.5</c:v>
                </c:pt>
                <c:pt idx="387">
                  <c:v>6713.5</c:v>
                </c:pt>
                <c:pt idx="388">
                  <c:v>6715.5</c:v>
                </c:pt>
                <c:pt idx="389">
                  <c:v>7920</c:v>
                </c:pt>
                <c:pt idx="390">
                  <c:v>7921</c:v>
                </c:pt>
                <c:pt idx="391">
                  <c:v>8447</c:v>
                </c:pt>
                <c:pt idx="392">
                  <c:v>8738</c:v>
                </c:pt>
                <c:pt idx="393">
                  <c:v>8742</c:v>
                </c:pt>
                <c:pt idx="394">
                  <c:v>9112.5</c:v>
                </c:pt>
                <c:pt idx="395">
                  <c:v>9113.5</c:v>
                </c:pt>
                <c:pt idx="396">
                  <c:v>9113.5</c:v>
                </c:pt>
                <c:pt idx="397">
                  <c:v>9122.5</c:v>
                </c:pt>
                <c:pt idx="398">
                  <c:v>9122.5</c:v>
                </c:pt>
                <c:pt idx="399">
                  <c:v>9123.5</c:v>
                </c:pt>
                <c:pt idx="400">
                  <c:v>9123.5</c:v>
                </c:pt>
                <c:pt idx="401">
                  <c:v>9129.5</c:v>
                </c:pt>
                <c:pt idx="402">
                  <c:v>9129.5</c:v>
                </c:pt>
                <c:pt idx="403">
                  <c:v>9132.5</c:v>
                </c:pt>
                <c:pt idx="404">
                  <c:v>9136.5</c:v>
                </c:pt>
                <c:pt idx="405">
                  <c:v>9251</c:v>
                </c:pt>
                <c:pt idx="406">
                  <c:v>9252</c:v>
                </c:pt>
                <c:pt idx="407">
                  <c:v>9254</c:v>
                </c:pt>
                <c:pt idx="408">
                  <c:v>9257</c:v>
                </c:pt>
                <c:pt idx="409">
                  <c:v>9261</c:v>
                </c:pt>
                <c:pt idx="410">
                  <c:v>9263</c:v>
                </c:pt>
                <c:pt idx="411">
                  <c:v>9272</c:v>
                </c:pt>
                <c:pt idx="412">
                  <c:v>9487</c:v>
                </c:pt>
                <c:pt idx="413">
                  <c:v>9487</c:v>
                </c:pt>
                <c:pt idx="414">
                  <c:v>9487</c:v>
                </c:pt>
                <c:pt idx="415">
                  <c:v>9487</c:v>
                </c:pt>
                <c:pt idx="416">
                  <c:v>9487</c:v>
                </c:pt>
                <c:pt idx="417">
                  <c:v>9487</c:v>
                </c:pt>
                <c:pt idx="418">
                  <c:v>9489</c:v>
                </c:pt>
                <c:pt idx="419">
                  <c:v>9490</c:v>
                </c:pt>
                <c:pt idx="420">
                  <c:v>9490</c:v>
                </c:pt>
                <c:pt idx="421">
                  <c:v>9493</c:v>
                </c:pt>
                <c:pt idx="422">
                  <c:v>9495</c:v>
                </c:pt>
                <c:pt idx="423">
                  <c:v>9495</c:v>
                </c:pt>
                <c:pt idx="424">
                  <c:v>9495</c:v>
                </c:pt>
                <c:pt idx="425">
                  <c:v>9495</c:v>
                </c:pt>
                <c:pt idx="426">
                  <c:v>9496</c:v>
                </c:pt>
                <c:pt idx="427">
                  <c:v>9497</c:v>
                </c:pt>
                <c:pt idx="428">
                  <c:v>9497</c:v>
                </c:pt>
                <c:pt idx="429">
                  <c:v>9497</c:v>
                </c:pt>
                <c:pt idx="430">
                  <c:v>9497</c:v>
                </c:pt>
                <c:pt idx="431">
                  <c:v>9497</c:v>
                </c:pt>
                <c:pt idx="432">
                  <c:v>9503</c:v>
                </c:pt>
                <c:pt idx="433">
                  <c:v>9505</c:v>
                </c:pt>
                <c:pt idx="434">
                  <c:v>9505</c:v>
                </c:pt>
                <c:pt idx="435">
                  <c:v>9505</c:v>
                </c:pt>
                <c:pt idx="436">
                  <c:v>9506</c:v>
                </c:pt>
                <c:pt idx="437">
                  <c:v>9507</c:v>
                </c:pt>
                <c:pt idx="438">
                  <c:v>9508</c:v>
                </c:pt>
                <c:pt idx="439">
                  <c:v>9513</c:v>
                </c:pt>
                <c:pt idx="440">
                  <c:v>9711.5</c:v>
                </c:pt>
                <c:pt idx="441">
                  <c:v>9731.5</c:v>
                </c:pt>
                <c:pt idx="442">
                  <c:v>9745</c:v>
                </c:pt>
                <c:pt idx="443">
                  <c:v>9749</c:v>
                </c:pt>
                <c:pt idx="444">
                  <c:v>9751</c:v>
                </c:pt>
                <c:pt idx="445">
                  <c:v>9759</c:v>
                </c:pt>
                <c:pt idx="446">
                  <c:v>9906</c:v>
                </c:pt>
                <c:pt idx="447">
                  <c:v>9959</c:v>
                </c:pt>
                <c:pt idx="448">
                  <c:v>9961</c:v>
                </c:pt>
                <c:pt idx="449">
                  <c:v>9971.5</c:v>
                </c:pt>
                <c:pt idx="450">
                  <c:v>9975</c:v>
                </c:pt>
                <c:pt idx="451">
                  <c:v>9977.5</c:v>
                </c:pt>
                <c:pt idx="452">
                  <c:v>9978</c:v>
                </c:pt>
                <c:pt idx="453">
                  <c:v>9978.5</c:v>
                </c:pt>
                <c:pt idx="454">
                  <c:v>9989.5</c:v>
                </c:pt>
                <c:pt idx="455">
                  <c:v>9990.5</c:v>
                </c:pt>
                <c:pt idx="456">
                  <c:v>9990.5</c:v>
                </c:pt>
                <c:pt idx="457">
                  <c:v>9991.5</c:v>
                </c:pt>
                <c:pt idx="458">
                  <c:v>9995.5</c:v>
                </c:pt>
                <c:pt idx="459">
                  <c:v>9996.5</c:v>
                </c:pt>
                <c:pt idx="460">
                  <c:v>9996.5</c:v>
                </c:pt>
                <c:pt idx="461">
                  <c:v>10006</c:v>
                </c:pt>
                <c:pt idx="462">
                  <c:v>10017.5</c:v>
                </c:pt>
                <c:pt idx="463">
                  <c:v>10208</c:v>
                </c:pt>
                <c:pt idx="464">
                  <c:v>10226</c:v>
                </c:pt>
                <c:pt idx="465">
                  <c:v>10238</c:v>
                </c:pt>
                <c:pt idx="466">
                  <c:v>10241.5</c:v>
                </c:pt>
                <c:pt idx="467">
                  <c:v>10245</c:v>
                </c:pt>
                <c:pt idx="468">
                  <c:v>10247</c:v>
                </c:pt>
                <c:pt idx="469">
                  <c:v>10310</c:v>
                </c:pt>
                <c:pt idx="470">
                  <c:v>10321.5</c:v>
                </c:pt>
                <c:pt idx="471">
                  <c:v>10322</c:v>
                </c:pt>
                <c:pt idx="472">
                  <c:v>10323</c:v>
                </c:pt>
                <c:pt idx="473">
                  <c:v>10327</c:v>
                </c:pt>
                <c:pt idx="474">
                  <c:v>10336</c:v>
                </c:pt>
                <c:pt idx="475">
                  <c:v>10336</c:v>
                </c:pt>
                <c:pt idx="476">
                  <c:v>10356</c:v>
                </c:pt>
                <c:pt idx="477">
                  <c:v>10358</c:v>
                </c:pt>
                <c:pt idx="478">
                  <c:v>10363</c:v>
                </c:pt>
                <c:pt idx="479">
                  <c:v>10371</c:v>
                </c:pt>
                <c:pt idx="480">
                  <c:v>10451.5</c:v>
                </c:pt>
                <c:pt idx="481">
                  <c:v>10452.5</c:v>
                </c:pt>
                <c:pt idx="482">
                  <c:v>10453.5</c:v>
                </c:pt>
                <c:pt idx="483">
                  <c:v>10454.5</c:v>
                </c:pt>
                <c:pt idx="484">
                  <c:v>10455.5</c:v>
                </c:pt>
                <c:pt idx="485">
                  <c:v>10456.5</c:v>
                </c:pt>
                <c:pt idx="486">
                  <c:v>10459.5</c:v>
                </c:pt>
                <c:pt idx="487">
                  <c:v>10466.5</c:v>
                </c:pt>
                <c:pt idx="488">
                  <c:v>10476.5</c:v>
                </c:pt>
                <c:pt idx="489">
                  <c:v>10572</c:v>
                </c:pt>
                <c:pt idx="490">
                  <c:v>10574</c:v>
                </c:pt>
                <c:pt idx="491">
                  <c:v>10574</c:v>
                </c:pt>
                <c:pt idx="492">
                  <c:v>10575</c:v>
                </c:pt>
                <c:pt idx="493">
                  <c:v>10576</c:v>
                </c:pt>
                <c:pt idx="494">
                  <c:v>10578</c:v>
                </c:pt>
                <c:pt idx="495">
                  <c:v>10582</c:v>
                </c:pt>
                <c:pt idx="496">
                  <c:v>10585</c:v>
                </c:pt>
                <c:pt idx="497">
                  <c:v>10586</c:v>
                </c:pt>
                <c:pt idx="498">
                  <c:v>10586</c:v>
                </c:pt>
                <c:pt idx="499">
                  <c:v>10586</c:v>
                </c:pt>
                <c:pt idx="500">
                  <c:v>10589</c:v>
                </c:pt>
                <c:pt idx="501">
                  <c:v>10592.5</c:v>
                </c:pt>
                <c:pt idx="502">
                  <c:v>10596</c:v>
                </c:pt>
                <c:pt idx="503">
                  <c:v>10598.5</c:v>
                </c:pt>
                <c:pt idx="504">
                  <c:v>10601</c:v>
                </c:pt>
                <c:pt idx="505">
                  <c:v>10604</c:v>
                </c:pt>
                <c:pt idx="506">
                  <c:v>10605</c:v>
                </c:pt>
                <c:pt idx="507">
                  <c:v>10606</c:v>
                </c:pt>
                <c:pt idx="508">
                  <c:v>10610</c:v>
                </c:pt>
                <c:pt idx="509">
                  <c:v>10610</c:v>
                </c:pt>
                <c:pt idx="510">
                  <c:v>10611</c:v>
                </c:pt>
                <c:pt idx="511">
                  <c:v>10611</c:v>
                </c:pt>
                <c:pt idx="512">
                  <c:v>10612</c:v>
                </c:pt>
                <c:pt idx="513">
                  <c:v>10613</c:v>
                </c:pt>
                <c:pt idx="514">
                  <c:v>10615</c:v>
                </c:pt>
                <c:pt idx="515">
                  <c:v>10619</c:v>
                </c:pt>
                <c:pt idx="516">
                  <c:v>10619</c:v>
                </c:pt>
                <c:pt idx="517">
                  <c:v>10620</c:v>
                </c:pt>
                <c:pt idx="518">
                  <c:v>10620</c:v>
                </c:pt>
                <c:pt idx="519">
                  <c:v>10628</c:v>
                </c:pt>
                <c:pt idx="520">
                  <c:v>10634</c:v>
                </c:pt>
                <c:pt idx="521">
                  <c:v>10635</c:v>
                </c:pt>
                <c:pt idx="522">
                  <c:v>10640</c:v>
                </c:pt>
                <c:pt idx="523">
                  <c:v>10646</c:v>
                </c:pt>
                <c:pt idx="524">
                  <c:v>10695</c:v>
                </c:pt>
                <c:pt idx="525">
                  <c:v>10701</c:v>
                </c:pt>
                <c:pt idx="526">
                  <c:v>10703</c:v>
                </c:pt>
                <c:pt idx="527">
                  <c:v>10708</c:v>
                </c:pt>
                <c:pt idx="528">
                  <c:v>10710</c:v>
                </c:pt>
                <c:pt idx="529">
                  <c:v>10717</c:v>
                </c:pt>
                <c:pt idx="530">
                  <c:v>10719</c:v>
                </c:pt>
                <c:pt idx="531">
                  <c:v>10727</c:v>
                </c:pt>
                <c:pt idx="532">
                  <c:v>10730</c:v>
                </c:pt>
                <c:pt idx="533">
                  <c:v>10731</c:v>
                </c:pt>
                <c:pt idx="534">
                  <c:v>10745.5</c:v>
                </c:pt>
                <c:pt idx="535">
                  <c:v>10805.5</c:v>
                </c:pt>
                <c:pt idx="536">
                  <c:v>10817</c:v>
                </c:pt>
                <c:pt idx="537">
                  <c:v>10827</c:v>
                </c:pt>
                <c:pt idx="538">
                  <c:v>10830</c:v>
                </c:pt>
                <c:pt idx="539">
                  <c:v>10837.5</c:v>
                </c:pt>
                <c:pt idx="540">
                  <c:v>10839.5</c:v>
                </c:pt>
                <c:pt idx="541">
                  <c:v>10840</c:v>
                </c:pt>
                <c:pt idx="542">
                  <c:v>10841</c:v>
                </c:pt>
                <c:pt idx="543">
                  <c:v>10841.5</c:v>
                </c:pt>
                <c:pt idx="544">
                  <c:v>10841.5</c:v>
                </c:pt>
                <c:pt idx="545">
                  <c:v>10847</c:v>
                </c:pt>
                <c:pt idx="546">
                  <c:v>10849</c:v>
                </c:pt>
                <c:pt idx="547">
                  <c:v>10850.5</c:v>
                </c:pt>
                <c:pt idx="548">
                  <c:v>10856</c:v>
                </c:pt>
                <c:pt idx="549">
                  <c:v>10856.5</c:v>
                </c:pt>
                <c:pt idx="550">
                  <c:v>10858.5</c:v>
                </c:pt>
                <c:pt idx="551">
                  <c:v>10915.5</c:v>
                </c:pt>
                <c:pt idx="552">
                  <c:v>11051</c:v>
                </c:pt>
                <c:pt idx="553">
                  <c:v>11051</c:v>
                </c:pt>
                <c:pt idx="554">
                  <c:v>11053</c:v>
                </c:pt>
                <c:pt idx="555">
                  <c:v>11054</c:v>
                </c:pt>
                <c:pt idx="556">
                  <c:v>11055</c:v>
                </c:pt>
                <c:pt idx="557">
                  <c:v>11057</c:v>
                </c:pt>
                <c:pt idx="558">
                  <c:v>11062</c:v>
                </c:pt>
                <c:pt idx="559">
                  <c:v>11064</c:v>
                </c:pt>
                <c:pt idx="560">
                  <c:v>11064.5</c:v>
                </c:pt>
                <c:pt idx="561">
                  <c:v>11065</c:v>
                </c:pt>
                <c:pt idx="562">
                  <c:v>11069</c:v>
                </c:pt>
                <c:pt idx="563">
                  <c:v>11071</c:v>
                </c:pt>
                <c:pt idx="564">
                  <c:v>11073</c:v>
                </c:pt>
                <c:pt idx="565">
                  <c:v>11073.5</c:v>
                </c:pt>
                <c:pt idx="566">
                  <c:v>11075</c:v>
                </c:pt>
                <c:pt idx="567">
                  <c:v>11084.5</c:v>
                </c:pt>
                <c:pt idx="568">
                  <c:v>11084.5</c:v>
                </c:pt>
                <c:pt idx="569">
                  <c:v>11086.5</c:v>
                </c:pt>
                <c:pt idx="570">
                  <c:v>11092</c:v>
                </c:pt>
                <c:pt idx="571">
                  <c:v>11100</c:v>
                </c:pt>
                <c:pt idx="572">
                  <c:v>11306.5</c:v>
                </c:pt>
                <c:pt idx="573">
                  <c:v>11309.5</c:v>
                </c:pt>
                <c:pt idx="574">
                  <c:v>11313.5</c:v>
                </c:pt>
                <c:pt idx="575">
                  <c:v>11316.5</c:v>
                </c:pt>
                <c:pt idx="576">
                  <c:v>11317</c:v>
                </c:pt>
                <c:pt idx="577">
                  <c:v>11317</c:v>
                </c:pt>
                <c:pt idx="578">
                  <c:v>11317.5</c:v>
                </c:pt>
                <c:pt idx="579">
                  <c:v>11318.5</c:v>
                </c:pt>
                <c:pt idx="580">
                  <c:v>11327.5</c:v>
                </c:pt>
                <c:pt idx="581">
                  <c:v>11331.5</c:v>
                </c:pt>
                <c:pt idx="582">
                  <c:v>11334.5</c:v>
                </c:pt>
                <c:pt idx="583">
                  <c:v>11335.5</c:v>
                </c:pt>
                <c:pt idx="584">
                  <c:v>11337.5</c:v>
                </c:pt>
                <c:pt idx="585">
                  <c:v>11338.5</c:v>
                </c:pt>
                <c:pt idx="586">
                  <c:v>11340.5</c:v>
                </c:pt>
                <c:pt idx="587">
                  <c:v>11341.5</c:v>
                </c:pt>
                <c:pt idx="588">
                  <c:v>11344.5</c:v>
                </c:pt>
                <c:pt idx="589">
                  <c:v>11349.5</c:v>
                </c:pt>
                <c:pt idx="590">
                  <c:v>11427</c:v>
                </c:pt>
                <c:pt idx="591">
                  <c:v>11430</c:v>
                </c:pt>
                <c:pt idx="592">
                  <c:v>11431</c:v>
                </c:pt>
                <c:pt idx="593">
                  <c:v>11433</c:v>
                </c:pt>
                <c:pt idx="594">
                  <c:v>11436</c:v>
                </c:pt>
                <c:pt idx="595">
                  <c:v>11436</c:v>
                </c:pt>
                <c:pt idx="596">
                  <c:v>11437</c:v>
                </c:pt>
                <c:pt idx="597">
                  <c:v>11437</c:v>
                </c:pt>
                <c:pt idx="598">
                  <c:v>11437</c:v>
                </c:pt>
                <c:pt idx="599">
                  <c:v>11437</c:v>
                </c:pt>
                <c:pt idx="600">
                  <c:v>11438</c:v>
                </c:pt>
                <c:pt idx="601">
                  <c:v>11438</c:v>
                </c:pt>
                <c:pt idx="602">
                  <c:v>11438</c:v>
                </c:pt>
                <c:pt idx="603">
                  <c:v>11438</c:v>
                </c:pt>
                <c:pt idx="604">
                  <c:v>11440</c:v>
                </c:pt>
                <c:pt idx="605">
                  <c:v>11440</c:v>
                </c:pt>
                <c:pt idx="606">
                  <c:v>11440</c:v>
                </c:pt>
                <c:pt idx="607">
                  <c:v>11440</c:v>
                </c:pt>
                <c:pt idx="608">
                  <c:v>11442</c:v>
                </c:pt>
                <c:pt idx="609">
                  <c:v>11443</c:v>
                </c:pt>
                <c:pt idx="610">
                  <c:v>11443</c:v>
                </c:pt>
                <c:pt idx="611">
                  <c:v>11443</c:v>
                </c:pt>
                <c:pt idx="612">
                  <c:v>11444</c:v>
                </c:pt>
                <c:pt idx="613">
                  <c:v>11445</c:v>
                </c:pt>
                <c:pt idx="614">
                  <c:v>11445</c:v>
                </c:pt>
                <c:pt idx="615">
                  <c:v>11446</c:v>
                </c:pt>
                <c:pt idx="616">
                  <c:v>11447</c:v>
                </c:pt>
                <c:pt idx="617">
                  <c:v>11451</c:v>
                </c:pt>
                <c:pt idx="618">
                  <c:v>11451</c:v>
                </c:pt>
                <c:pt idx="619">
                  <c:v>11452</c:v>
                </c:pt>
                <c:pt idx="620">
                  <c:v>11452</c:v>
                </c:pt>
                <c:pt idx="621">
                  <c:v>11453</c:v>
                </c:pt>
                <c:pt idx="622">
                  <c:v>11453</c:v>
                </c:pt>
                <c:pt idx="623">
                  <c:v>11454</c:v>
                </c:pt>
                <c:pt idx="624">
                  <c:v>11454</c:v>
                </c:pt>
                <c:pt idx="625">
                  <c:v>11455</c:v>
                </c:pt>
                <c:pt idx="626">
                  <c:v>11455</c:v>
                </c:pt>
                <c:pt idx="627">
                  <c:v>11457</c:v>
                </c:pt>
                <c:pt idx="628">
                  <c:v>11459</c:v>
                </c:pt>
                <c:pt idx="629">
                  <c:v>11460</c:v>
                </c:pt>
                <c:pt idx="630">
                  <c:v>11461</c:v>
                </c:pt>
                <c:pt idx="631">
                  <c:v>11461</c:v>
                </c:pt>
                <c:pt idx="632">
                  <c:v>11461</c:v>
                </c:pt>
                <c:pt idx="633">
                  <c:v>11467</c:v>
                </c:pt>
                <c:pt idx="634">
                  <c:v>11471</c:v>
                </c:pt>
                <c:pt idx="635">
                  <c:v>11474</c:v>
                </c:pt>
                <c:pt idx="636">
                  <c:v>11475</c:v>
                </c:pt>
                <c:pt idx="637">
                  <c:v>11475</c:v>
                </c:pt>
                <c:pt idx="638">
                  <c:v>11477</c:v>
                </c:pt>
                <c:pt idx="639">
                  <c:v>11478</c:v>
                </c:pt>
                <c:pt idx="640">
                  <c:v>11486</c:v>
                </c:pt>
                <c:pt idx="641">
                  <c:v>11557.5</c:v>
                </c:pt>
                <c:pt idx="642">
                  <c:v>11557.5</c:v>
                </c:pt>
                <c:pt idx="643">
                  <c:v>11566.5</c:v>
                </c:pt>
                <c:pt idx="644">
                  <c:v>11574.5</c:v>
                </c:pt>
                <c:pt idx="645">
                  <c:v>11576.5</c:v>
                </c:pt>
                <c:pt idx="646">
                  <c:v>11578.5</c:v>
                </c:pt>
                <c:pt idx="647">
                  <c:v>11584.5</c:v>
                </c:pt>
                <c:pt idx="648">
                  <c:v>11829</c:v>
                </c:pt>
                <c:pt idx="649">
                  <c:v>11913</c:v>
                </c:pt>
                <c:pt idx="650">
                  <c:v>11913</c:v>
                </c:pt>
                <c:pt idx="651">
                  <c:v>11919</c:v>
                </c:pt>
                <c:pt idx="652">
                  <c:v>11952.5</c:v>
                </c:pt>
                <c:pt idx="653">
                  <c:v>12165</c:v>
                </c:pt>
                <c:pt idx="654">
                  <c:v>12277.5</c:v>
                </c:pt>
                <c:pt idx="655">
                  <c:v>12283.5</c:v>
                </c:pt>
                <c:pt idx="656">
                  <c:v>12284</c:v>
                </c:pt>
                <c:pt idx="657">
                  <c:v>12293</c:v>
                </c:pt>
                <c:pt idx="658">
                  <c:v>12295</c:v>
                </c:pt>
                <c:pt idx="659">
                  <c:v>12299</c:v>
                </c:pt>
                <c:pt idx="660">
                  <c:v>12299</c:v>
                </c:pt>
                <c:pt idx="661">
                  <c:v>12304</c:v>
                </c:pt>
                <c:pt idx="662">
                  <c:v>12304</c:v>
                </c:pt>
                <c:pt idx="663">
                  <c:v>12307</c:v>
                </c:pt>
                <c:pt idx="664">
                  <c:v>12311.5</c:v>
                </c:pt>
                <c:pt idx="665">
                  <c:v>12312</c:v>
                </c:pt>
                <c:pt idx="666">
                  <c:v>12312.5</c:v>
                </c:pt>
                <c:pt idx="667">
                  <c:v>12313</c:v>
                </c:pt>
                <c:pt idx="668">
                  <c:v>12315.5</c:v>
                </c:pt>
                <c:pt idx="669">
                  <c:v>12318</c:v>
                </c:pt>
                <c:pt idx="670">
                  <c:v>12322</c:v>
                </c:pt>
                <c:pt idx="671">
                  <c:v>12338</c:v>
                </c:pt>
                <c:pt idx="672">
                  <c:v>12532.5</c:v>
                </c:pt>
                <c:pt idx="673">
                  <c:v>12539</c:v>
                </c:pt>
                <c:pt idx="674">
                  <c:v>12540.5</c:v>
                </c:pt>
                <c:pt idx="675">
                  <c:v>12550.5</c:v>
                </c:pt>
                <c:pt idx="676">
                  <c:v>12557</c:v>
                </c:pt>
                <c:pt idx="677">
                  <c:v>12559.5</c:v>
                </c:pt>
                <c:pt idx="678">
                  <c:v>12582</c:v>
                </c:pt>
                <c:pt idx="679">
                  <c:v>12632.5</c:v>
                </c:pt>
                <c:pt idx="680">
                  <c:v>12652.5</c:v>
                </c:pt>
                <c:pt idx="681">
                  <c:v>12659.5</c:v>
                </c:pt>
                <c:pt idx="682">
                  <c:v>12787</c:v>
                </c:pt>
                <c:pt idx="683">
                  <c:v>12790</c:v>
                </c:pt>
                <c:pt idx="684">
                  <c:v>12795</c:v>
                </c:pt>
                <c:pt idx="685">
                  <c:v>12878</c:v>
                </c:pt>
                <c:pt idx="686">
                  <c:v>12878.5</c:v>
                </c:pt>
                <c:pt idx="687">
                  <c:v>12924.5</c:v>
                </c:pt>
                <c:pt idx="688">
                  <c:v>13025</c:v>
                </c:pt>
                <c:pt idx="689">
                  <c:v>13032</c:v>
                </c:pt>
                <c:pt idx="690">
                  <c:v>13041</c:v>
                </c:pt>
                <c:pt idx="691">
                  <c:v>13041</c:v>
                </c:pt>
                <c:pt idx="692">
                  <c:v>13355</c:v>
                </c:pt>
                <c:pt idx="693">
                  <c:v>13381</c:v>
                </c:pt>
                <c:pt idx="694">
                  <c:v>13387</c:v>
                </c:pt>
                <c:pt idx="695">
                  <c:v>13389</c:v>
                </c:pt>
                <c:pt idx="696">
                  <c:v>13390</c:v>
                </c:pt>
                <c:pt idx="697">
                  <c:v>13390</c:v>
                </c:pt>
                <c:pt idx="698">
                  <c:v>13390</c:v>
                </c:pt>
                <c:pt idx="699">
                  <c:v>13628</c:v>
                </c:pt>
                <c:pt idx="700">
                  <c:v>13629</c:v>
                </c:pt>
                <c:pt idx="701">
                  <c:v>13632</c:v>
                </c:pt>
                <c:pt idx="702">
                  <c:v>13637</c:v>
                </c:pt>
                <c:pt idx="703">
                  <c:v>13754.5</c:v>
                </c:pt>
                <c:pt idx="704">
                  <c:v>13755.5</c:v>
                </c:pt>
                <c:pt idx="705">
                  <c:v>13756.5</c:v>
                </c:pt>
                <c:pt idx="706">
                  <c:v>13756.5</c:v>
                </c:pt>
                <c:pt idx="707">
                  <c:v>13766.5</c:v>
                </c:pt>
                <c:pt idx="708">
                  <c:v>13767.5</c:v>
                </c:pt>
                <c:pt idx="709">
                  <c:v>14146</c:v>
                </c:pt>
                <c:pt idx="710">
                  <c:v>14232.5</c:v>
                </c:pt>
                <c:pt idx="711">
                  <c:v>14241.5</c:v>
                </c:pt>
                <c:pt idx="712">
                  <c:v>14276.5</c:v>
                </c:pt>
                <c:pt idx="713">
                  <c:v>14342</c:v>
                </c:pt>
                <c:pt idx="714">
                  <c:v>14347</c:v>
                </c:pt>
                <c:pt idx="715">
                  <c:v>14356</c:v>
                </c:pt>
                <c:pt idx="716">
                  <c:v>14363</c:v>
                </c:pt>
                <c:pt idx="717">
                  <c:v>14510.5</c:v>
                </c:pt>
                <c:pt idx="718">
                  <c:v>14517.5</c:v>
                </c:pt>
                <c:pt idx="719">
                  <c:v>14611</c:v>
                </c:pt>
                <c:pt idx="720">
                  <c:v>14625</c:v>
                </c:pt>
                <c:pt idx="721">
                  <c:v>14632.5</c:v>
                </c:pt>
                <c:pt idx="722">
                  <c:v>14633.5</c:v>
                </c:pt>
                <c:pt idx="723">
                  <c:v>14738</c:v>
                </c:pt>
                <c:pt idx="724">
                  <c:v>14868.5</c:v>
                </c:pt>
                <c:pt idx="725">
                  <c:v>14875.5</c:v>
                </c:pt>
                <c:pt idx="726">
                  <c:v>14875.5</c:v>
                </c:pt>
                <c:pt idx="727">
                  <c:v>14875.5</c:v>
                </c:pt>
                <c:pt idx="728">
                  <c:v>14875.5</c:v>
                </c:pt>
                <c:pt idx="729">
                  <c:v>14876.5</c:v>
                </c:pt>
                <c:pt idx="730">
                  <c:v>14959</c:v>
                </c:pt>
                <c:pt idx="731">
                  <c:v>14966</c:v>
                </c:pt>
                <c:pt idx="732">
                  <c:v>14972</c:v>
                </c:pt>
                <c:pt idx="733">
                  <c:v>14972</c:v>
                </c:pt>
                <c:pt idx="734">
                  <c:v>14979</c:v>
                </c:pt>
                <c:pt idx="735">
                  <c:v>14980</c:v>
                </c:pt>
                <c:pt idx="736">
                  <c:v>14980</c:v>
                </c:pt>
                <c:pt idx="737">
                  <c:v>14980</c:v>
                </c:pt>
                <c:pt idx="738">
                  <c:v>15004</c:v>
                </c:pt>
                <c:pt idx="739">
                  <c:v>15083.5</c:v>
                </c:pt>
                <c:pt idx="740">
                  <c:v>15084.5</c:v>
                </c:pt>
                <c:pt idx="741">
                  <c:v>15102.5</c:v>
                </c:pt>
                <c:pt idx="742">
                  <c:v>15232</c:v>
                </c:pt>
                <c:pt idx="743">
                  <c:v>15232</c:v>
                </c:pt>
                <c:pt idx="744">
                  <c:v>15232</c:v>
                </c:pt>
                <c:pt idx="745">
                  <c:v>15327.5</c:v>
                </c:pt>
                <c:pt idx="746">
                  <c:v>15342.5</c:v>
                </c:pt>
                <c:pt idx="747">
                  <c:v>15479</c:v>
                </c:pt>
                <c:pt idx="748">
                  <c:v>15697.5</c:v>
                </c:pt>
                <c:pt idx="749">
                  <c:v>15698.5</c:v>
                </c:pt>
                <c:pt idx="750">
                  <c:v>15701</c:v>
                </c:pt>
                <c:pt idx="751">
                  <c:v>15721.5</c:v>
                </c:pt>
                <c:pt idx="752">
                  <c:v>15729.5</c:v>
                </c:pt>
                <c:pt idx="753">
                  <c:v>15731.5</c:v>
                </c:pt>
                <c:pt idx="754">
                  <c:v>15940</c:v>
                </c:pt>
                <c:pt idx="755">
                  <c:v>15944</c:v>
                </c:pt>
                <c:pt idx="756">
                  <c:v>15948.5</c:v>
                </c:pt>
                <c:pt idx="757">
                  <c:v>15954</c:v>
                </c:pt>
                <c:pt idx="758">
                  <c:v>16070.5</c:v>
                </c:pt>
                <c:pt idx="759">
                  <c:v>16079.5</c:v>
                </c:pt>
                <c:pt idx="760">
                  <c:v>16080.5</c:v>
                </c:pt>
                <c:pt idx="761">
                  <c:v>16178.5</c:v>
                </c:pt>
                <c:pt idx="762">
                  <c:v>16208.5</c:v>
                </c:pt>
                <c:pt idx="763">
                  <c:v>16302</c:v>
                </c:pt>
                <c:pt idx="764">
                  <c:v>16339.5</c:v>
                </c:pt>
                <c:pt idx="765">
                  <c:v>16417.5</c:v>
                </c:pt>
                <c:pt idx="766">
                  <c:v>16457.5</c:v>
                </c:pt>
                <c:pt idx="767">
                  <c:v>16472.5</c:v>
                </c:pt>
                <c:pt idx="768">
                  <c:v>16563</c:v>
                </c:pt>
                <c:pt idx="769">
                  <c:v>16563</c:v>
                </c:pt>
                <c:pt idx="770">
                  <c:v>16579</c:v>
                </c:pt>
                <c:pt idx="771">
                  <c:v>16781</c:v>
                </c:pt>
                <c:pt idx="772">
                  <c:v>16824</c:v>
                </c:pt>
              </c:numCache>
            </c:numRef>
          </c:xVal>
          <c:yVal>
            <c:numRef>
              <c:f>Active!$K$21:$K$958</c:f>
              <c:numCache>
                <c:formatCode>General</c:formatCode>
                <c:ptCount val="938"/>
                <c:pt idx="577">
                  <c:v>-3.7997599989466835E-2</c:v>
                </c:pt>
                <c:pt idx="709">
                  <c:v>5.6411200006550644E-2</c:v>
                </c:pt>
                <c:pt idx="710">
                  <c:v>-4.2275999992853031E-2</c:v>
                </c:pt>
                <c:pt idx="713">
                  <c:v>-1.0217599992756732E-2</c:v>
                </c:pt>
                <c:pt idx="714">
                  <c:v>2.4918400005844887E-2</c:v>
                </c:pt>
                <c:pt idx="716">
                  <c:v>2.6793599994562101E-2</c:v>
                </c:pt>
                <c:pt idx="717">
                  <c:v>-3.9943999945535325E-3</c:v>
                </c:pt>
                <c:pt idx="718">
                  <c:v>-9.5240000009653158E-3</c:v>
                </c:pt>
                <c:pt idx="719">
                  <c:v>-1.854079999611713E-2</c:v>
                </c:pt>
                <c:pt idx="720">
                  <c:v>-2.1399999997811392E-2</c:v>
                </c:pt>
                <c:pt idx="739">
                  <c:v>6.3711200004036073E-2</c:v>
                </c:pt>
                <c:pt idx="740">
                  <c:v>6.517840000014985E-2</c:v>
                </c:pt>
                <c:pt idx="741">
                  <c:v>6.8188000004738569E-2</c:v>
                </c:pt>
                <c:pt idx="745">
                  <c:v>9.2108000004373025E-2</c:v>
                </c:pt>
                <c:pt idx="746">
                  <c:v>9.3115999996371102E-2</c:v>
                </c:pt>
                <c:pt idx="748">
                  <c:v>0.12667200000578305</c:v>
                </c:pt>
                <c:pt idx="750">
                  <c:v>-0.14249279999785358</c:v>
                </c:pt>
                <c:pt idx="754">
                  <c:v>-0.1477320000049076</c:v>
                </c:pt>
                <c:pt idx="755">
                  <c:v>-0.14796319999732077</c:v>
                </c:pt>
                <c:pt idx="756">
                  <c:v>0.13213920000998769</c:v>
                </c:pt>
                <c:pt idx="757">
                  <c:v>-0.14079119999223622</c:v>
                </c:pt>
                <c:pt idx="758">
                  <c:v>0.13483760000235634</c:v>
                </c:pt>
                <c:pt idx="759">
                  <c:v>0.13254240000242135</c:v>
                </c:pt>
                <c:pt idx="760">
                  <c:v>0.12980960000277264</c:v>
                </c:pt>
                <c:pt idx="761">
                  <c:v>0.13049520000640769</c:v>
                </c:pt>
                <c:pt idx="762">
                  <c:v>0.12961119999818038</c:v>
                </c:pt>
                <c:pt idx="763">
                  <c:v>-0.13550559999566758</c:v>
                </c:pt>
                <c:pt idx="764">
                  <c:v>0.12471439999353606</c:v>
                </c:pt>
                <c:pt idx="765">
                  <c:v>0.12115600000106497</c:v>
                </c:pt>
                <c:pt idx="766">
                  <c:v>0.12004400001023896</c:v>
                </c:pt>
                <c:pt idx="767">
                  <c:v>0.1189520000043558</c:v>
                </c:pt>
                <c:pt idx="768">
                  <c:v>-0.11726639999687904</c:v>
                </c:pt>
                <c:pt idx="769">
                  <c:v>-0.11636639999778708</c:v>
                </c:pt>
                <c:pt idx="770">
                  <c:v>-0.11159119998774258</c:v>
                </c:pt>
                <c:pt idx="771">
                  <c:v>-9.3816799999331124E-2</c:v>
                </c:pt>
                <c:pt idx="772">
                  <c:v>-8.6127199989277869E-2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3EB-4D4A-BD8D-5DD75CD39A42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Active!$F$21:$F$958</c:f>
              <c:numCache>
                <c:formatCode>General</c:formatCode>
                <c:ptCount val="938"/>
                <c:pt idx="0">
                  <c:v>0</c:v>
                </c:pt>
                <c:pt idx="1">
                  <c:v>266</c:v>
                </c:pt>
                <c:pt idx="2">
                  <c:v>270</c:v>
                </c:pt>
                <c:pt idx="3">
                  <c:v>270</c:v>
                </c:pt>
                <c:pt idx="4">
                  <c:v>272</c:v>
                </c:pt>
                <c:pt idx="5">
                  <c:v>272</c:v>
                </c:pt>
                <c:pt idx="6">
                  <c:v>274</c:v>
                </c:pt>
                <c:pt idx="7">
                  <c:v>274</c:v>
                </c:pt>
                <c:pt idx="8">
                  <c:v>277</c:v>
                </c:pt>
                <c:pt idx="9">
                  <c:v>277</c:v>
                </c:pt>
                <c:pt idx="10">
                  <c:v>348.5</c:v>
                </c:pt>
                <c:pt idx="11">
                  <c:v>349.5</c:v>
                </c:pt>
                <c:pt idx="12">
                  <c:v>350.5</c:v>
                </c:pt>
                <c:pt idx="13">
                  <c:v>352.5</c:v>
                </c:pt>
                <c:pt idx="14">
                  <c:v>357.5</c:v>
                </c:pt>
                <c:pt idx="15">
                  <c:v>360.5</c:v>
                </c:pt>
                <c:pt idx="16">
                  <c:v>368.5</c:v>
                </c:pt>
                <c:pt idx="17">
                  <c:v>369.5</c:v>
                </c:pt>
                <c:pt idx="18">
                  <c:v>370.5</c:v>
                </c:pt>
                <c:pt idx="19">
                  <c:v>374.5</c:v>
                </c:pt>
                <c:pt idx="20">
                  <c:v>376.5</c:v>
                </c:pt>
                <c:pt idx="21">
                  <c:v>461</c:v>
                </c:pt>
                <c:pt idx="22">
                  <c:v>475</c:v>
                </c:pt>
                <c:pt idx="23">
                  <c:v>480</c:v>
                </c:pt>
                <c:pt idx="24">
                  <c:v>486</c:v>
                </c:pt>
                <c:pt idx="25">
                  <c:v>490</c:v>
                </c:pt>
                <c:pt idx="26">
                  <c:v>596.5</c:v>
                </c:pt>
                <c:pt idx="27">
                  <c:v>606.5</c:v>
                </c:pt>
                <c:pt idx="28">
                  <c:v>607.5</c:v>
                </c:pt>
                <c:pt idx="29">
                  <c:v>609.5</c:v>
                </c:pt>
                <c:pt idx="30">
                  <c:v>613.5</c:v>
                </c:pt>
                <c:pt idx="31">
                  <c:v>613.5</c:v>
                </c:pt>
                <c:pt idx="32">
                  <c:v>614.5</c:v>
                </c:pt>
                <c:pt idx="33">
                  <c:v>614.5</c:v>
                </c:pt>
                <c:pt idx="34">
                  <c:v>616.5</c:v>
                </c:pt>
                <c:pt idx="35">
                  <c:v>620.5</c:v>
                </c:pt>
                <c:pt idx="36">
                  <c:v>620.5</c:v>
                </c:pt>
                <c:pt idx="37">
                  <c:v>623.5</c:v>
                </c:pt>
                <c:pt idx="38">
                  <c:v>624.5</c:v>
                </c:pt>
                <c:pt idx="39">
                  <c:v>624.5</c:v>
                </c:pt>
                <c:pt idx="40">
                  <c:v>628.5</c:v>
                </c:pt>
                <c:pt idx="41">
                  <c:v>628.5</c:v>
                </c:pt>
                <c:pt idx="42">
                  <c:v>629.5</c:v>
                </c:pt>
                <c:pt idx="43">
                  <c:v>632.5</c:v>
                </c:pt>
                <c:pt idx="44">
                  <c:v>636.5</c:v>
                </c:pt>
                <c:pt idx="45">
                  <c:v>734</c:v>
                </c:pt>
                <c:pt idx="46">
                  <c:v>742</c:v>
                </c:pt>
                <c:pt idx="47">
                  <c:v>745</c:v>
                </c:pt>
                <c:pt idx="48">
                  <c:v>747</c:v>
                </c:pt>
                <c:pt idx="49">
                  <c:v>795</c:v>
                </c:pt>
                <c:pt idx="50">
                  <c:v>799</c:v>
                </c:pt>
                <c:pt idx="51">
                  <c:v>828.5</c:v>
                </c:pt>
                <c:pt idx="52">
                  <c:v>833</c:v>
                </c:pt>
                <c:pt idx="53">
                  <c:v>834</c:v>
                </c:pt>
                <c:pt idx="54">
                  <c:v>838</c:v>
                </c:pt>
                <c:pt idx="55">
                  <c:v>838.5</c:v>
                </c:pt>
                <c:pt idx="56">
                  <c:v>841</c:v>
                </c:pt>
                <c:pt idx="57">
                  <c:v>842</c:v>
                </c:pt>
                <c:pt idx="58">
                  <c:v>843</c:v>
                </c:pt>
                <c:pt idx="59">
                  <c:v>845</c:v>
                </c:pt>
                <c:pt idx="60">
                  <c:v>846</c:v>
                </c:pt>
                <c:pt idx="61">
                  <c:v>847</c:v>
                </c:pt>
                <c:pt idx="62">
                  <c:v>847.5</c:v>
                </c:pt>
                <c:pt idx="63">
                  <c:v>848.5</c:v>
                </c:pt>
                <c:pt idx="64">
                  <c:v>850</c:v>
                </c:pt>
                <c:pt idx="65">
                  <c:v>850.5</c:v>
                </c:pt>
                <c:pt idx="66">
                  <c:v>852</c:v>
                </c:pt>
                <c:pt idx="67">
                  <c:v>854</c:v>
                </c:pt>
                <c:pt idx="68">
                  <c:v>856</c:v>
                </c:pt>
                <c:pt idx="69">
                  <c:v>857</c:v>
                </c:pt>
                <c:pt idx="70">
                  <c:v>857.5</c:v>
                </c:pt>
                <c:pt idx="71">
                  <c:v>858</c:v>
                </c:pt>
                <c:pt idx="72">
                  <c:v>858</c:v>
                </c:pt>
                <c:pt idx="73">
                  <c:v>860</c:v>
                </c:pt>
                <c:pt idx="74">
                  <c:v>860.5</c:v>
                </c:pt>
                <c:pt idx="75">
                  <c:v>861.5</c:v>
                </c:pt>
                <c:pt idx="76">
                  <c:v>862</c:v>
                </c:pt>
                <c:pt idx="77">
                  <c:v>862</c:v>
                </c:pt>
                <c:pt idx="78">
                  <c:v>863</c:v>
                </c:pt>
                <c:pt idx="79">
                  <c:v>863</c:v>
                </c:pt>
                <c:pt idx="80">
                  <c:v>863.5</c:v>
                </c:pt>
                <c:pt idx="81">
                  <c:v>864</c:v>
                </c:pt>
                <c:pt idx="82">
                  <c:v>864.5</c:v>
                </c:pt>
                <c:pt idx="83">
                  <c:v>868.5</c:v>
                </c:pt>
                <c:pt idx="84">
                  <c:v>871.5</c:v>
                </c:pt>
                <c:pt idx="85">
                  <c:v>872.5</c:v>
                </c:pt>
                <c:pt idx="86">
                  <c:v>873.5</c:v>
                </c:pt>
                <c:pt idx="87">
                  <c:v>880</c:v>
                </c:pt>
                <c:pt idx="88">
                  <c:v>884</c:v>
                </c:pt>
                <c:pt idx="89">
                  <c:v>896</c:v>
                </c:pt>
                <c:pt idx="90">
                  <c:v>900</c:v>
                </c:pt>
                <c:pt idx="91">
                  <c:v>901</c:v>
                </c:pt>
                <c:pt idx="92">
                  <c:v>909.5</c:v>
                </c:pt>
                <c:pt idx="93">
                  <c:v>912.5</c:v>
                </c:pt>
                <c:pt idx="94">
                  <c:v>914.5</c:v>
                </c:pt>
                <c:pt idx="95">
                  <c:v>915.5</c:v>
                </c:pt>
                <c:pt idx="96">
                  <c:v>921.5</c:v>
                </c:pt>
                <c:pt idx="97">
                  <c:v>922.5</c:v>
                </c:pt>
                <c:pt idx="98">
                  <c:v>923.5</c:v>
                </c:pt>
                <c:pt idx="99">
                  <c:v>926.5</c:v>
                </c:pt>
                <c:pt idx="100">
                  <c:v>931.5</c:v>
                </c:pt>
                <c:pt idx="101">
                  <c:v>932.5</c:v>
                </c:pt>
                <c:pt idx="102">
                  <c:v>1047</c:v>
                </c:pt>
                <c:pt idx="103">
                  <c:v>1051</c:v>
                </c:pt>
                <c:pt idx="104">
                  <c:v>1065</c:v>
                </c:pt>
                <c:pt idx="105">
                  <c:v>1072</c:v>
                </c:pt>
                <c:pt idx="106">
                  <c:v>1077.5</c:v>
                </c:pt>
                <c:pt idx="107">
                  <c:v>1078.5</c:v>
                </c:pt>
                <c:pt idx="108">
                  <c:v>1079</c:v>
                </c:pt>
                <c:pt idx="109">
                  <c:v>1079</c:v>
                </c:pt>
                <c:pt idx="110">
                  <c:v>1080</c:v>
                </c:pt>
                <c:pt idx="111">
                  <c:v>1081</c:v>
                </c:pt>
                <c:pt idx="112">
                  <c:v>1083</c:v>
                </c:pt>
                <c:pt idx="113">
                  <c:v>1084</c:v>
                </c:pt>
                <c:pt idx="114">
                  <c:v>1084.5</c:v>
                </c:pt>
                <c:pt idx="115">
                  <c:v>1088</c:v>
                </c:pt>
                <c:pt idx="116">
                  <c:v>1089</c:v>
                </c:pt>
                <c:pt idx="117">
                  <c:v>1090</c:v>
                </c:pt>
                <c:pt idx="118">
                  <c:v>1090.5</c:v>
                </c:pt>
                <c:pt idx="119">
                  <c:v>1091.5</c:v>
                </c:pt>
                <c:pt idx="120">
                  <c:v>1093</c:v>
                </c:pt>
                <c:pt idx="121">
                  <c:v>1099</c:v>
                </c:pt>
                <c:pt idx="122">
                  <c:v>1100</c:v>
                </c:pt>
                <c:pt idx="123">
                  <c:v>1101</c:v>
                </c:pt>
                <c:pt idx="124">
                  <c:v>1102</c:v>
                </c:pt>
                <c:pt idx="125">
                  <c:v>1103</c:v>
                </c:pt>
                <c:pt idx="126">
                  <c:v>1104.5</c:v>
                </c:pt>
                <c:pt idx="127">
                  <c:v>1105.5</c:v>
                </c:pt>
                <c:pt idx="128">
                  <c:v>1107</c:v>
                </c:pt>
                <c:pt idx="129">
                  <c:v>1110</c:v>
                </c:pt>
                <c:pt idx="130">
                  <c:v>1214.5</c:v>
                </c:pt>
                <c:pt idx="131">
                  <c:v>1225.5</c:v>
                </c:pt>
                <c:pt idx="132">
                  <c:v>1227.5</c:v>
                </c:pt>
                <c:pt idx="133">
                  <c:v>1319</c:v>
                </c:pt>
                <c:pt idx="134">
                  <c:v>1330</c:v>
                </c:pt>
                <c:pt idx="135">
                  <c:v>1360</c:v>
                </c:pt>
                <c:pt idx="136">
                  <c:v>1361</c:v>
                </c:pt>
                <c:pt idx="137">
                  <c:v>1362</c:v>
                </c:pt>
                <c:pt idx="138">
                  <c:v>1407</c:v>
                </c:pt>
                <c:pt idx="139">
                  <c:v>1409</c:v>
                </c:pt>
                <c:pt idx="140">
                  <c:v>1411</c:v>
                </c:pt>
                <c:pt idx="141">
                  <c:v>1443.5</c:v>
                </c:pt>
                <c:pt idx="142">
                  <c:v>1443.5</c:v>
                </c:pt>
                <c:pt idx="143">
                  <c:v>1445.5</c:v>
                </c:pt>
                <c:pt idx="144">
                  <c:v>1448.5</c:v>
                </c:pt>
                <c:pt idx="145">
                  <c:v>1450.5</c:v>
                </c:pt>
                <c:pt idx="146">
                  <c:v>1451.5</c:v>
                </c:pt>
                <c:pt idx="147">
                  <c:v>1457.5</c:v>
                </c:pt>
                <c:pt idx="148">
                  <c:v>1458.5</c:v>
                </c:pt>
                <c:pt idx="149">
                  <c:v>1461.5</c:v>
                </c:pt>
                <c:pt idx="150">
                  <c:v>1653</c:v>
                </c:pt>
                <c:pt idx="151">
                  <c:v>1654</c:v>
                </c:pt>
                <c:pt idx="152">
                  <c:v>1674.5</c:v>
                </c:pt>
                <c:pt idx="153">
                  <c:v>1693</c:v>
                </c:pt>
                <c:pt idx="154">
                  <c:v>1696.5</c:v>
                </c:pt>
                <c:pt idx="155">
                  <c:v>1713.5</c:v>
                </c:pt>
                <c:pt idx="156">
                  <c:v>1717</c:v>
                </c:pt>
                <c:pt idx="157">
                  <c:v>1717</c:v>
                </c:pt>
                <c:pt idx="158">
                  <c:v>1719</c:v>
                </c:pt>
                <c:pt idx="159">
                  <c:v>1719.5</c:v>
                </c:pt>
                <c:pt idx="160">
                  <c:v>1894.5</c:v>
                </c:pt>
                <c:pt idx="161">
                  <c:v>1921.5</c:v>
                </c:pt>
                <c:pt idx="162">
                  <c:v>1940.5</c:v>
                </c:pt>
                <c:pt idx="163">
                  <c:v>1944</c:v>
                </c:pt>
                <c:pt idx="164">
                  <c:v>1951</c:v>
                </c:pt>
                <c:pt idx="165">
                  <c:v>1962</c:v>
                </c:pt>
                <c:pt idx="166">
                  <c:v>1966</c:v>
                </c:pt>
                <c:pt idx="167">
                  <c:v>1967</c:v>
                </c:pt>
                <c:pt idx="168">
                  <c:v>1971</c:v>
                </c:pt>
                <c:pt idx="169">
                  <c:v>1974</c:v>
                </c:pt>
                <c:pt idx="170">
                  <c:v>1977</c:v>
                </c:pt>
                <c:pt idx="171">
                  <c:v>1982</c:v>
                </c:pt>
                <c:pt idx="172">
                  <c:v>1983</c:v>
                </c:pt>
                <c:pt idx="173">
                  <c:v>1984</c:v>
                </c:pt>
                <c:pt idx="174">
                  <c:v>1985</c:v>
                </c:pt>
                <c:pt idx="175">
                  <c:v>2011.5</c:v>
                </c:pt>
                <c:pt idx="176">
                  <c:v>2013.5</c:v>
                </c:pt>
                <c:pt idx="177">
                  <c:v>2017.5</c:v>
                </c:pt>
                <c:pt idx="178">
                  <c:v>2018.5</c:v>
                </c:pt>
                <c:pt idx="179">
                  <c:v>2019.5</c:v>
                </c:pt>
                <c:pt idx="180">
                  <c:v>2165.5</c:v>
                </c:pt>
                <c:pt idx="181">
                  <c:v>2177</c:v>
                </c:pt>
                <c:pt idx="182">
                  <c:v>2200</c:v>
                </c:pt>
                <c:pt idx="183">
                  <c:v>2391</c:v>
                </c:pt>
                <c:pt idx="184">
                  <c:v>2401</c:v>
                </c:pt>
                <c:pt idx="185">
                  <c:v>2405</c:v>
                </c:pt>
                <c:pt idx="186">
                  <c:v>2412</c:v>
                </c:pt>
                <c:pt idx="187">
                  <c:v>2425</c:v>
                </c:pt>
                <c:pt idx="188">
                  <c:v>2430</c:v>
                </c:pt>
                <c:pt idx="189">
                  <c:v>2436</c:v>
                </c:pt>
                <c:pt idx="190">
                  <c:v>2446</c:v>
                </c:pt>
                <c:pt idx="191">
                  <c:v>2450</c:v>
                </c:pt>
                <c:pt idx="192">
                  <c:v>2530.5</c:v>
                </c:pt>
                <c:pt idx="193">
                  <c:v>2567.5</c:v>
                </c:pt>
                <c:pt idx="194">
                  <c:v>2654</c:v>
                </c:pt>
                <c:pt idx="195">
                  <c:v>2665</c:v>
                </c:pt>
                <c:pt idx="196">
                  <c:v>2668</c:v>
                </c:pt>
                <c:pt idx="197">
                  <c:v>2668</c:v>
                </c:pt>
                <c:pt idx="198">
                  <c:v>2672</c:v>
                </c:pt>
                <c:pt idx="199">
                  <c:v>2679</c:v>
                </c:pt>
                <c:pt idx="200">
                  <c:v>2685</c:v>
                </c:pt>
                <c:pt idx="201">
                  <c:v>2693</c:v>
                </c:pt>
                <c:pt idx="202">
                  <c:v>2699</c:v>
                </c:pt>
                <c:pt idx="203">
                  <c:v>2707</c:v>
                </c:pt>
                <c:pt idx="204">
                  <c:v>2755.5</c:v>
                </c:pt>
                <c:pt idx="205">
                  <c:v>2765.5</c:v>
                </c:pt>
                <c:pt idx="206">
                  <c:v>2765.5</c:v>
                </c:pt>
                <c:pt idx="207">
                  <c:v>2805.5</c:v>
                </c:pt>
                <c:pt idx="208">
                  <c:v>2809.5</c:v>
                </c:pt>
                <c:pt idx="209">
                  <c:v>2821.5</c:v>
                </c:pt>
                <c:pt idx="210">
                  <c:v>2877.5</c:v>
                </c:pt>
                <c:pt idx="211">
                  <c:v>2886</c:v>
                </c:pt>
                <c:pt idx="212">
                  <c:v>2887</c:v>
                </c:pt>
                <c:pt idx="213">
                  <c:v>2932</c:v>
                </c:pt>
                <c:pt idx="214">
                  <c:v>3116.5</c:v>
                </c:pt>
                <c:pt idx="215">
                  <c:v>3124.5</c:v>
                </c:pt>
                <c:pt idx="216">
                  <c:v>3124.5</c:v>
                </c:pt>
                <c:pt idx="217">
                  <c:v>3133.5</c:v>
                </c:pt>
                <c:pt idx="218">
                  <c:v>3140.5</c:v>
                </c:pt>
                <c:pt idx="219">
                  <c:v>3150.5</c:v>
                </c:pt>
                <c:pt idx="220">
                  <c:v>3175.5</c:v>
                </c:pt>
                <c:pt idx="221">
                  <c:v>3176.5</c:v>
                </c:pt>
                <c:pt idx="222">
                  <c:v>3385.5</c:v>
                </c:pt>
                <c:pt idx="223">
                  <c:v>3386.5</c:v>
                </c:pt>
                <c:pt idx="224">
                  <c:v>3408.5</c:v>
                </c:pt>
                <c:pt idx="225">
                  <c:v>3411.5</c:v>
                </c:pt>
                <c:pt idx="226">
                  <c:v>3414.5</c:v>
                </c:pt>
                <c:pt idx="227">
                  <c:v>3414.5</c:v>
                </c:pt>
                <c:pt idx="228">
                  <c:v>3521</c:v>
                </c:pt>
                <c:pt idx="229">
                  <c:v>3522</c:v>
                </c:pt>
                <c:pt idx="230">
                  <c:v>3526</c:v>
                </c:pt>
                <c:pt idx="231">
                  <c:v>3529</c:v>
                </c:pt>
                <c:pt idx="232">
                  <c:v>3530</c:v>
                </c:pt>
                <c:pt idx="233">
                  <c:v>3532</c:v>
                </c:pt>
                <c:pt idx="234">
                  <c:v>3533</c:v>
                </c:pt>
                <c:pt idx="235">
                  <c:v>3533</c:v>
                </c:pt>
                <c:pt idx="236">
                  <c:v>3533</c:v>
                </c:pt>
                <c:pt idx="237">
                  <c:v>3534</c:v>
                </c:pt>
                <c:pt idx="238">
                  <c:v>3536</c:v>
                </c:pt>
                <c:pt idx="239">
                  <c:v>3537</c:v>
                </c:pt>
                <c:pt idx="240">
                  <c:v>3538</c:v>
                </c:pt>
                <c:pt idx="241">
                  <c:v>3560</c:v>
                </c:pt>
                <c:pt idx="242">
                  <c:v>3609.5</c:v>
                </c:pt>
                <c:pt idx="243">
                  <c:v>3610.5</c:v>
                </c:pt>
                <c:pt idx="244">
                  <c:v>3627.5</c:v>
                </c:pt>
                <c:pt idx="245">
                  <c:v>3631.5</c:v>
                </c:pt>
                <c:pt idx="246">
                  <c:v>3645.5</c:v>
                </c:pt>
                <c:pt idx="247">
                  <c:v>3648.5</c:v>
                </c:pt>
                <c:pt idx="248">
                  <c:v>3650.5</c:v>
                </c:pt>
                <c:pt idx="249">
                  <c:v>3650.5</c:v>
                </c:pt>
                <c:pt idx="250">
                  <c:v>3662.5</c:v>
                </c:pt>
                <c:pt idx="251">
                  <c:v>3734</c:v>
                </c:pt>
                <c:pt idx="252">
                  <c:v>3756</c:v>
                </c:pt>
                <c:pt idx="253">
                  <c:v>3761</c:v>
                </c:pt>
                <c:pt idx="254">
                  <c:v>3769</c:v>
                </c:pt>
                <c:pt idx="255">
                  <c:v>3770</c:v>
                </c:pt>
                <c:pt idx="256">
                  <c:v>3770</c:v>
                </c:pt>
                <c:pt idx="257">
                  <c:v>3771</c:v>
                </c:pt>
                <c:pt idx="258">
                  <c:v>3772</c:v>
                </c:pt>
                <c:pt idx="259">
                  <c:v>3780</c:v>
                </c:pt>
                <c:pt idx="260">
                  <c:v>3782</c:v>
                </c:pt>
                <c:pt idx="261">
                  <c:v>3795</c:v>
                </c:pt>
                <c:pt idx="262">
                  <c:v>3806</c:v>
                </c:pt>
                <c:pt idx="263">
                  <c:v>3820</c:v>
                </c:pt>
                <c:pt idx="264">
                  <c:v>3868.5</c:v>
                </c:pt>
                <c:pt idx="265">
                  <c:v>3870.5</c:v>
                </c:pt>
                <c:pt idx="266">
                  <c:v>3900.5</c:v>
                </c:pt>
                <c:pt idx="267">
                  <c:v>3912.5</c:v>
                </c:pt>
                <c:pt idx="268">
                  <c:v>3924.5</c:v>
                </c:pt>
                <c:pt idx="269">
                  <c:v>4004.5</c:v>
                </c:pt>
                <c:pt idx="270">
                  <c:v>4005.5</c:v>
                </c:pt>
                <c:pt idx="271">
                  <c:v>4006.5</c:v>
                </c:pt>
                <c:pt idx="272">
                  <c:v>4019</c:v>
                </c:pt>
                <c:pt idx="273">
                  <c:v>4019.5</c:v>
                </c:pt>
                <c:pt idx="274">
                  <c:v>4022</c:v>
                </c:pt>
                <c:pt idx="275">
                  <c:v>4022.5</c:v>
                </c:pt>
                <c:pt idx="276">
                  <c:v>4026</c:v>
                </c:pt>
                <c:pt idx="277">
                  <c:v>4035</c:v>
                </c:pt>
                <c:pt idx="278">
                  <c:v>4211</c:v>
                </c:pt>
                <c:pt idx="279">
                  <c:v>4228</c:v>
                </c:pt>
                <c:pt idx="280">
                  <c:v>4234</c:v>
                </c:pt>
                <c:pt idx="281">
                  <c:v>4239.5</c:v>
                </c:pt>
                <c:pt idx="282">
                  <c:v>4241.5</c:v>
                </c:pt>
                <c:pt idx="283">
                  <c:v>4246</c:v>
                </c:pt>
                <c:pt idx="284">
                  <c:v>4258.5</c:v>
                </c:pt>
                <c:pt idx="285">
                  <c:v>4261</c:v>
                </c:pt>
                <c:pt idx="286">
                  <c:v>4269</c:v>
                </c:pt>
                <c:pt idx="287">
                  <c:v>4461</c:v>
                </c:pt>
                <c:pt idx="288">
                  <c:v>4465</c:v>
                </c:pt>
                <c:pt idx="289">
                  <c:v>4470</c:v>
                </c:pt>
                <c:pt idx="290">
                  <c:v>4474.5</c:v>
                </c:pt>
                <c:pt idx="291">
                  <c:v>4486</c:v>
                </c:pt>
                <c:pt idx="292">
                  <c:v>4496</c:v>
                </c:pt>
                <c:pt idx="293">
                  <c:v>4508.5</c:v>
                </c:pt>
                <c:pt idx="294">
                  <c:v>4509.5</c:v>
                </c:pt>
                <c:pt idx="295">
                  <c:v>4510.5</c:v>
                </c:pt>
                <c:pt idx="296">
                  <c:v>4511.5</c:v>
                </c:pt>
                <c:pt idx="297">
                  <c:v>4513.5</c:v>
                </c:pt>
                <c:pt idx="298">
                  <c:v>4516</c:v>
                </c:pt>
                <c:pt idx="299">
                  <c:v>4516</c:v>
                </c:pt>
                <c:pt idx="300">
                  <c:v>4517.5</c:v>
                </c:pt>
                <c:pt idx="301">
                  <c:v>4518.5</c:v>
                </c:pt>
                <c:pt idx="302">
                  <c:v>4526.5</c:v>
                </c:pt>
                <c:pt idx="303">
                  <c:v>4527.5</c:v>
                </c:pt>
                <c:pt idx="304">
                  <c:v>4533</c:v>
                </c:pt>
                <c:pt idx="305">
                  <c:v>4627</c:v>
                </c:pt>
                <c:pt idx="306">
                  <c:v>4658</c:v>
                </c:pt>
                <c:pt idx="307">
                  <c:v>4718.5</c:v>
                </c:pt>
                <c:pt idx="308">
                  <c:v>4737.5</c:v>
                </c:pt>
                <c:pt idx="309">
                  <c:v>4739.5</c:v>
                </c:pt>
                <c:pt idx="310">
                  <c:v>4742.5</c:v>
                </c:pt>
                <c:pt idx="311">
                  <c:v>4763.5</c:v>
                </c:pt>
                <c:pt idx="312">
                  <c:v>4767.5</c:v>
                </c:pt>
                <c:pt idx="313">
                  <c:v>4767.5</c:v>
                </c:pt>
                <c:pt idx="314">
                  <c:v>4769.5</c:v>
                </c:pt>
                <c:pt idx="315">
                  <c:v>4776.5</c:v>
                </c:pt>
                <c:pt idx="316">
                  <c:v>4871</c:v>
                </c:pt>
                <c:pt idx="317">
                  <c:v>4883</c:v>
                </c:pt>
                <c:pt idx="318">
                  <c:v>4889</c:v>
                </c:pt>
                <c:pt idx="319">
                  <c:v>4957.5</c:v>
                </c:pt>
                <c:pt idx="320">
                  <c:v>4959.5</c:v>
                </c:pt>
                <c:pt idx="321">
                  <c:v>4975.5</c:v>
                </c:pt>
                <c:pt idx="322">
                  <c:v>4976.5</c:v>
                </c:pt>
                <c:pt idx="323">
                  <c:v>4987.5</c:v>
                </c:pt>
                <c:pt idx="324">
                  <c:v>5080</c:v>
                </c:pt>
                <c:pt idx="325">
                  <c:v>5090.5</c:v>
                </c:pt>
                <c:pt idx="326">
                  <c:v>5122</c:v>
                </c:pt>
                <c:pt idx="327">
                  <c:v>5123</c:v>
                </c:pt>
                <c:pt idx="328">
                  <c:v>5124</c:v>
                </c:pt>
                <c:pt idx="329">
                  <c:v>5126</c:v>
                </c:pt>
                <c:pt idx="330">
                  <c:v>5127</c:v>
                </c:pt>
                <c:pt idx="331">
                  <c:v>5129</c:v>
                </c:pt>
                <c:pt idx="332">
                  <c:v>5136</c:v>
                </c:pt>
                <c:pt idx="333">
                  <c:v>5142</c:v>
                </c:pt>
                <c:pt idx="334">
                  <c:v>5250.5</c:v>
                </c:pt>
                <c:pt idx="335">
                  <c:v>5354.5</c:v>
                </c:pt>
                <c:pt idx="336">
                  <c:v>5355.5</c:v>
                </c:pt>
                <c:pt idx="337">
                  <c:v>5357.5</c:v>
                </c:pt>
                <c:pt idx="338">
                  <c:v>5357.5</c:v>
                </c:pt>
                <c:pt idx="339">
                  <c:v>5358</c:v>
                </c:pt>
                <c:pt idx="340">
                  <c:v>5369</c:v>
                </c:pt>
                <c:pt idx="341">
                  <c:v>5372</c:v>
                </c:pt>
                <c:pt idx="342">
                  <c:v>5377</c:v>
                </c:pt>
                <c:pt idx="343">
                  <c:v>5436</c:v>
                </c:pt>
                <c:pt idx="344">
                  <c:v>5442</c:v>
                </c:pt>
                <c:pt idx="345">
                  <c:v>5443</c:v>
                </c:pt>
                <c:pt idx="346">
                  <c:v>5456</c:v>
                </c:pt>
                <c:pt idx="347">
                  <c:v>5463</c:v>
                </c:pt>
                <c:pt idx="348">
                  <c:v>5464</c:v>
                </c:pt>
                <c:pt idx="349">
                  <c:v>5468</c:v>
                </c:pt>
                <c:pt idx="350">
                  <c:v>5472</c:v>
                </c:pt>
                <c:pt idx="351">
                  <c:v>5661</c:v>
                </c:pt>
                <c:pt idx="352">
                  <c:v>5692</c:v>
                </c:pt>
                <c:pt idx="353">
                  <c:v>5710</c:v>
                </c:pt>
                <c:pt idx="354">
                  <c:v>5710</c:v>
                </c:pt>
                <c:pt idx="355">
                  <c:v>5720</c:v>
                </c:pt>
                <c:pt idx="356">
                  <c:v>5720</c:v>
                </c:pt>
                <c:pt idx="357">
                  <c:v>5723</c:v>
                </c:pt>
                <c:pt idx="358">
                  <c:v>5729</c:v>
                </c:pt>
                <c:pt idx="359">
                  <c:v>5730</c:v>
                </c:pt>
                <c:pt idx="360">
                  <c:v>5748</c:v>
                </c:pt>
                <c:pt idx="361">
                  <c:v>5803.5</c:v>
                </c:pt>
                <c:pt idx="362">
                  <c:v>5812.5</c:v>
                </c:pt>
                <c:pt idx="363">
                  <c:v>5812.5</c:v>
                </c:pt>
                <c:pt idx="364">
                  <c:v>5812.5</c:v>
                </c:pt>
                <c:pt idx="365">
                  <c:v>5814.5</c:v>
                </c:pt>
                <c:pt idx="366">
                  <c:v>5832.5</c:v>
                </c:pt>
                <c:pt idx="367">
                  <c:v>5833.5</c:v>
                </c:pt>
                <c:pt idx="368">
                  <c:v>5837.5</c:v>
                </c:pt>
                <c:pt idx="369">
                  <c:v>5837.5</c:v>
                </c:pt>
                <c:pt idx="370">
                  <c:v>5837.5</c:v>
                </c:pt>
                <c:pt idx="371">
                  <c:v>5838.5</c:v>
                </c:pt>
                <c:pt idx="372">
                  <c:v>5839.5</c:v>
                </c:pt>
                <c:pt idx="373">
                  <c:v>5851.5</c:v>
                </c:pt>
                <c:pt idx="374">
                  <c:v>5861.5</c:v>
                </c:pt>
                <c:pt idx="375">
                  <c:v>5876.5</c:v>
                </c:pt>
                <c:pt idx="376">
                  <c:v>5889.5</c:v>
                </c:pt>
                <c:pt idx="377">
                  <c:v>5961</c:v>
                </c:pt>
                <c:pt idx="378">
                  <c:v>6558</c:v>
                </c:pt>
                <c:pt idx="379">
                  <c:v>6589</c:v>
                </c:pt>
                <c:pt idx="380">
                  <c:v>6598</c:v>
                </c:pt>
                <c:pt idx="381">
                  <c:v>6605</c:v>
                </c:pt>
                <c:pt idx="382">
                  <c:v>6607</c:v>
                </c:pt>
                <c:pt idx="383">
                  <c:v>6607</c:v>
                </c:pt>
                <c:pt idx="384">
                  <c:v>6685.5</c:v>
                </c:pt>
                <c:pt idx="385">
                  <c:v>6687.5</c:v>
                </c:pt>
                <c:pt idx="386">
                  <c:v>6688.5</c:v>
                </c:pt>
                <c:pt idx="387">
                  <c:v>6713.5</c:v>
                </c:pt>
                <c:pt idx="388">
                  <c:v>6715.5</c:v>
                </c:pt>
                <c:pt idx="389">
                  <c:v>7920</c:v>
                </c:pt>
                <c:pt idx="390">
                  <c:v>7921</c:v>
                </c:pt>
                <c:pt idx="391">
                  <c:v>8447</c:v>
                </c:pt>
                <c:pt idx="392">
                  <c:v>8738</c:v>
                </c:pt>
                <c:pt idx="393">
                  <c:v>8742</c:v>
                </c:pt>
                <c:pt idx="394">
                  <c:v>9112.5</c:v>
                </c:pt>
                <c:pt idx="395">
                  <c:v>9113.5</c:v>
                </c:pt>
                <c:pt idx="396">
                  <c:v>9113.5</c:v>
                </c:pt>
                <c:pt idx="397">
                  <c:v>9122.5</c:v>
                </c:pt>
                <c:pt idx="398">
                  <c:v>9122.5</c:v>
                </c:pt>
                <c:pt idx="399">
                  <c:v>9123.5</c:v>
                </c:pt>
                <c:pt idx="400">
                  <c:v>9123.5</c:v>
                </c:pt>
                <c:pt idx="401">
                  <c:v>9129.5</c:v>
                </c:pt>
                <c:pt idx="402">
                  <c:v>9129.5</c:v>
                </c:pt>
                <c:pt idx="403">
                  <c:v>9132.5</c:v>
                </c:pt>
                <c:pt idx="404">
                  <c:v>9136.5</c:v>
                </c:pt>
                <c:pt idx="405">
                  <c:v>9251</c:v>
                </c:pt>
                <c:pt idx="406">
                  <c:v>9252</c:v>
                </c:pt>
                <c:pt idx="407">
                  <c:v>9254</c:v>
                </c:pt>
                <c:pt idx="408">
                  <c:v>9257</c:v>
                </c:pt>
                <c:pt idx="409">
                  <c:v>9261</c:v>
                </c:pt>
                <c:pt idx="410">
                  <c:v>9263</c:v>
                </c:pt>
                <c:pt idx="411">
                  <c:v>9272</c:v>
                </c:pt>
                <c:pt idx="412">
                  <c:v>9487</c:v>
                </c:pt>
                <c:pt idx="413">
                  <c:v>9487</c:v>
                </c:pt>
                <c:pt idx="414">
                  <c:v>9487</c:v>
                </c:pt>
                <c:pt idx="415">
                  <c:v>9487</c:v>
                </c:pt>
                <c:pt idx="416">
                  <c:v>9487</c:v>
                </c:pt>
                <c:pt idx="417">
                  <c:v>9487</c:v>
                </c:pt>
                <c:pt idx="418">
                  <c:v>9489</c:v>
                </c:pt>
                <c:pt idx="419">
                  <c:v>9490</c:v>
                </c:pt>
                <c:pt idx="420">
                  <c:v>9490</c:v>
                </c:pt>
                <c:pt idx="421">
                  <c:v>9493</c:v>
                </c:pt>
                <c:pt idx="422">
                  <c:v>9495</c:v>
                </c:pt>
                <c:pt idx="423">
                  <c:v>9495</c:v>
                </c:pt>
                <c:pt idx="424">
                  <c:v>9495</c:v>
                </c:pt>
                <c:pt idx="425">
                  <c:v>9495</c:v>
                </c:pt>
                <c:pt idx="426">
                  <c:v>9496</c:v>
                </c:pt>
                <c:pt idx="427">
                  <c:v>9497</c:v>
                </c:pt>
                <c:pt idx="428">
                  <c:v>9497</c:v>
                </c:pt>
                <c:pt idx="429">
                  <c:v>9497</c:v>
                </c:pt>
                <c:pt idx="430">
                  <c:v>9497</c:v>
                </c:pt>
                <c:pt idx="431">
                  <c:v>9497</c:v>
                </c:pt>
                <c:pt idx="432">
                  <c:v>9503</c:v>
                </c:pt>
                <c:pt idx="433">
                  <c:v>9505</c:v>
                </c:pt>
                <c:pt idx="434">
                  <c:v>9505</c:v>
                </c:pt>
                <c:pt idx="435">
                  <c:v>9505</c:v>
                </c:pt>
                <c:pt idx="436">
                  <c:v>9506</c:v>
                </c:pt>
                <c:pt idx="437">
                  <c:v>9507</c:v>
                </c:pt>
                <c:pt idx="438">
                  <c:v>9508</c:v>
                </c:pt>
                <c:pt idx="439">
                  <c:v>9513</c:v>
                </c:pt>
                <c:pt idx="440">
                  <c:v>9711.5</c:v>
                </c:pt>
                <c:pt idx="441">
                  <c:v>9731.5</c:v>
                </c:pt>
                <c:pt idx="442">
                  <c:v>9745</c:v>
                </c:pt>
                <c:pt idx="443">
                  <c:v>9749</c:v>
                </c:pt>
                <c:pt idx="444">
                  <c:v>9751</c:v>
                </c:pt>
                <c:pt idx="445">
                  <c:v>9759</c:v>
                </c:pt>
                <c:pt idx="446">
                  <c:v>9906</c:v>
                </c:pt>
                <c:pt idx="447">
                  <c:v>9959</c:v>
                </c:pt>
                <c:pt idx="448">
                  <c:v>9961</c:v>
                </c:pt>
                <c:pt idx="449">
                  <c:v>9971.5</c:v>
                </c:pt>
                <c:pt idx="450">
                  <c:v>9975</c:v>
                </c:pt>
                <c:pt idx="451">
                  <c:v>9977.5</c:v>
                </c:pt>
                <c:pt idx="452">
                  <c:v>9978</c:v>
                </c:pt>
                <c:pt idx="453">
                  <c:v>9978.5</c:v>
                </c:pt>
                <c:pt idx="454">
                  <c:v>9989.5</c:v>
                </c:pt>
                <c:pt idx="455">
                  <c:v>9990.5</c:v>
                </c:pt>
                <c:pt idx="456">
                  <c:v>9990.5</c:v>
                </c:pt>
                <c:pt idx="457">
                  <c:v>9991.5</c:v>
                </c:pt>
                <c:pt idx="458">
                  <c:v>9995.5</c:v>
                </c:pt>
                <c:pt idx="459">
                  <c:v>9996.5</c:v>
                </c:pt>
                <c:pt idx="460">
                  <c:v>9996.5</c:v>
                </c:pt>
                <c:pt idx="461">
                  <c:v>10006</c:v>
                </c:pt>
                <c:pt idx="462">
                  <c:v>10017.5</c:v>
                </c:pt>
                <c:pt idx="463">
                  <c:v>10208</c:v>
                </c:pt>
                <c:pt idx="464">
                  <c:v>10226</c:v>
                </c:pt>
                <c:pt idx="465">
                  <c:v>10238</c:v>
                </c:pt>
                <c:pt idx="466">
                  <c:v>10241.5</c:v>
                </c:pt>
                <c:pt idx="467">
                  <c:v>10245</c:v>
                </c:pt>
                <c:pt idx="468">
                  <c:v>10247</c:v>
                </c:pt>
                <c:pt idx="469">
                  <c:v>10310</c:v>
                </c:pt>
                <c:pt idx="470">
                  <c:v>10321.5</c:v>
                </c:pt>
                <c:pt idx="471">
                  <c:v>10322</c:v>
                </c:pt>
                <c:pt idx="472">
                  <c:v>10323</c:v>
                </c:pt>
                <c:pt idx="473">
                  <c:v>10327</c:v>
                </c:pt>
                <c:pt idx="474">
                  <c:v>10336</c:v>
                </c:pt>
                <c:pt idx="475">
                  <c:v>10336</c:v>
                </c:pt>
                <c:pt idx="476">
                  <c:v>10356</c:v>
                </c:pt>
                <c:pt idx="477">
                  <c:v>10358</c:v>
                </c:pt>
                <c:pt idx="478">
                  <c:v>10363</c:v>
                </c:pt>
                <c:pt idx="479">
                  <c:v>10371</c:v>
                </c:pt>
                <c:pt idx="480">
                  <c:v>10451.5</c:v>
                </c:pt>
                <c:pt idx="481">
                  <c:v>10452.5</c:v>
                </c:pt>
                <c:pt idx="482">
                  <c:v>10453.5</c:v>
                </c:pt>
                <c:pt idx="483">
                  <c:v>10454.5</c:v>
                </c:pt>
                <c:pt idx="484">
                  <c:v>10455.5</c:v>
                </c:pt>
                <c:pt idx="485">
                  <c:v>10456.5</c:v>
                </c:pt>
                <c:pt idx="486">
                  <c:v>10459.5</c:v>
                </c:pt>
                <c:pt idx="487">
                  <c:v>10466.5</c:v>
                </c:pt>
                <c:pt idx="488">
                  <c:v>10476.5</c:v>
                </c:pt>
                <c:pt idx="489">
                  <c:v>10572</c:v>
                </c:pt>
                <c:pt idx="490">
                  <c:v>10574</c:v>
                </c:pt>
                <c:pt idx="491">
                  <c:v>10574</c:v>
                </c:pt>
                <c:pt idx="492">
                  <c:v>10575</c:v>
                </c:pt>
                <c:pt idx="493">
                  <c:v>10576</c:v>
                </c:pt>
                <c:pt idx="494">
                  <c:v>10578</c:v>
                </c:pt>
                <c:pt idx="495">
                  <c:v>10582</c:v>
                </c:pt>
                <c:pt idx="496">
                  <c:v>10585</c:v>
                </c:pt>
                <c:pt idx="497">
                  <c:v>10586</c:v>
                </c:pt>
                <c:pt idx="498">
                  <c:v>10586</c:v>
                </c:pt>
                <c:pt idx="499">
                  <c:v>10586</c:v>
                </c:pt>
                <c:pt idx="500">
                  <c:v>10589</c:v>
                </c:pt>
                <c:pt idx="501">
                  <c:v>10592.5</c:v>
                </c:pt>
                <c:pt idx="502">
                  <c:v>10596</c:v>
                </c:pt>
                <c:pt idx="503">
                  <c:v>10598.5</c:v>
                </c:pt>
                <c:pt idx="504">
                  <c:v>10601</c:v>
                </c:pt>
                <c:pt idx="505">
                  <c:v>10604</c:v>
                </c:pt>
                <c:pt idx="506">
                  <c:v>10605</c:v>
                </c:pt>
                <c:pt idx="507">
                  <c:v>10606</c:v>
                </c:pt>
                <c:pt idx="508">
                  <c:v>10610</c:v>
                </c:pt>
                <c:pt idx="509">
                  <c:v>10610</c:v>
                </c:pt>
                <c:pt idx="510">
                  <c:v>10611</c:v>
                </c:pt>
                <c:pt idx="511">
                  <c:v>10611</c:v>
                </c:pt>
                <c:pt idx="512">
                  <c:v>10612</c:v>
                </c:pt>
                <c:pt idx="513">
                  <c:v>10613</c:v>
                </c:pt>
                <c:pt idx="514">
                  <c:v>10615</c:v>
                </c:pt>
                <c:pt idx="515">
                  <c:v>10619</c:v>
                </c:pt>
                <c:pt idx="516">
                  <c:v>10619</c:v>
                </c:pt>
                <c:pt idx="517">
                  <c:v>10620</c:v>
                </c:pt>
                <c:pt idx="518">
                  <c:v>10620</c:v>
                </c:pt>
                <c:pt idx="519">
                  <c:v>10628</c:v>
                </c:pt>
                <c:pt idx="520">
                  <c:v>10634</c:v>
                </c:pt>
                <c:pt idx="521">
                  <c:v>10635</c:v>
                </c:pt>
                <c:pt idx="522">
                  <c:v>10640</c:v>
                </c:pt>
                <c:pt idx="523">
                  <c:v>10646</c:v>
                </c:pt>
                <c:pt idx="524">
                  <c:v>10695</c:v>
                </c:pt>
                <c:pt idx="525">
                  <c:v>10701</c:v>
                </c:pt>
                <c:pt idx="526">
                  <c:v>10703</c:v>
                </c:pt>
                <c:pt idx="527">
                  <c:v>10708</c:v>
                </c:pt>
                <c:pt idx="528">
                  <c:v>10710</c:v>
                </c:pt>
                <c:pt idx="529">
                  <c:v>10717</c:v>
                </c:pt>
                <c:pt idx="530">
                  <c:v>10719</c:v>
                </c:pt>
                <c:pt idx="531">
                  <c:v>10727</c:v>
                </c:pt>
                <c:pt idx="532">
                  <c:v>10730</c:v>
                </c:pt>
                <c:pt idx="533">
                  <c:v>10731</c:v>
                </c:pt>
                <c:pt idx="534">
                  <c:v>10745.5</c:v>
                </c:pt>
                <c:pt idx="535">
                  <c:v>10805.5</c:v>
                </c:pt>
                <c:pt idx="536">
                  <c:v>10817</c:v>
                </c:pt>
                <c:pt idx="537">
                  <c:v>10827</c:v>
                </c:pt>
                <c:pt idx="538">
                  <c:v>10830</c:v>
                </c:pt>
                <c:pt idx="539">
                  <c:v>10837.5</c:v>
                </c:pt>
                <c:pt idx="540">
                  <c:v>10839.5</c:v>
                </c:pt>
                <c:pt idx="541">
                  <c:v>10840</c:v>
                </c:pt>
                <c:pt idx="542">
                  <c:v>10841</c:v>
                </c:pt>
                <c:pt idx="543">
                  <c:v>10841.5</c:v>
                </c:pt>
                <c:pt idx="544">
                  <c:v>10841.5</c:v>
                </c:pt>
                <c:pt idx="545">
                  <c:v>10847</c:v>
                </c:pt>
                <c:pt idx="546">
                  <c:v>10849</c:v>
                </c:pt>
                <c:pt idx="547">
                  <c:v>10850.5</c:v>
                </c:pt>
                <c:pt idx="548">
                  <c:v>10856</c:v>
                </c:pt>
                <c:pt idx="549">
                  <c:v>10856.5</c:v>
                </c:pt>
                <c:pt idx="550">
                  <c:v>10858.5</c:v>
                </c:pt>
                <c:pt idx="551">
                  <c:v>10915.5</c:v>
                </c:pt>
                <c:pt idx="552">
                  <c:v>11051</c:v>
                </c:pt>
                <c:pt idx="553">
                  <c:v>11051</c:v>
                </c:pt>
                <c:pt idx="554">
                  <c:v>11053</c:v>
                </c:pt>
                <c:pt idx="555">
                  <c:v>11054</c:v>
                </c:pt>
                <c:pt idx="556">
                  <c:v>11055</c:v>
                </c:pt>
                <c:pt idx="557">
                  <c:v>11057</c:v>
                </c:pt>
                <c:pt idx="558">
                  <c:v>11062</c:v>
                </c:pt>
                <c:pt idx="559">
                  <c:v>11064</c:v>
                </c:pt>
                <c:pt idx="560">
                  <c:v>11064.5</c:v>
                </c:pt>
                <c:pt idx="561">
                  <c:v>11065</c:v>
                </c:pt>
                <c:pt idx="562">
                  <c:v>11069</c:v>
                </c:pt>
                <c:pt idx="563">
                  <c:v>11071</c:v>
                </c:pt>
                <c:pt idx="564">
                  <c:v>11073</c:v>
                </c:pt>
                <c:pt idx="565">
                  <c:v>11073.5</c:v>
                </c:pt>
                <c:pt idx="566">
                  <c:v>11075</c:v>
                </c:pt>
                <c:pt idx="567">
                  <c:v>11084.5</c:v>
                </c:pt>
                <c:pt idx="568">
                  <c:v>11084.5</c:v>
                </c:pt>
                <c:pt idx="569">
                  <c:v>11086.5</c:v>
                </c:pt>
                <c:pt idx="570">
                  <c:v>11092</c:v>
                </c:pt>
                <c:pt idx="571">
                  <c:v>11100</c:v>
                </c:pt>
                <c:pt idx="572">
                  <c:v>11306.5</c:v>
                </c:pt>
                <c:pt idx="573">
                  <c:v>11309.5</c:v>
                </c:pt>
                <c:pt idx="574">
                  <c:v>11313.5</c:v>
                </c:pt>
                <c:pt idx="575">
                  <c:v>11316.5</c:v>
                </c:pt>
                <c:pt idx="576">
                  <c:v>11317</c:v>
                </c:pt>
                <c:pt idx="577">
                  <c:v>11317</c:v>
                </c:pt>
                <c:pt idx="578">
                  <c:v>11317.5</c:v>
                </c:pt>
                <c:pt idx="579">
                  <c:v>11318.5</c:v>
                </c:pt>
                <c:pt idx="580">
                  <c:v>11327.5</c:v>
                </c:pt>
                <c:pt idx="581">
                  <c:v>11331.5</c:v>
                </c:pt>
                <c:pt idx="582">
                  <c:v>11334.5</c:v>
                </c:pt>
                <c:pt idx="583">
                  <c:v>11335.5</c:v>
                </c:pt>
                <c:pt idx="584">
                  <c:v>11337.5</c:v>
                </c:pt>
                <c:pt idx="585">
                  <c:v>11338.5</c:v>
                </c:pt>
                <c:pt idx="586">
                  <c:v>11340.5</c:v>
                </c:pt>
                <c:pt idx="587">
                  <c:v>11341.5</c:v>
                </c:pt>
                <c:pt idx="588">
                  <c:v>11344.5</c:v>
                </c:pt>
                <c:pt idx="589">
                  <c:v>11349.5</c:v>
                </c:pt>
                <c:pt idx="590">
                  <c:v>11427</c:v>
                </c:pt>
                <c:pt idx="591">
                  <c:v>11430</c:v>
                </c:pt>
                <c:pt idx="592">
                  <c:v>11431</c:v>
                </c:pt>
                <c:pt idx="593">
                  <c:v>11433</c:v>
                </c:pt>
                <c:pt idx="594">
                  <c:v>11436</c:v>
                </c:pt>
                <c:pt idx="595">
                  <c:v>11436</c:v>
                </c:pt>
                <c:pt idx="596">
                  <c:v>11437</c:v>
                </c:pt>
                <c:pt idx="597">
                  <c:v>11437</c:v>
                </c:pt>
                <c:pt idx="598">
                  <c:v>11437</c:v>
                </c:pt>
                <c:pt idx="599">
                  <c:v>11437</c:v>
                </c:pt>
                <c:pt idx="600">
                  <c:v>11438</c:v>
                </c:pt>
                <c:pt idx="601">
                  <c:v>11438</c:v>
                </c:pt>
                <c:pt idx="602">
                  <c:v>11438</c:v>
                </c:pt>
                <c:pt idx="603">
                  <c:v>11438</c:v>
                </c:pt>
                <c:pt idx="604">
                  <c:v>11440</c:v>
                </c:pt>
                <c:pt idx="605">
                  <c:v>11440</c:v>
                </c:pt>
                <c:pt idx="606">
                  <c:v>11440</c:v>
                </c:pt>
                <c:pt idx="607">
                  <c:v>11440</c:v>
                </c:pt>
                <c:pt idx="608">
                  <c:v>11442</c:v>
                </c:pt>
                <c:pt idx="609">
                  <c:v>11443</c:v>
                </c:pt>
                <c:pt idx="610">
                  <c:v>11443</c:v>
                </c:pt>
                <c:pt idx="611">
                  <c:v>11443</c:v>
                </c:pt>
                <c:pt idx="612">
                  <c:v>11444</c:v>
                </c:pt>
                <c:pt idx="613">
                  <c:v>11445</c:v>
                </c:pt>
                <c:pt idx="614">
                  <c:v>11445</c:v>
                </c:pt>
                <c:pt idx="615">
                  <c:v>11446</c:v>
                </c:pt>
                <c:pt idx="616">
                  <c:v>11447</c:v>
                </c:pt>
                <c:pt idx="617">
                  <c:v>11451</c:v>
                </c:pt>
                <c:pt idx="618">
                  <c:v>11451</c:v>
                </c:pt>
                <c:pt idx="619">
                  <c:v>11452</c:v>
                </c:pt>
                <c:pt idx="620">
                  <c:v>11452</c:v>
                </c:pt>
                <c:pt idx="621">
                  <c:v>11453</c:v>
                </c:pt>
                <c:pt idx="622">
                  <c:v>11453</c:v>
                </c:pt>
                <c:pt idx="623">
                  <c:v>11454</c:v>
                </c:pt>
                <c:pt idx="624">
                  <c:v>11454</c:v>
                </c:pt>
                <c:pt idx="625">
                  <c:v>11455</c:v>
                </c:pt>
                <c:pt idx="626">
                  <c:v>11455</c:v>
                </c:pt>
                <c:pt idx="627">
                  <c:v>11457</c:v>
                </c:pt>
                <c:pt idx="628">
                  <c:v>11459</c:v>
                </c:pt>
                <c:pt idx="629">
                  <c:v>11460</c:v>
                </c:pt>
                <c:pt idx="630">
                  <c:v>11461</c:v>
                </c:pt>
                <c:pt idx="631">
                  <c:v>11461</c:v>
                </c:pt>
                <c:pt idx="632">
                  <c:v>11461</c:v>
                </c:pt>
                <c:pt idx="633">
                  <c:v>11467</c:v>
                </c:pt>
                <c:pt idx="634">
                  <c:v>11471</c:v>
                </c:pt>
                <c:pt idx="635">
                  <c:v>11474</c:v>
                </c:pt>
                <c:pt idx="636">
                  <c:v>11475</c:v>
                </c:pt>
                <c:pt idx="637">
                  <c:v>11475</c:v>
                </c:pt>
                <c:pt idx="638">
                  <c:v>11477</c:v>
                </c:pt>
                <c:pt idx="639">
                  <c:v>11478</c:v>
                </c:pt>
                <c:pt idx="640">
                  <c:v>11486</c:v>
                </c:pt>
                <c:pt idx="641">
                  <c:v>11557.5</c:v>
                </c:pt>
                <c:pt idx="642">
                  <c:v>11557.5</c:v>
                </c:pt>
                <c:pt idx="643">
                  <c:v>11566.5</c:v>
                </c:pt>
                <c:pt idx="644">
                  <c:v>11574.5</c:v>
                </c:pt>
                <c:pt idx="645">
                  <c:v>11576.5</c:v>
                </c:pt>
                <c:pt idx="646">
                  <c:v>11578.5</c:v>
                </c:pt>
                <c:pt idx="647">
                  <c:v>11584.5</c:v>
                </c:pt>
                <c:pt idx="648">
                  <c:v>11829</c:v>
                </c:pt>
                <c:pt idx="649">
                  <c:v>11913</c:v>
                </c:pt>
                <c:pt idx="650">
                  <c:v>11913</c:v>
                </c:pt>
                <c:pt idx="651">
                  <c:v>11919</c:v>
                </c:pt>
                <c:pt idx="652">
                  <c:v>11952.5</c:v>
                </c:pt>
                <c:pt idx="653">
                  <c:v>12165</c:v>
                </c:pt>
                <c:pt idx="654">
                  <c:v>12277.5</c:v>
                </c:pt>
                <c:pt idx="655">
                  <c:v>12283.5</c:v>
                </c:pt>
                <c:pt idx="656">
                  <c:v>12284</c:v>
                </c:pt>
                <c:pt idx="657">
                  <c:v>12293</c:v>
                </c:pt>
                <c:pt idx="658">
                  <c:v>12295</c:v>
                </c:pt>
                <c:pt idx="659">
                  <c:v>12299</c:v>
                </c:pt>
                <c:pt idx="660">
                  <c:v>12299</c:v>
                </c:pt>
                <c:pt idx="661">
                  <c:v>12304</c:v>
                </c:pt>
                <c:pt idx="662">
                  <c:v>12304</c:v>
                </c:pt>
                <c:pt idx="663">
                  <c:v>12307</c:v>
                </c:pt>
                <c:pt idx="664">
                  <c:v>12311.5</c:v>
                </c:pt>
                <c:pt idx="665">
                  <c:v>12312</c:v>
                </c:pt>
                <c:pt idx="666">
                  <c:v>12312.5</c:v>
                </c:pt>
                <c:pt idx="667">
                  <c:v>12313</c:v>
                </c:pt>
                <c:pt idx="668">
                  <c:v>12315.5</c:v>
                </c:pt>
                <c:pt idx="669">
                  <c:v>12318</c:v>
                </c:pt>
                <c:pt idx="670">
                  <c:v>12322</c:v>
                </c:pt>
                <c:pt idx="671">
                  <c:v>12338</c:v>
                </c:pt>
                <c:pt idx="672">
                  <c:v>12532.5</c:v>
                </c:pt>
                <c:pt idx="673">
                  <c:v>12539</c:v>
                </c:pt>
                <c:pt idx="674">
                  <c:v>12540.5</c:v>
                </c:pt>
                <c:pt idx="675">
                  <c:v>12550.5</c:v>
                </c:pt>
                <c:pt idx="676">
                  <c:v>12557</c:v>
                </c:pt>
                <c:pt idx="677">
                  <c:v>12559.5</c:v>
                </c:pt>
                <c:pt idx="678">
                  <c:v>12582</c:v>
                </c:pt>
                <c:pt idx="679">
                  <c:v>12632.5</c:v>
                </c:pt>
                <c:pt idx="680">
                  <c:v>12652.5</c:v>
                </c:pt>
                <c:pt idx="681">
                  <c:v>12659.5</c:v>
                </c:pt>
                <c:pt idx="682">
                  <c:v>12787</c:v>
                </c:pt>
                <c:pt idx="683">
                  <c:v>12790</c:v>
                </c:pt>
                <c:pt idx="684">
                  <c:v>12795</c:v>
                </c:pt>
                <c:pt idx="685">
                  <c:v>12878</c:v>
                </c:pt>
                <c:pt idx="686">
                  <c:v>12878.5</c:v>
                </c:pt>
                <c:pt idx="687">
                  <c:v>12924.5</c:v>
                </c:pt>
                <c:pt idx="688">
                  <c:v>13025</c:v>
                </c:pt>
                <c:pt idx="689">
                  <c:v>13032</c:v>
                </c:pt>
                <c:pt idx="690">
                  <c:v>13041</c:v>
                </c:pt>
                <c:pt idx="691">
                  <c:v>13041</c:v>
                </c:pt>
                <c:pt idx="692">
                  <c:v>13355</c:v>
                </c:pt>
                <c:pt idx="693">
                  <c:v>13381</c:v>
                </c:pt>
                <c:pt idx="694">
                  <c:v>13387</c:v>
                </c:pt>
                <c:pt idx="695">
                  <c:v>13389</c:v>
                </c:pt>
                <c:pt idx="696">
                  <c:v>13390</c:v>
                </c:pt>
                <c:pt idx="697">
                  <c:v>13390</c:v>
                </c:pt>
                <c:pt idx="698">
                  <c:v>13390</c:v>
                </c:pt>
                <c:pt idx="699">
                  <c:v>13628</c:v>
                </c:pt>
                <c:pt idx="700">
                  <c:v>13629</c:v>
                </c:pt>
                <c:pt idx="701">
                  <c:v>13632</c:v>
                </c:pt>
                <c:pt idx="702">
                  <c:v>13637</c:v>
                </c:pt>
                <c:pt idx="703">
                  <c:v>13754.5</c:v>
                </c:pt>
                <c:pt idx="704">
                  <c:v>13755.5</c:v>
                </c:pt>
                <c:pt idx="705">
                  <c:v>13756.5</c:v>
                </c:pt>
                <c:pt idx="706">
                  <c:v>13756.5</c:v>
                </c:pt>
                <c:pt idx="707">
                  <c:v>13766.5</c:v>
                </c:pt>
                <c:pt idx="708">
                  <c:v>13767.5</c:v>
                </c:pt>
                <c:pt idx="709">
                  <c:v>14146</c:v>
                </c:pt>
                <c:pt idx="710">
                  <c:v>14232.5</c:v>
                </c:pt>
                <c:pt idx="711">
                  <c:v>14241.5</c:v>
                </c:pt>
                <c:pt idx="712">
                  <c:v>14276.5</c:v>
                </c:pt>
                <c:pt idx="713">
                  <c:v>14342</c:v>
                </c:pt>
                <c:pt idx="714">
                  <c:v>14347</c:v>
                </c:pt>
                <c:pt idx="715">
                  <c:v>14356</c:v>
                </c:pt>
                <c:pt idx="716">
                  <c:v>14363</c:v>
                </c:pt>
                <c:pt idx="717">
                  <c:v>14510.5</c:v>
                </c:pt>
                <c:pt idx="718">
                  <c:v>14517.5</c:v>
                </c:pt>
                <c:pt idx="719">
                  <c:v>14611</c:v>
                </c:pt>
                <c:pt idx="720">
                  <c:v>14625</c:v>
                </c:pt>
                <c:pt idx="721">
                  <c:v>14632.5</c:v>
                </c:pt>
                <c:pt idx="722">
                  <c:v>14633.5</c:v>
                </c:pt>
                <c:pt idx="723">
                  <c:v>14738</c:v>
                </c:pt>
                <c:pt idx="724">
                  <c:v>14868.5</c:v>
                </c:pt>
                <c:pt idx="725">
                  <c:v>14875.5</c:v>
                </c:pt>
                <c:pt idx="726">
                  <c:v>14875.5</c:v>
                </c:pt>
                <c:pt idx="727">
                  <c:v>14875.5</c:v>
                </c:pt>
                <c:pt idx="728">
                  <c:v>14875.5</c:v>
                </c:pt>
                <c:pt idx="729">
                  <c:v>14876.5</c:v>
                </c:pt>
                <c:pt idx="730">
                  <c:v>14959</c:v>
                </c:pt>
                <c:pt idx="731">
                  <c:v>14966</c:v>
                </c:pt>
                <c:pt idx="732">
                  <c:v>14972</c:v>
                </c:pt>
                <c:pt idx="733">
                  <c:v>14972</c:v>
                </c:pt>
                <c:pt idx="734">
                  <c:v>14979</c:v>
                </c:pt>
                <c:pt idx="735">
                  <c:v>14980</c:v>
                </c:pt>
                <c:pt idx="736">
                  <c:v>14980</c:v>
                </c:pt>
                <c:pt idx="737">
                  <c:v>14980</c:v>
                </c:pt>
                <c:pt idx="738">
                  <c:v>15004</c:v>
                </c:pt>
                <c:pt idx="739">
                  <c:v>15083.5</c:v>
                </c:pt>
                <c:pt idx="740">
                  <c:v>15084.5</c:v>
                </c:pt>
                <c:pt idx="741">
                  <c:v>15102.5</c:v>
                </c:pt>
                <c:pt idx="742">
                  <c:v>15232</c:v>
                </c:pt>
                <c:pt idx="743">
                  <c:v>15232</c:v>
                </c:pt>
                <c:pt idx="744">
                  <c:v>15232</c:v>
                </c:pt>
                <c:pt idx="745">
                  <c:v>15327.5</c:v>
                </c:pt>
                <c:pt idx="746">
                  <c:v>15342.5</c:v>
                </c:pt>
                <c:pt idx="747">
                  <c:v>15479</c:v>
                </c:pt>
                <c:pt idx="748">
                  <c:v>15697.5</c:v>
                </c:pt>
                <c:pt idx="749">
                  <c:v>15698.5</c:v>
                </c:pt>
                <c:pt idx="750">
                  <c:v>15701</c:v>
                </c:pt>
                <c:pt idx="751">
                  <c:v>15721.5</c:v>
                </c:pt>
                <c:pt idx="752">
                  <c:v>15729.5</c:v>
                </c:pt>
                <c:pt idx="753">
                  <c:v>15731.5</c:v>
                </c:pt>
                <c:pt idx="754">
                  <c:v>15940</c:v>
                </c:pt>
                <c:pt idx="755">
                  <c:v>15944</c:v>
                </c:pt>
                <c:pt idx="756">
                  <c:v>15948.5</c:v>
                </c:pt>
                <c:pt idx="757">
                  <c:v>15954</c:v>
                </c:pt>
                <c:pt idx="758">
                  <c:v>16070.5</c:v>
                </c:pt>
                <c:pt idx="759">
                  <c:v>16079.5</c:v>
                </c:pt>
                <c:pt idx="760">
                  <c:v>16080.5</c:v>
                </c:pt>
                <c:pt idx="761">
                  <c:v>16178.5</c:v>
                </c:pt>
                <c:pt idx="762">
                  <c:v>16208.5</c:v>
                </c:pt>
                <c:pt idx="763">
                  <c:v>16302</c:v>
                </c:pt>
                <c:pt idx="764">
                  <c:v>16339.5</c:v>
                </c:pt>
                <c:pt idx="765">
                  <c:v>16417.5</c:v>
                </c:pt>
                <c:pt idx="766">
                  <c:v>16457.5</c:v>
                </c:pt>
                <c:pt idx="767">
                  <c:v>16472.5</c:v>
                </c:pt>
                <c:pt idx="768">
                  <c:v>16563</c:v>
                </c:pt>
                <c:pt idx="769">
                  <c:v>16563</c:v>
                </c:pt>
                <c:pt idx="770">
                  <c:v>16579</c:v>
                </c:pt>
                <c:pt idx="771">
                  <c:v>16781</c:v>
                </c:pt>
                <c:pt idx="772">
                  <c:v>16824</c:v>
                </c:pt>
              </c:numCache>
            </c:numRef>
          </c:xVal>
          <c:yVal>
            <c:numRef>
              <c:f>Active!$L$21:$L$958</c:f>
              <c:numCache>
                <c:formatCode>General</c:formatCode>
                <c:ptCount val="93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3EB-4D4A-BD8D-5DD75CD39A42}"/>
            </c:ext>
          </c:extLst>
        </c:ser>
        <c:ser>
          <c:idx val="5"/>
          <c:order val="5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Active!$F$21:$F$958</c:f>
              <c:numCache>
                <c:formatCode>General</c:formatCode>
                <c:ptCount val="938"/>
                <c:pt idx="0">
                  <c:v>0</c:v>
                </c:pt>
                <c:pt idx="1">
                  <c:v>266</c:v>
                </c:pt>
                <c:pt idx="2">
                  <c:v>270</c:v>
                </c:pt>
                <c:pt idx="3">
                  <c:v>270</c:v>
                </c:pt>
                <c:pt idx="4">
                  <c:v>272</c:v>
                </c:pt>
                <c:pt idx="5">
                  <c:v>272</c:v>
                </c:pt>
                <c:pt idx="6">
                  <c:v>274</c:v>
                </c:pt>
                <c:pt idx="7">
                  <c:v>274</c:v>
                </c:pt>
                <c:pt idx="8">
                  <c:v>277</c:v>
                </c:pt>
                <c:pt idx="9">
                  <c:v>277</c:v>
                </c:pt>
                <c:pt idx="10">
                  <c:v>348.5</c:v>
                </c:pt>
                <c:pt idx="11">
                  <c:v>349.5</c:v>
                </c:pt>
                <c:pt idx="12">
                  <c:v>350.5</c:v>
                </c:pt>
                <c:pt idx="13">
                  <c:v>352.5</c:v>
                </c:pt>
                <c:pt idx="14">
                  <c:v>357.5</c:v>
                </c:pt>
                <c:pt idx="15">
                  <c:v>360.5</c:v>
                </c:pt>
                <c:pt idx="16">
                  <c:v>368.5</c:v>
                </c:pt>
                <c:pt idx="17">
                  <c:v>369.5</c:v>
                </c:pt>
                <c:pt idx="18">
                  <c:v>370.5</c:v>
                </c:pt>
                <c:pt idx="19">
                  <c:v>374.5</c:v>
                </c:pt>
                <c:pt idx="20">
                  <c:v>376.5</c:v>
                </c:pt>
                <c:pt idx="21">
                  <c:v>461</c:v>
                </c:pt>
                <c:pt idx="22">
                  <c:v>475</c:v>
                </c:pt>
                <c:pt idx="23">
                  <c:v>480</c:v>
                </c:pt>
                <c:pt idx="24">
                  <c:v>486</c:v>
                </c:pt>
                <c:pt idx="25">
                  <c:v>490</c:v>
                </c:pt>
                <c:pt idx="26">
                  <c:v>596.5</c:v>
                </c:pt>
                <c:pt idx="27">
                  <c:v>606.5</c:v>
                </c:pt>
                <c:pt idx="28">
                  <c:v>607.5</c:v>
                </c:pt>
                <c:pt idx="29">
                  <c:v>609.5</c:v>
                </c:pt>
                <c:pt idx="30">
                  <c:v>613.5</c:v>
                </c:pt>
                <c:pt idx="31">
                  <c:v>613.5</c:v>
                </c:pt>
                <c:pt idx="32">
                  <c:v>614.5</c:v>
                </c:pt>
                <c:pt idx="33">
                  <c:v>614.5</c:v>
                </c:pt>
                <c:pt idx="34">
                  <c:v>616.5</c:v>
                </c:pt>
                <c:pt idx="35">
                  <c:v>620.5</c:v>
                </c:pt>
                <c:pt idx="36">
                  <c:v>620.5</c:v>
                </c:pt>
                <c:pt idx="37">
                  <c:v>623.5</c:v>
                </c:pt>
                <c:pt idx="38">
                  <c:v>624.5</c:v>
                </c:pt>
                <c:pt idx="39">
                  <c:v>624.5</c:v>
                </c:pt>
                <c:pt idx="40">
                  <c:v>628.5</c:v>
                </c:pt>
                <c:pt idx="41">
                  <c:v>628.5</c:v>
                </c:pt>
                <c:pt idx="42">
                  <c:v>629.5</c:v>
                </c:pt>
                <c:pt idx="43">
                  <c:v>632.5</c:v>
                </c:pt>
                <c:pt idx="44">
                  <c:v>636.5</c:v>
                </c:pt>
                <c:pt idx="45">
                  <c:v>734</c:v>
                </c:pt>
                <c:pt idx="46">
                  <c:v>742</c:v>
                </c:pt>
                <c:pt idx="47">
                  <c:v>745</c:v>
                </c:pt>
                <c:pt idx="48">
                  <c:v>747</c:v>
                </c:pt>
                <c:pt idx="49">
                  <c:v>795</c:v>
                </c:pt>
                <c:pt idx="50">
                  <c:v>799</c:v>
                </c:pt>
                <c:pt idx="51">
                  <c:v>828.5</c:v>
                </c:pt>
                <c:pt idx="52">
                  <c:v>833</c:v>
                </c:pt>
                <c:pt idx="53">
                  <c:v>834</c:v>
                </c:pt>
                <c:pt idx="54">
                  <c:v>838</c:v>
                </c:pt>
                <c:pt idx="55">
                  <c:v>838.5</c:v>
                </c:pt>
                <c:pt idx="56">
                  <c:v>841</c:v>
                </c:pt>
                <c:pt idx="57">
                  <c:v>842</c:v>
                </c:pt>
                <c:pt idx="58">
                  <c:v>843</c:v>
                </c:pt>
                <c:pt idx="59">
                  <c:v>845</c:v>
                </c:pt>
                <c:pt idx="60">
                  <c:v>846</c:v>
                </c:pt>
                <c:pt idx="61">
                  <c:v>847</c:v>
                </c:pt>
                <c:pt idx="62">
                  <c:v>847.5</c:v>
                </c:pt>
                <c:pt idx="63">
                  <c:v>848.5</c:v>
                </c:pt>
                <c:pt idx="64">
                  <c:v>850</c:v>
                </c:pt>
                <c:pt idx="65">
                  <c:v>850.5</c:v>
                </c:pt>
                <c:pt idx="66">
                  <c:v>852</c:v>
                </c:pt>
                <c:pt idx="67">
                  <c:v>854</c:v>
                </c:pt>
                <c:pt idx="68">
                  <c:v>856</c:v>
                </c:pt>
                <c:pt idx="69">
                  <c:v>857</c:v>
                </c:pt>
                <c:pt idx="70">
                  <c:v>857.5</c:v>
                </c:pt>
                <c:pt idx="71">
                  <c:v>858</c:v>
                </c:pt>
                <c:pt idx="72">
                  <c:v>858</c:v>
                </c:pt>
                <c:pt idx="73">
                  <c:v>860</c:v>
                </c:pt>
                <c:pt idx="74">
                  <c:v>860.5</c:v>
                </c:pt>
                <c:pt idx="75">
                  <c:v>861.5</c:v>
                </c:pt>
                <c:pt idx="76">
                  <c:v>862</c:v>
                </c:pt>
                <c:pt idx="77">
                  <c:v>862</c:v>
                </c:pt>
                <c:pt idx="78">
                  <c:v>863</c:v>
                </c:pt>
                <c:pt idx="79">
                  <c:v>863</c:v>
                </c:pt>
                <c:pt idx="80">
                  <c:v>863.5</c:v>
                </c:pt>
                <c:pt idx="81">
                  <c:v>864</c:v>
                </c:pt>
                <c:pt idx="82">
                  <c:v>864.5</c:v>
                </c:pt>
                <c:pt idx="83">
                  <c:v>868.5</c:v>
                </c:pt>
                <c:pt idx="84">
                  <c:v>871.5</c:v>
                </c:pt>
                <c:pt idx="85">
                  <c:v>872.5</c:v>
                </c:pt>
                <c:pt idx="86">
                  <c:v>873.5</c:v>
                </c:pt>
                <c:pt idx="87">
                  <c:v>880</c:v>
                </c:pt>
                <c:pt idx="88">
                  <c:v>884</c:v>
                </c:pt>
                <c:pt idx="89">
                  <c:v>896</c:v>
                </c:pt>
                <c:pt idx="90">
                  <c:v>900</c:v>
                </c:pt>
                <c:pt idx="91">
                  <c:v>901</c:v>
                </c:pt>
                <c:pt idx="92">
                  <c:v>909.5</c:v>
                </c:pt>
                <c:pt idx="93">
                  <c:v>912.5</c:v>
                </c:pt>
                <c:pt idx="94">
                  <c:v>914.5</c:v>
                </c:pt>
                <c:pt idx="95">
                  <c:v>915.5</c:v>
                </c:pt>
                <c:pt idx="96">
                  <c:v>921.5</c:v>
                </c:pt>
                <c:pt idx="97">
                  <c:v>922.5</c:v>
                </c:pt>
                <c:pt idx="98">
                  <c:v>923.5</c:v>
                </c:pt>
                <c:pt idx="99">
                  <c:v>926.5</c:v>
                </c:pt>
                <c:pt idx="100">
                  <c:v>931.5</c:v>
                </c:pt>
                <c:pt idx="101">
                  <c:v>932.5</c:v>
                </c:pt>
                <c:pt idx="102">
                  <c:v>1047</c:v>
                </c:pt>
                <c:pt idx="103">
                  <c:v>1051</c:v>
                </c:pt>
                <c:pt idx="104">
                  <c:v>1065</c:v>
                </c:pt>
                <c:pt idx="105">
                  <c:v>1072</c:v>
                </c:pt>
                <c:pt idx="106">
                  <c:v>1077.5</c:v>
                </c:pt>
                <c:pt idx="107">
                  <c:v>1078.5</c:v>
                </c:pt>
                <c:pt idx="108">
                  <c:v>1079</c:v>
                </c:pt>
                <c:pt idx="109">
                  <c:v>1079</c:v>
                </c:pt>
                <c:pt idx="110">
                  <c:v>1080</c:v>
                </c:pt>
                <c:pt idx="111">
                  <c:v>1081</c:v>
                </c:pt>
                <c:pt idx="112">
                  <c:v>1083</c:v>
                </c:pt>
                <c:pt idx="113">
                  <c:v>1084</c:v>
                </c:pt>
                <c:pt idx="114">
                  <c:v>1084.5</c:v>
                </c:pt>
                <c:pt idx="115">
                  <c:v>1088</c:v>
                </c:pt>
                <c:pt idx="116">
                  <c:v>1089</c:v>
                </c:pt>
                <c:pt idx="117">
                  <c:v>1090</c:v>
                </c:pt>
                <c:pt idx="118">
                  <c:v>1090.5</c:v>
                </c:pt>
                <c:pt idx="119">
                  <c:v>1091.5</c:v>
                </c:pt>
                <c:pt idx="120">
                  <c:v>1093</c:v>
                </c:pt>
                <c:pt idx="121">
                  <c:v>1099</c:v>
                </c:pt>
                <c:pt idx="122">
                  <c:v>1100</c:v>
                </c:pt>
                <c:pt idx="123">
                  <c:v>1101</c:v>
                </c:pt>
                <c:pt idx="124">
                  <c:v>1102</c:v>
                </c:pt>
                <c:pt idx="125">
                  <c:v>1103</c:v>
                </c:pt>
                <c:pt idx="126">
                  <c:v>1104.5</c:v>
                </c:pt>
                <c:pt idx="127">
                  <c:v>1105.5</c:v>
                </c:pt>
                <c:pt idx="128">
                  <c:v>1107</c:v>
                </c:pt>
                <c:pt idx="129">
                  <c:v>1110</c:v>
                </c:pt>
                <c:pt idx="130">
                  <c:v>1214.5</c:v>
                </c:pt>
                <c:pt idx="131">
                  <c:v>1225.5</c:v>
                </c:pt>
                <c:pt idx="132">
                  <c:v>1227.5</c:v>
                </c:pt>
                <c:pt idx="133">
                  <c:v>1319</c:v>
                </c:pt>
                <c:pt idx="134">
                  <c:v>1330</c:v>
                </c:pt>
                <c:pt idx="135">
                  <c:v>1360</c:v>
                </c:pt>
                <c:pt idx="136">
                  <c:v>1361</c:v>
                </c:pt>
                <c:pt idx="137">
                  <c:v>1362</c:v>
                </c:pt>
                <c:pt idx="138">
                  <c:v>1407</c:v>
                </c:pt>
                <c:pt idx="139">
                  <c:v>1409</c:v>
                </c:pt>
                <c:pt idx="140">
                  <c:v>1411</c:v>
                </c:pt>
                <c:pt idx="141">
                  <c:v>1443.5</c:v>
                </c:pt>
                <c:pt idx="142">
                  <c:v>1443.5</c:v>
                </c:pt>
                <c:pt idx="143">
                  <c:v>1445.5</c:v>
                </c:pt>
                <c:pt idx="144">
                  <c:v>1448.5</c:v>
                </c:pt>
                <c:pt idx="145">
                  <c:v>1450.5</c:v>
                </c:pt>
                <c:pt idx="146">
                  <c:v>1451.5</c:v>
                </c:pt>
                <c:pt idx="147">
                  <c:v>1457.5</c:v>
                </c:pt>
                <c:pt idx="148">
                  <c:v>1458.5</c:v>
                </c:pt>
                <c:pt idx="149">
                  <c:v>1461.5</c:v>
                </c:pt>
                <c:pt idx="150">
                  <c:v>1653</c:v>
                </c:pt>
                <c:pt idx="151">
                  <c:v>1654</c:v>
                </c:pt>
                <c:pt idx="152">
                  <c:v>1674.5</c:v>
                </c:pt>
                <c:pt idx="153">
                  <c:v>1693</c:v>
                </c:pt>
                <c:pt idx="154">
                  <c:v>1696.5</c:v>
                </c:pt>
                <c:pt idx="155">
                  <c:v>1713.5</c:v>
                </c:pt>
                <c:pt idx="156">
                  <c:v>1717</c:v>
                </c:pt>
                <c:pt idx="157">
                  <c:v>1717</c:v>
                </c:pt>
                <c:pt idx="158">
                  <c:v>1719</c:v>
                </c:pt>
                <c:pt idx="159">
                  <c:v>1719.5</c:v>
                </c:pt>
                <c:pt idx="160">
                  <c:v>1894.5</c:v>
                </c:pt>
                <c:pt idx="161">
                  <c:v>1921.5</c:v>
                </c:pt>
                <c:pt idx="162">
                  <c:v>1940.5</c:v>
                </c:pt>
                <c:pt idx="163">
                  <c:v>1944</c:v>
                </c:pt>
                <c:pt idx="164">
                  <c:v>1951</c:v>
                </c:pt>
                <c:pt idx="165">
                  <c:v>1962</c:v>
                </c:pt>
                <c:pt idx="166">
                  <c:v>1966</c:v>
                </c:pt>
                <c:pt idx="167">
                  <c:v>1967</c:v>
                </c:pt>
                <c:pt idx="168">
                  <c:v>1971</c:v>
                </c:pt>
                <c:pt idx="169">
                  <c:v>1974</c:v>
                </c:pt>
                <c:pt idx="170">
                  <c:v>1977</c:v>
                </c:pt>
                <c:pt idx="171">
                  <c:v>1982</c:v>
                </c:pt>
                <c:pt idx="172">
                  <c:v>1983</c:v>
                </c:pt>
                <c:pt idx="173">
                  <c:v>1984</c:v>
                </c:pt>
                <c:pt idx="174">
                  <c:v>1985</c:v>
                </c:pt>
                <c:pt idx="175">
                  <c:v>2011.5</c:v>
                </c:pt>
                <c:pt idx="176">
                  <c:v>2013.5</c:v>
                </c:pt>
                <c:pt idx="177">
                  <c:v>2017.5</c:v>
                </c:pt>
                <c:pt idx="178">
                  <c:v>2018.5</c:v>
                </c:pt>
                <c:pt idx="179">
                  <c:v>2019.5</c:v>
                </c:pt>
                <c:pt idx="180">
                  <c:v>2165.5</c:v>
                </c:pt>
                <c:pt idx="181">
                  <c:v>2177</c:v>
                </c:pt>
                <c:pt idx="182">
                  <c:v>2200</c:v>
                </c:pt>
                <c:pt idx="183">
                  <c:v>2391</c:v>
                </c:pt>
                <c:pt idx="184">
                  <c:v>2401</c:v>
                </c:pt>
                <c:pt idx="185">
                  <c:v>2405</c:v>
                </c:pt>
                <c:pt idx="186">
                  <c:v>2412</c:v>
                </c:pt>
                <c:pt idx="187">
                  <c:v>2425</c:v>
                </c:pt>
                <c:pt idx="188">
                  <c:v>2430</c:v>
                </c:pt>
                <c:pt idx="189">
                  <c:v>2436</c:v>
                </c:pt>
                <c:pt idx="190">
                  <c:v>2446</c:v>
                </c:pt>
                <c:pt idx="191">
                  <c:v>2450</c:v>
                </c:pt>
                <c:pt idx="192">
                  <c:v>2530.5</c:v>
                </c:pt>
                <c:pt idx="193">
                  <c:v>2567.5</c:v>
                </c:pt>
                <c:pt idx="194">
                  <c:v>2654</c:v>
                </c:pt>
                <c:pt idx="195">
                  <c:v>2665</c:v>
                </c:pt>
                <c:pt idx="196">
                  <c:v>2668</c:v>
                </c:pt>
                <c:pt idx="197">
                  <c:v>2668</c:v>
                </c:pt>
                <c:pt idx="198">
                  <c:v>2672</c:v>
                </c:pt>
                <c:pt idx="199">
                  <c:v>2679</c:v>
                </c:pt>
                <c:pt idx="200">
                  <c:v>2685</c:v>
                </c:pt>
                <c:pt idx="201">
                  <c:v>2693</c:v>
                </c:pt>
                <c:pt idx="202">
                  <c:v>2699</c:v>
                </c:pt>
                <c:pt idx="203">
                  <c:v>2707</c:v>
                </c:pt>
                <c:pt idx="204">
                  <c:v>2755.5</c:v>
                </c:pt>
                <c:pt idx="205">
                  <c:v>2765.5</c:v>
                </c:pt>
                <c:pt idx="206">
                  <c:v>2765.5</c:v>
                </c:pt>
                <c:pt idx="207">
                  <c:v>2805.5</c:v>
                </c:pt>
                <c:pt idx="208">
                  <c:v>2809.5</c:v>
                </c:pt>
                <c:pt idx="209">
                  <c:v>2821.5</c:v>
                </c:pt>
                <c:pt idx="210">
                  <c:v>2877.5</c:v>
                </c:pt>
                <c:pt idx="211">
                  <c:v>2886</c:v>
                </c:pt>
                <c:pt idx="212">
                  <c:v>2887</c:v>
                </c:pt>
                <c:pt idx="213">
                  <c:v>2932</c:v>
                </c:pt>
                <c:pt idx="214">
                  <c:v>3116.5</c:v>
                </c:pt>
                <c:pt idx="215">
                  <c:v>3124.5</c:v>
                </c:pt>
                <c:pt idx="216">
                  <c:v>3124.5</c:v>
                </c:pt>
                <c:pt idx="217">
                  <c:v>3133.5</c:v>
                </c:pt>
                <c:pt idx="218">
                  <c:v>3140.5</c:v>
                </c:pt>
                <c:pt idx="219">
                  <c:v>3150.5</c:v>
                </c:pt>
                <c:pt idx="220">
                  <c:v>3175.5</c:v>
                </c:pt>
                <c:pt idx="221">
                  <c:v>3176.5</c:v>
                </c:pt>
                <c:pt idx="222">
                  <c:v>3385.5</c:v>
                </c:pt>
                <c:pt idx="223">
                  <c:v>3386.5</c:v>
                </c:pt>
                <c:pt idx="224">
                  <c:v>3408.5</c:v>
                </c:pt>
                <c:pt idx="225">
                  <c:v>3411.5</c:v>
                </c:pt>
                <c:pt idx="226">
                  <c:v>3414.5</c:v>
                </c:pt>
                <c:pt idx="227">
                  <c:v>3414.5</c:v>
                </c:pt>
                <c:pt idx="228">
                  <c:v>3521</c:v>
                </c:pt>
                <c:pt idx="229">
                  <c:v>3522</c:v>
                </c:pt>
                <c:pt idx="230">
                  <c:v>3526</c:v>
                </c:pt>
                <c:pt idx="231">
                  <c:v>3529</c:v>
                </c:pt>
                <c:pt idx="232">
                  <c:v>3530</c:v>
                </c:pt>
                <c:pt idx="233">
                  <c:v>3532</c:v>
                </c:pt>
                <c:pt idx="234">
                  <c:v>3533</c:v>
                </c:pt>
                <c:pt idx="235">
                  <c:v>3533</c:v>
                </c:pt>
                <c:pt idx="236">
                  <c:v>3533</c:v>
                </c:pt>
                <c:pt idx="237">
                  <c:v>3534</c:v>
                </c:pt>
                <c:pt idx="238">
                  <c:v>3536</c:v>
                </c:pt>
                <c:pt idx="239">
                  <c:v>3537</c:v>
                </c:pt>
                <c:pt idx="240">
                  <c:v>3538</c:v>
                </c:pt>
                <c:pt idx="241">
                  <c:v>3560</c:v>
                </c:pt>
                <c:pt idx="242">
                  <c:v>3609.5</c:v>
                </c:pt>
                <c:pt idx="243">
                  <c:v>3610.5</c:v>
                </c:pt>
                <c:pt idx="244">
                  <c:v>3627.5</c:v>
                </c:pt>
                <c:pt idx="245">
                  <c:v>3631.5</c:v>
                </c:pt>
                <c:pt idx="246">
                  <c:v>3645.5</c:v>
                </c:pt>
                <c:pt idx="247">
                  <c:v>3648.5</c:v>
                </c:pt>
                <c:pt idx="248">
                  <c:v>3650.5</c:v>
                </c:pt>
                <c:pt idx="249">
                  <c:v>3650.5</c:v>
                </c:pt>
                <c:pt idx="250">
                  <c:v>3662.5</c:v>
                </c:pt>
                <c:pt idx="251">
                  <c:v>3734</c:v>
                </c:pt>
                <c:pt idx="252">
                  <c:v>3756</c:v>
                </c:pt>
                <c:pt idx="253">
                  <c:v>3761</c:v>
                </c:pt>
                <c:pt idx="254">
                  <c:v>3769</c:v>
                </c:pt>
                <c:pt idx="255">
                  <c:v>3770</c:v>
                </c:pt>
                <c:pt idx="256">
                  <c:v>3770</c:v>
                </c:pt>
                <c:pt idx="257">
                  <c:v>3771</c:v>
                </c:pt>
                <c:pt idx="258">
                  <c:v>3772</c:v>
                </c:pt>
                <c:pt idx="259">
                  <c:v>3780</c:v>
                </c:pt>
                <c:pt idx="260">
                  <c:v>3782</c:v>
                </c:pt>
                <c:pt idx="261">
                  <c:v>3795</c:v>
                </c:pt>
                <c:pt idx="262">
                  <c:v>3806</c:v>
                </c:pt>
                <c:pt idx="263">
                  <c:v>3820</c:v>
                </c:pt>
                <c:pt idx="264">
                  <c:v>3868.5</c:v>
                </c:pt>
                <c:pt idx="265">
                  <c:v>3870.5</c:v>
                </c:pt>
                <c:pt idx="266">
                  <c:v>3900.5</c:v>
                </c:pt>
                <c:pt idx="267">
                  <c:v>3912.5</c:v>
                </c:pt>
                <c:pt idx="268">
                  <c:v>3924.5</c:v>
                </c:pt>
                <c:pt idx="269">
                  <c:v>4004.5</c:v>
                </c:pt>
                <c:pt idx="270">
                  <c:v>4005.5</c:v>
                </c:pt>
                <c:pt idx="271">
                  <c:v>4006.5</c:v>
                </c:pt>
                <c:pt idx="272">
                  <c:v>4019</c:v>
                </c:pt>
                <c:pt idx="273">
                  <c:v>4019.5</c:v>
                </c:pt>
                <c:pt idx="274">
                  <c:v>4022</c:v>
                </c:pt>
                <c:pt idx="275">
                  <c:v>4022.5</c:v>
                </c:pt>
                <c:pt idx="276">
                  <c:v>4026</c:v>
                </c:pt>
                <c:pt idx="277">
                  <c:v>4035</c:v>
                </c:pt>
                <c:pt idx="278">
                  <c:v>4211</c:v>
                </c:pt>
                <c:pt idx="279">
                  <c:v>4228</c:v>
                </c:pt>
                <c:pt idx="280">
                  <c:v>4234</c:v>
                </c:pt>
                <c:pt idx="281">
                  <c:v>4239.5</c:v>
                </c:pt>
                <c:pt idx="282">
                  <c:v>4241.5</c:v>
                </c:pt>
                <c:pt idx="283">
                  <c:v>4246</c:v>
                </c:pt>
                <c:pt idx="284">
                  <c:v>4258.5</c:v>
                </c:pt>
                <c:pt idx="285">
                  <c:v>4261</c:v>
                </c:pt>
                <c:pt idx="286">
                  <c:v>4269</c:v>
                </c:pt>
                <c:pt idx="287">
                  <c:v>4461</c:v>
                </c:pt>
                <c:pt idx="288">
                  <c:v>4465</c:v>
                </c:pt>
                <c:pt idx="289">
                  <c:v>4470</c:v>
                </c:pt>
                <c:pt idx="290">
                  <c:v>4474.5</c:v>
                </c:pt>
                <c:pt idx="291">
                  <c:v>4486</c:v>
                </c:pt>
                <c:pt idx="292">
                  <c:v>4496</c:v>
                </c:pt>
                <c:pt idx="293">
                  <c:v>4508.5</c:v>
                </c:pt>
                <c:pt idx="294">
                  <c:v>4509.5</c:v>
                </c:pt>
                <c:pt idx="295">
                  <c:v>4510.5</c:v>
                </c:pt>
                <c:pt idx="296">
                  <c:v>4511.5</c:v>
                </c:pt>
                <c:pt idx="297">
                  <c:v>4513.5</c:v>
                </c:pt>
                <c:pt idx="298">
                  <c:v>4516</c:v>
                </c:pt>
                <c:pt idx="299">
                  <c:v>4516</c:v>
                </c:pt>
                <c:pt idx="300">
                  <c:v>4517.5</c:v>
                </c:pt>
                <c:pt idx="301">
                  <c:v>4518.5</c:v>
                </c:pt>
                <c:pt idx="302">
                  <c:v>4526.5</c:v>
                </c:pt>
                <c:pt idx="303">
                  <c:v>4527.5</c:v>
                </c:pt>
                <c:pt idx="304">
                  <c:v>4533</c:v>
                </c:pt>
                <c:pt idx="305">
                  <c:v>4627</c:v>
                </c:pt>
                <c:pt idx="306">
                  <c:v>4658</c:v>
                </c:pt>
                <c:pt idx="307">
                  <c:v>4718.5</c:v>
                </c:pt>
                <c:pt idx="308">
                  <c:v>4737.5</c:v>
                </c:pt>
                <c:pt idx="309">
                  <c:v>4739.5</c:v>
                </c:pt>
                <c:pt idx="310">
                  <c:v>4742.5</c:v>
                </c:pt>
                <c:pt idx="311">
                  <c:v>4763.5</c:v>
                </c:pt>
                <c:pt idx="312">
                  <c:v>4767.5</c:v>
                </c:pt>
                <c:pt idx="313">
                  <c:v>4767.5</c:v>
                </c:pt>
                <c:pt idx="314">
                  <c:v>4769.5</c:v>
                </c:pt>
                <c:pt idx="315">
                  <c:v>4776.5</c:v>
                </c:pt>
                <c:pt idx="316">
                  <c:v>4871</c:v>
                </c:pt>
                <c:pt idx="317">
                  <c:v>4883</c:v>
                </c:pt>
                <c:pt idx="318">
                  <c:v>4889</c:v>
                </c:pt>
                <c:pt idx="319">
                  <c:v>4957.5</c:v>
                </c:pt>
                <c:pt idx="320">
                  <c:v>4959.5</c:v>
                </c:pt>
                <c:pt idx="321">
                  <c:v>4975.5</c:v>
                </c:pt>
                <c:pt idx="322">
                  <c:v>4976.5</c:v>
                </c:pt>
                <c:pt idx="323">
                  <c:v>4987.5</c:v>
                </c:pt>
                <c:pt idx="324">
                  <c:v>5080</c:v>
                </c:pt>
                <c:pt idx="325">
                  <c:v>5090.5</c:v>
                </c:pt>
                <c:pt idx="326">
                  <c:v>5122</c:v>
                </c:pt>
                <c:pt idx="327">
                  <c:v>5123</c:v>
                </c:pt>
                <c:pt idx="328">
                  <c:v>5124</c:v>
                </c:pt>
                <c:pt idx="329">
                  <c:v>5126</c:v>
                </c:pt>
                <c:pt idx="330">
                  <c:v>5127</c:v>
                </c:pt>
                <c:pt idx="331">
                  <c:v>5129</c:v>
                </c:pt>
                <c:pt idx="332">
                  <c:v>5136</c:v>
                </c:pt>
                <c:pt idx="333">
                  <c:v>5142</c:v>
                </c:pt>
                <c:pt idx="334">
                  <c:v>5250.5</c:v>
                </c:pt>
                <c:pt idx="335">
                  <c:v>5354.5</c:v>
                </c:pt>
                <c:pt idx="336">
                  <c:v>5355.5</c:v>
                </c:pt>
                <c:pt idx="337">
                  <c:v>5357.5</c:v>
                </c:pt>
                <c:pt idx="338">
                  <c:v>5357.5</c:v>
                </c:pt>
                <c:pt idx="339">
                  <c:v>5358</c:v>
                </c:pt>
                <c:pt idx="340">
                  <c:v>5369</c:v>
                </c:pt>
                <c:pt idx="341">
                  <c:v>5372</c:v>
                </c:pt>
                <c:pt idx="342">
                  <c:v>5377</c:v>
                </c:pt>
                <c:pt idx="343">
                  <c:v>5436</c:v>
                </c:pt>
                <c:pt idx="344">
                  <c:v>5442</c:v>
                </c:pt>
                <c:pt idx="345">
                  <c:v>5443</c:v>
                </c:pt>
                <c:pt idx="346">
                  <c:v>5456</c:v>
                </c:pt>
                <c:pt idx="347">
                  <c:v>5463</c:v>
                </c:pt>
                <c:pt idx="348">
                  <c:v>5464</c:v>
                </c:pt>
                <c:pt idx="349">
                  <c:v>5468</c:v>
                </c:pt>
                <c:pt idx="350">
                  <c:v>5472</c:v>
                </c:pt>
                <c:pt idx="351">
                  <c:v>5661</c:v>
                </c:pt>
                <c:pt idx="352">
                  <c:v>5692</c:v>
                </c:pt>
                <c:pt idx="353">
                  <c:v>5710</c:v>
                </c:pt>
                <c:pt idx="354">
                  <c:v>5710</c:v>
                </c:pt>
                <c:pt idx="355">
                  <c:v>5720</c:v>
                </c:pt>
                <c:pt idx="356">
                  <c:v>5720</c:v>
                </c:pt>
                <c:pt idx="357">
                  <c:v>5723</c:v>
                </c:pt>
                <c:pt idx="358">
                  <c:v>5729</c:v>
                </c:pt>
                <c:pt idx="359">
                  <c:v>5730</c:v>
                </c:pt>
                <c:pt idx="360">
                  <c:v>5748</c:v>
                </c:pt>
                <c:pt idx="361">
                  <c:v>5803.5</c:v>
                </c:pt>
                <c:pt idx="362">
                  <c:v>5812.5</c:v>
                </c:pt>
                <c:pt idx="363">
                  <c:v>5812.5</c:v>
                </c:pt>
                <c:pt idx="364">
                  <c:v>5812.5</c:v>
                </c:pt>
                <c:pt idx="365">
                  <c:v>5814.5</c:v>
                </c:pt>
                <c:pt idx="366">
                  <c:v>5832.5</c:v>
                </c:pt>
                <c:pt idx="367">
                  <c:v>5833.5</c:v>
                </c:pt>
                <c:pt idx="368">
                  <c:v>5837.5</c:v>
                </c:pt>
                <c:pt idx="369">
                  <c:v>5837.5</c:v>
                </c:pt>
                <c:pt idx="370">
                  <c:v>5837.5</c:v>
                </c:pt>
                <c:pt idx="371">
                  <c:v>5838.5</c:v>
                </c:pt>
                <c:pt idx="372">
                  <c:v>5839.5</c:v>
                </c:pt>
                <c:pt idx="373">
                  <c:v>5851.5</c:v>
                </c:pt>
                <c:pt idx="374">
                  <c:v>5861.5</c:v>
                </c:pt>
                <c:pt idx="375">
                  <c:v>5876.5</c:v>
                </c:pt>
                <c:pt idx="376">
                  <c:v>5889.5</c:v>
                </c:pt>
                <c:pt idx="377">
                  <c:v>5961</c:v>
                </c:pt>
                <c:pt idx="378">
                  <c:v>6558</c:v>
                </c:pt>
                <c:pt idx="379">
                  <c:v>6589</c:v>
                </c:pt>
                <c:pt idx="380">
                  <c:v>6598</c:v>
                </c:pt>
                <c:pt idx="381">
                  <c:v>6605</c:v>
                </c:pt>
                <c:pt idx="382">
                  <c:v>6607</c:v>
                </c:pt>
                <c:pt idx="383">
                  <c:v>6607</c:v>
                </c:pt>
                <c:pt idx="384">
                  <c:v>6685.5</c:v>
                </c:pt>
                <c:pt idx="385">
                  <c:v>6687.5</c:v>
                </c:pt>
                <c:pt idx="386">
                  <c:v>6688.5</c:v>
                </c:pt>
                <c:pt idx="387">
                  <c:v>6713.5</c:v>
                </c:pt>
                <c:pt idx="388">
                  <c:v>6715.5</c:v>
                </c:pt>
                <c:pt idx="389">
                  <c:v>7920</c:v>
                </c:pt>
                <c:pt idx="390">
                  <c:v>7921</c:v>
                </c:pt>
                <c:pt idx="391">
                  <c:v>8447</c:v>
                </c:pt>
                <c:pt idx="392">
                  <c:v>8738</c:v>
                </c:pt>
                <c:pt idx="393">
                  <c:v>8742</c:v>
                </c:pt>
                <c:pt idx="394">
                  <c:v>9112.5</c:v>
                </c:pt>
                <c:pt idx="395">
                  <c:v>9113.5</c:v>
                </c:pt>
                <c:pt idx="396">
                  <c:v>9113.5</c:v>
                </c:pt>
                <c:pt idx="397">
                  <c:v>9122.5</c:v>
                </c:pt>
                <c:pt idx="398">
                  <c:v>9122.5</c:v>
                </c:pt>
                <c:pt idx="399">
                  <c:v>9123.5</c:v>
                </c:pt>
                <c:pt idx="400">
                  <c:v>9123.5</c:v>
                </c:pt>
                <c:pt idx="401">
                  <c:v>9129.5</c:v>
                </c:pt>
                <c:pt idx="402">
                  <c:v>9129.5</c:v>
                </c:pt>
                <c:pt idx="403">
                  <c:v>9132.5</c:v>
                </c:pt>
                <c:pt idx="404">
                  <c:v>9136.5</c:v>
                </c:pt>
                <c:pt idx="405">
                  <c:v>9251</c:v>
                </c:pt>
                <c:pt idx="406">
                  <c:v>9252</c:v>
                </c:pt>
                <c:pt idx="407">
                  <c:v>9254</c:v>
                </c:pt>
                <c:pt idx="408">
                  <c:v>9257</c:v>
                </c:pt>
                <c:pt idx="409">
                  <c:v>9261</c:v>
                </c:pt>
                <c:pt idx="410">
                  <c:v>9263</c:v>
                </c:pt>
                <c:pt idx="411">
                  <c:v>9272</c:v>
                </c:pt>
                <c:pt idx="412">
                  <c:v>9487</c:v>
                </c:pt>
                <c:pt idx="413">
                  <c:v>9487</c:v>
                </c:pt>
                <c:pt idx="414">
                  <c:v>9487</c:v>
                </c:pt>
                <c:pt idx="415">
                  <c:v>9487</c:v>
                </c:pt>
                <c:pt idx="416">
                  <c:v>9487</c:v>
                </c:pt>
                <c:pt idx="417">
                  <c:v>9487</c:v>
                </c:pt>
                <c:pt idx="418">
                  <c:v>9489</c:v>
                </c:pt>
                <c:pt idx="419">
                  <c:v>9490</c:v>
                </c:pt>
                <c:pt idx="420">
                  <c:v>9490</c:v>
                </c:pt>
                <c:pt idx="421">
                  <c:v>9493</c:v>
                </c:pt>
                <c:pt idx="422">
                  <c:v>9495</c:v>
                </c:pt>
                <c:pt idx="423">
                  <c:v>9495</c:v>
                </c:pt>
                <c:pt idx="424">
                  <c:v>9495</c:v>
                </c:pt>
                <c:pt idx="425">
                  <c:v>9495</c:v>
                </c:pt>
                <c:pt idx="426">
                  <c:v>9496</c:v>
                </c:pt>
                <c:pt idx="427">
                  <c:v>9497</c:v>
                </c:pt>
                <c:pt idx="428">
                  <c:v>9497</c:v>
                </c:pt>
                <c:pt idx="429">
                  <c:v>9497</c:v>
                </c:pt>
                <c:pt idx="430">
                  <c:v>9497</c:v>
                </c:pt>
                <c:pt idx="431">
                  <c:v>9497</c:v>
                </c:pt>
                <c:pt idx="432">
                  <c:v>9503</c:v>
                </c:pt>
                <c:pt idx="433">
                  <c:v>9505</c:v>
                </c:pt>
                <c:pt idx="434">
                  <c:v>9505</c:v>
                </c:pt>
                <c:pt idx="435">
                  <c:v>9505</c:v>
                </c:pt>
                <c:pt idx="436">
                  <c:v>9506</c:v>
                </c:pt>
                <c:pt idx="437">
                  <c:v>9507</c:v>
                </c:pt>
                <c:pt idx="438">
                  <c:v>9508</c:v>
                </c:pt>
                <c:pt idx="439">
                  <c:v>9513</c:v>
                </c:pt>
                <c:pt idx="440">
                  <c:v>9711.5</c:v>
                </c:pt>
                <c:pt idx="441">
                  <c:v>9731.5</c:v>
                </c:pt>
                <c:pt idx="442">
                  <c:v>9745</c:v>
                </c:pt>
                <c:pt idx="443">
                  <c:v>9749</c:v>
                </c:pt>
                <c:pt idx="444">
                  <c:v>9751</c:v>
                </c:pt>
                <c:pt idx="445">
                  <c:v>9759</c:v>
                </c:pt>
                <c:pt idx="446">
                  <c:v>9906</c:v>
                </c:pt>
                <c:pt idx="447">
                  <c:v>9959</c:v>
                </c:pt>
                <c:pt idx="448">
                  <c:v>9961</c:v>
                </c:pt>
                <c:pt idx="449">
                  <c:v>9971.5</c:v>
                </c:pt>
                <c:pt idx="450">
                  <c:v>9975</c:v>
                </c:pt>
                <c:pt idx="451">
                  <c:v>9977.5</c:v>
                </c:pt>
                <c:pt idx="452">
                  <c:v>9978</c:v>
                </c:pt>
                <c:pt idx="453">
                  <c:v>9978.5</c:v>
                </c:pt>
                <c:pt idx="454">
                  <c:v>9989.5</c:v>
                </c:pt>
                <c:pt idx="455">
                  <c:v>9990.5</c:v>
                </c:pt>
                <c:pt idx="456">
                  <c:v>9990.5</c:v>
                </c:pt>
                <c:pt idx="457">
                  <c:v>9991.5</c:v>
                </c:pt>
                <c:pt idx="458">
                  <c:v>9995.5</c:v>
                </c:pt>
                <c:pt idx="459">
                  <c:v>9996.5</c:v>
                </c:pt>
                <c:pt idx="460">
                  <c:v>9996.5</c:v>
                </c:pt>
                <c:pt idx="461">
                  <c:v>10006</c:v>
                </c:pt>
                <c:pt idx="462">
                  <c:v>10017.5</c:v>
                </c:pt>
                <c:pt idx="463">
                  <c:v>10208</c:v>
                </c:pt>
                <c:pt idx="464">
                  <c:v>10226</c:v>
                </c:pt>
                <c:pt idx="465">
                  <c:v>10238</c:v>
                </c:pt>
                <c:pt idx="466">
                  <c:v>10241.5</c:v>
                </c:pt>
                <c:pt idx="467">
                  <c:v>10245</c:v>
                </c:pt>
                <c:pt idx="468">
                  <c:v>10247</c:v>
                </c:pt>
                <c:pt idx="469">
                  <c:v>10310</c:v>
                </c:pt>
                <c:pt idx="470">
                  <c:v>10321.5</c:v>
                </c:pt>
                <c:pt idx="471">
                  <c:v>10322</c:v>
                </c:pt>
                <c:pt idx="472">
                  <c:v>10323</c:v>
                </c:pt>
                <c:pt idx="473">
                  <c:v>10327</c:v>
                </c:pt>
                <c:pt idx="474">
                  <c:v>10336</c:v>
                </c:pt>
                <c:pt idx="475">
                  <c:v>10336</c:v>
                </c:pt>
                <c:pt idx="476">
                  <c:v>10356</c:v>
                </c:pt>
                <c:pt idx="477">
                  <c:v>10358</c:v>
                </c:pt>
                <c:pt idx="478">
                  <c:v>10363</c:v>
                </c:pt>
                <c:pt idx="479">
                  <c:v>10371</c:v>
                </c:pt>
                <c:pt idx="480">
                  <c:v>10451.5</c:v>
                </c:pt>
                <c:pt idx="481">
                  <c:v>10452.5</c:v>
                </c:pt>
                <c:pt idx="482">
                  <c:v>10453.5</c:v>
                </c:pt>
                <c:pt idx="483">
                  <c:v>10454.5</c:v>
                </c:pt>
                <c:pt idx="484">
                  <c:v>10455.5</c:v>
                </c:pt>
                <c:pt idx="485">
                  <c:v>10456.5</c:v>
                </c:pt>
                <c:pt idx="486">
                  <c:v>10459.5</c:v>
                </c:pt>
                <c:pt idx="487">
                  <c:v>10466.5</c:v>
                </c:pt>
                <c:pt idx="488">
                  <c:v>10476.5</c:v>
                </c:pt>
                <c:pt idx="489">
                  <c:v>10572</c:v>
                </c:pt>
                <c:pt idx="490">
                  <c:v>10574</c:v>
                </c:pt>
                <c:pt idx="491">
                  <c:v>10574</c:v>
                </c:pt>
                <c:pt idx="492">
                  <c:v>10575</c:v>
                </c:pt>
                <c:pt idx="493">
                  <c:v>10576</c:v>
                </c:pt>
                <c:pt idx="494">
                  <c:v>10578</c:v>
                </c:pt>
                <c:pt idx="495">
                  <c:v>10582</c:v>
                </c:pt>
                <c:pt idx="496">
                  <c:v>10585</c:v>
                </c:pt>
                <c:pt idx="497">
                  <c:v>10586</c:v>
                </c:pt>
                <c:pt idx="498">
                  <c:v>10586</c:v>
                </c:pt>
                <c:pt idx="499">
                  <c:v>10586</c:v>
                </c:pt>
                <c:pt idx="500">
                  <c:v>10589</c:v>
                </c:pt>
                <c:pt idx="501">
                  <c:v>10592.5</c:v>
                </c:pt>
                <c:pt idx="502">
                  <c:v>10596</c:v>
                </c:pt>
                <c:pt idx="503">
                  <c:v>10598.5</c:v>
                </c:pt>
                <c:pt idx="504">
                  <c:v>10601</c:v>
                </c:pt>
                <c:pt idx="505">
                  <c:v>10604</c:v>
                </c:pt>
                <c:pt idx="506">
                  <c:v>10605</c:v>
                </c:pt>
                <c:pt idx="507">
                  <c:v>10606</c:v>
                </c:pt>
                <c:pt idx="508">
                  <c:v>10610</c:v>
                </c:pt>
                <c:pt idx="509">
                  <c:v>10610</c:v>
                </c:pt>
                <c:pt idx="510">
                  <c:v>10611</c:v>
                </c:pt>
                <c:pt idx="511">
                  <c:v>10611</c:v>
                </c:pt>
                <c:pt idx="512">
                  <c:v>10612</c:v>
                </c:pt>
                <c:pt idx="513">
                  <c:v>10613</c:v>
                </c:pt>
                <c:pt idx="514">
                  <c:v>10615</c:v>
                </c:pt>
                <c:pt idx="515">
                  <c:v>10619</c:v>
                </c:pt>
                <c:pt idx="516">
                  <c:v>10619</c:v>
                </c:pt>
                <c:pt idx="517">
                  <c:v>10620</c:v>
                </c:pt>
                <c:pt idx="518">
                  <c:v>10620</c:v>
                </c:pt>
                <c:pt idx="519">
                  <c:v>10628</c:v>
                </c:pt>
                <c:pt idx="520">
                  <c:v>10634</c:v>
                </c:pt>
                <c:pt idx="521">
                  <c:v>10635</c:v>
                </c:pt>
                <c:pt idx="522">
                  <c:v>10640</c:v>
                </c:pt>
                <c:pt idx="523">
                  <c:v>10646</c:v>
                </c:pt>
                <c:pt idx="524">
                  <c:v>10695</c:v>
                </c:pt>
                <c:pt idx="525">
                  <c:v>10701</c:v>
                </c:pt>
                <c:pt idx="526">
                  <c:v>10703</c:v>
                </c:pt>
                <c:pt idx="527">
                  <c:v>10708</c:v>
                </c:pt>
                <c:pt idx="528">
                  <c:v>10710</c:v>
                </c:pt>
                <c:pt idx="529">
                  <c:v>10717</c:v>
                </c:pt>
                <c:pt idx="530">
                  <c:v>10719</c:v>
                </c:pt>
                <c:pt idx="531">
                  <c:v>10727</c:v>
                </c:pt>
                <c:pt idx="532">
                  <c:v>10730</c:v>
                </c:pt>
                <c:pt idx="533">
                  <c:v>10731</c:v>
                </c:pt>
                <c:pt idx="534">
                  <c:v>10745.5</c:v>
                </c:pt>
                <c:pt idx="535">
                  <c:v>10805.5</c:v>
                </c:pt>
                <c:pt idx="536">
                  <c:v>10817</c:v>
                </c:pt>
                <c:pt idx="537">
                  <c:v>10827</c:v>
                </c:pt>
                <c:pt idx="538">
                  <c:v>10830</c:v>
                </c:pt>
                <c:pt idx="539">
                  <c:v>10837.5</c:v>
                </c:pt>
                <c:pt idx="540">
                  <c:v>10839.5</c:v>
                </c:pt>
                <c:pt idx="541">
                  <c:v>10840</c:v>
                </c:pt>
                <c:pt idx="542">
                  <c:v>10841</c:v>
                </c:pt>
                <c:pt idx="543">
                  <c:v>10841.5</c:v>
                </c:pt>
                <c:pt idx="544">
                  <c:v>10841.5</c:v>
                </c:pt>
                <c:pt idx="545">
                  <c:v>10847</c:v>
                </c:pt>
                <c:pt idx="546">
                  <c:v>10849</c:v>
                </c:pt>
                <c:pt idx="547">
                  <c:v>10850.5</c:v>
                </c:pt>
                <c:pt idx="548">
                  <c:v>10856</c:v>
                </c:pt>
                <c:pt idx="549">
                  <c:v>10856.5</c:v>
                </c:pt>
                <c:pt idx="550">
                  <c:v>10858.5</c:v>
                </c:pt>
                <c:pt idx="551">
                  <c:v>10915.5</c:v>
                </c:pt>
                <c:pt idx="552">
                  <c:v>11051</c:v>
                </c:pt>
                <c:pt idx="553">
                  <c:v>11051</c:v>
                </c:pt>
                <c:pt idx="554">
                  <c:v>11053</c:v>
                </c:pt>
                <c:pt idx="555">
                  <c:v>11054</c:v>
                </c:pt>
                <c:pt idx="556">
                  <c:v>11055</c:v>
                </c:pt>
                <c:pt idx="557">
                  <c:v>11057</c:v>
                </c:pt>
                <c:pt idx="558">
                  <c:v>11062</c:v>
                </c:pt>
                <c:pt idx="559">
                  <c:v>11064</c:v>
                </c:pt>
                <c:pt idx="560">
                  <c:v>11064.5</c:v>
                </c:pt>
                <c:pt idx="561">
                  <c:v>11065</c:v>
                </c:pt>
                <c:pt idx="562">
                  <c:v>11069</c:v>
                </c:pt>
                <c:pt idx="563">
                  <c:v>11071</c:v>
                </c:pt>
                <c:pt idx="564">
                  <c:v>11073</c:v>
                </c:pt>
                <c:pt idx="565">
                  <c:v>11073.5</c:v>
                </c:pt>
                <c:pt idx="566">
                  <c:v>11075</c:v>
                </c:pt>
                <c:pt idx="567">
                  <c:v>11084.5</c:v>
                </c:pt>
                <c:pt idx="568">
                  <c:v>11084.5</c:v>
                </c:pt>
                <c:pt idx="569">
                  <c:v>11086.5</c:v>
                </c:pt>
                <c:pt idx="570">
                  <c:v>11092</c:v>
                </c:pt>
                <c:pt idx="571">
                  <c:v>11100</c:v>
                </c:pt>
                <c:pt idx="572">
                  <c:v>11306.5</c:v>
                </c:pt>
                <c:pt idx="573">
                  <c:v>11309.5</c:v>
                </c:pt>
                <c:pt idx="574">
                  <c:v>11313.5</c:v>
                </c:pt>
                <c:pt idx="575">
                  <c:v>11316.5</c:v>
                </c:pt>
                <c:pt idx="576">
                  <c:v>11317</c:v>
                </c:pt>
                <c:pt idx="577">
                  <c:v>11317</c:v>
                </c:pt>
                <c:pt idx="578">
                  <c:v>11317.5</c:v>
                </c:pt>
                <c:pt idx="579">
                  <c:v>11318.5</c:v>
                </c:pt>
                <c:pt idx="580">
                  <c:v>11327.5</c:v>
                </c:pt>
                <c:pt idx="581">
                  <c:v>11331.5</c:v>
                </c:pt>
                <c:pt idx="582">
                  <c:v>11334.5</c:v>
                </c:pt>
                <c:pt idx="583">
                  <c:v>11335.5</c:v>
                </c:pt>
                <c:pt idx="584">
                  <c:v>11337.5</c:v>
                </c:pt>
                <c:pt idx="585">
                  <c:v>11338.5</c:v>
                </c:pt>
                <c:pt idx="586">
                  <c:v>11340.5</c:v>
                </c:pt>
                <c:pt idx="587">
                  <c:v>11341.5</c:v>
                </c:pt>
                <c:pt idx="588">
                  <c:v>11344.5</c:v>
                </c:pt>
                <c:pt idx="589">
                  <c:v>11349.5</c:v>
                </c:pt>
                <c:pt idx="590">
                  <c:v>11427</c:v>
                </c:pt>
                <c:pt idx="591">
                  <c:v>11430</c:v>
                </c:pt>
                <c:pt idx="592">
                  <c:v>11431</c:v>
                </c:pt>
                <c:pt idx="593">
                  <c:v>11433</c:v>
                </c:pt>
                <c:pt idx="594">
                  <c:v>11436</c:v>
                </c:pt>
                <c:pt idx="595">
                  <c:v>11436</c:v>
                </c:pt>
                <c:pt idx="596">
                  <c:v>11437</c:v>
                </c:pt>
                <c:pt idx="597">
                  <c:v>11437</c:v>
                </c:pt>
                <c:pt idx="598">
                  <c:v>11437</c:v>
                </c:pt>
                <c:pt idx="599">
                  <c:v>11437</c:v>
                </c:pt>
                <c:pt idx="600">
                  <c:v>11438</c:v>
                </c:pt>
                <c:pt idx="601">
                  <c:v>11438</c:v>
                </c:pt>
                <c:pt idx="602">
                  <c:v>11438</c:v>
                </c:pt>
                <c:pt idx="603">
                  <c:v>11438</c:v>
                </c:pt>
                <c:pt idx="604">
                  <c:v>11440</c:v>
                </c:pt>
                <c:pt idx="605">
                  <c:v>11440</c:v>
                </c:pt>
                <c:pt idx="606">
                  <c:v>11440</c:v>
                </c:pt>
                <c:pt idx="607">
                  <c:v>11440</c:v>
                </c:pt>
                <c:pt idx="608">
                  <c:v>11442</c:v>
                </c:pt>
                <c:pt idx="609">
                  <c:v>11443</c:v>
                </c:pt>
                <c:pt idx="610">
                  <c:v>11443</c:v>
                </c:pt>
                <c:pt idx="611">
                  <c:v>11443</c:v>
                </c:pt>
                <c:pt idx="612">
                  <c:v>11444</c:v>
                </c:pt>
                <c:pt idx="613">
                  <c:v>11445</c:v>
                </c:pt>
                <c:pt idx="614">
                  <c:v>11445</c:v>
                </c:pt>
                <c:pt idx="615">
                  <c:v>11446</c:v>
                </c:pt>
                <c:pt idx="616">
                  <c:v>11447</c:v>
                </c:pt>
                <c:pt idx="617">
                  <c:v>11451</c:v>
                </c:pt>
                <c:pt idx="618">
                  <c:v>11451</c:v>
                </c:pt>
                <c:pt idx="619">
                  <c:v>11452</c:v>
                </c:pt>
                <c:pt idx="620">
                  <c:v>11452</c:v>
                </c:pt>
                <c:pt idx="621">
                  <c:v>11453</c:v>
                </c:pt>
                <c:pt idx="622">
                  <c:v>11453</c:v>
                </c:pt>
                <c:pt idx="623">
                  <c:v>11454</c:v>
                </c:pt>
                <c:pt idx="624">
                  <c:v>11454</c:v>
                </c:pt>
                <c:pt idx="625">
                  <c:v>11455</c:v>
                </c:pt>
                <c:pt idx="626">
                  <c:v>11455</c:v>
                </c:pt>
                <c:pt idx="627">
                  <c:v>11457</c:v>
                </c:pt>
                <c:pt idx="628">
                  <c:v>11459</c:v>
                </c:pt>
                <c:pt idx="629">
                  <c:v>11460</c:v>
                </c:pt>
                <c:pt idx="630">
                  <c:v>11461</c:v>
                </c:pt>
                <c:pt idx="631">
                  <c:v>11461</c:v>
                </c:pt>
                <c:pt idx="632">
                  <c:v>11461</c:v>
                </c:pt>
                <c:pt idx="633">
                  <c:v>11467</c:v>
                </c:pt>
                <c:pt idx="634">
                  <c:v>11471</c:v>
                </c:pt>
                <c:pt idx="635">
                  <c:v>11474</c:v>
                </c:pt>
                <c:pt idx="636">
                  <c:v>11475</c:v>
                </c:pt>
                <c:pt idx="637">
                  <c:v>11475</c:v>
                </c:pt>
                <c:pt idx="638">
                  <c:v>11477</c:v>
                </c:pt>
                <c:pt idx="639">
                  <c:v>11478</c:v>
                </c:pt>
                <c:pt idx="640">
                  <c:v>11486</c:v>
                </c:pt>
                <c:pt idx="641">
                  <c:v>11557.5</c:v>
                </c:pt>
                <c:pt idx="642">
                  <c:v>11557.5</c:v>
                </c:pt>
                <c:pt idx="643">
                  <c:v>11566.5</c:v>
                </c:pt>
                <c:pt idx="644">
                  <c:v>11574.5</c:v>
                </c:pt>
                <c:pt idx="645">
                  <c:v>11576.5</c:v>
                </c:pt>
                <c:pt idx="646">
                  <c:v>11578.5</c:v>
                </c:pt>
                <c:pt idx="647">
                  <c:v>11584.5</c:v>
                </c:pt>
                <c:pt idx="648">
                  <c:v>11829</c:v>
                </c:pt>
                <c:pt idx="649">
                  <c:v>11913</c:v>
                </c:pt>
                <c:pt idx="650">
                  <c:v>11913</c:v>
                </c:pt>
                <c:pt idx="651">
                  <c:v>11919</c:v>
                </c:pt>
                <c:pt idx="652">
                  <c:v>11952.5</c:v>
                </c:pt>
                <c:pt idx="653">
                  <c:v>12165</c:v>
                </c:pt>
                <c:pt idx="654">
                  <c:v>12277.5</c:v>
                </c:pt>
                <c:pt idx="655">
                  <c:v>12283.5</c:v>
                </c:pt>
                <c:pt idx="656">
                  <c:v>12284</c:v>
                </c:pt>
                <c:pt idx="657">
                  <c:v>12293</c:v>
                </c:pt>
                <c:pt idx="658">
                  <c:v>12295</c:v>
                </c:pt>
                <c:pt idx="659">
                  <c:v>12299</c:v>
                </c:pt>
                <c:pt idx="660">
                  <c:v>12299</c:v>
                </c:pt>
                <c:pt idx="661">
                  <c:v>12304</c:v>
                </c:pt>
                <c:pt idx="662">
                  <c:v>12304</c:v>
                </c:pt>
                <c:pt idx="663">
                  <c:v>12307</c:v>
                </c:pt>
                <c:pt idx="664">
                  <c:v>12311.5</c:v>
                </c:pt>
                <c:pt idx="665">
                  <c:v>12312</c:v>
                </c:pt>
                <c:pt idx="666">
                  <c:v>12312.5</c:v>
                </c:pt>
                <c:pt idx="667">
                  <c:v>12313</c:v>
                </c:pt>
                <c:pt idx="668">
                  <c:v>12315.5</c:v>
                </c:pt>
                <c:pt idx="669">
                  <c:v>12318</c:v>
                </c:pt>
                <c:pt idx="670">
                  <c:v>12322</c:v>
                </c:pt>
                <c:pt idx="671">
                  <c:v>12338</c:v>
                </c:pt>
                <c:pt idx="672">
                  <c:v>12532.5</c:v>
                </c:pt>
                <c:pt idx="673">
                  <c:v>12539</c:v>
                </c:pt>
                <c:pt idx="674">
                  <c:v>12540.5</c:v>
                </c:pt>
                <c:pt idx="675">
                  <c:v>12550.5</c:v>
                </c:pt>
                <c:pt idx="676">
                  <c:v>12557</c:v>
                </c:pt>
                <c:pt idx="677">
                  <c:v>12559.5</c:v>
                </c:pt>
                <c:pt idx="678">
                  <c:v>12582</c:v>
                </c:pt>
                <c:pt idx="679">
                  <c:v>12632.5</c:v>
                </c:pt>
                <c:pt idx="680">
                  <c:v>12652.5</c:v>
                </c:pt>
                <c:pt idx="681">
                  <c:v>12659.5</c:v>
                </c:pt>
                <c:pt idx="682">
                  <c:v>12787</c:v>
                </c:pt>
                <c:pt idx="683">
                  <c:v>12790</c:v>
                </c:pt>
                <c:pt idx="684">
                  <c:v>12795</c:v>
                </c:pt>
                <c:pt idx="685">
                  <c:v>12878</c:v>
                </c:pt>
                <c:pt idx="686">
                  <c:v>12878.5</c:v>
                </c:pt>
                <c:pt idx="687">
                  <c:v>12924.5</c:v>
                </c:pt>
                <c:pt idx="688">
                  <c:v>13025</c:v>
                </c:pt>
                <c:pt idx="689">
                  <c:v>13032</c:v>
                </c:pt>
                <c:pt idx="690">
                  <c:v>13041</c:v>
                </c:pt>
                <c:pt idx="691">
                  <c:v>13041</c:v>
                </c:pt>
                <c:pt idx="692">
                  <c:v>13355</c:v>
                </c:pt>
                <c:pt idx="693">
                  <c:v>13381</c:v>
                </c:pt>
                <c:pt idx="694">
                  <c:v>13387</c:v>
                </c:pt>
                <c:pt idx="695">
                  <c:v>13389</c:v>
                </c:pt>
                <c:pt idx="696">
                  <c:v>13390</c:v>
                </c:pt>
                <c:pt idx="697">
                  <c:v>13390</c:v>
                </c:pt>
                <c:pt idx="698">
                  <c:v>13390</c:v>
                </c:pt>
                <c:pt idx="699">
                  <c:v>13628</c:v>
                </c:pt>
                <c:pt idx="700">
                  <c:v>13629</c:v>
                </c:pt>
                <c:pt idx="701">
                  <c:v>13632</c:v>
                </c:pt>
                <c:pt idx="702">
                  <c:v>13637</c:v>
                </c:pt>
                <c:pt idx="703">
                  <c:v>13754.5</c:v>
                </c:pt>
                <c:pt idx="704">
                  <c:v>13755.5</c:v>
                </c:pt>
                <c:pt idx="705">
                  <c:v>13756.5</c:v>
                </c:pt>
                <c:pt idx="706">
                  <c:v>13756.5</c:v>
                </c:pt>
                <c:pt idx="707">
                  <c:v>13766.5</c:v>
                </c:pt>
                <c:pt idx="708">
                  <c:v>13767.5</c:v>
                </c:pt>
                <c:pt idx="709">
                  <c:v>14146</c:v>
                </c:pt>
                <c:pt idx="710">
                  <c:v>14232.5</c:v>
                </c:pt>
                <c:pt idx="711">
                  <c:v>14241.5</c:v>
                </c:pt>
                <c:pt idx="712">
                  <c:v>14276.5</c:v>
                </c:pt>
                <c:pt idx="713">
                  <c:v>14342</c:v>
                </c:pt>
                <c:pt idx="714">
                  <c:v>14347</c:v>
                </c:pt>
                <c:pt idx="715">
                  <c:v>14356</c:v>
                </c:pt>
                <c:pt idx="716">
                  <c:v>14363</c:v>
                </c:pt>
                <c:pt idx="717">
                  <c:v>14510.5</c:v>
                </c:pt>
                <c:pt idx="718">
                  <c:v>14517.5</c:v>
                </c:pt>
                <c:pt idx="719">
                  <c:v>14611</c:v>
                </c:pt>
                <c:pt idx="720">
                  <c:v>14625</c:v>
                </c:pt>
                <c:pt idx="721">
                  <c:v>14632.5</c:v>
                </c:pt>
                <c:pt idx="722">
                  <c:v>14633.5</c:v>
                </c:pt>
                <c:pt idx="723">
                  <c:v>14738</c:v>
                </c:pt>
                <c:pt idx="724">
                  <c:v>14868.5</c:v>
                </c:pt>
                <c:pt idx="725">
                  <c:v>14875.5</c:v>
                </c:pt>
                <c:pt idx="726">
                  <c:v>14875.5</c:v>
                </c:pt>
                <c:pt idx="727">
                  <c:v>14875.5</c:v>
                </c:pt>
                <c:pt idx="728">
                  <c:v>14875.5</c:v>
                </c:pt>
                <c:pt idx="729">
                  <c:v>14876.5</c:v>
                </c:pt>
                <c:pt idx="730">
                  <c:v>14959</c:v>
                </c:pt>
                <c:pt idx="731">
                  <c:v>14966</c:v>
                </c:pt>
                <c:pt idx="732">
                  <c:v>14972</c:v>
                </c:pt>
                <c:pt idx="733">
                  <c:v>14972</c:v>
                </c:pt>
                <c:pt idx="734">
                  <c:v>14979</c:v>
                </c:pt>
                <c:pt idx="735">
                  <c:v>14980</c:v>
                </c:pt>
                <c:pt idx="736">
                  <c:v>14980</c:v>
                </c:pt>
                <c:pt idx="737">
                  <c:v>14980</c:v>
                </c:pt>
                <c:pt idx="738">
                  <c:v>15004</c:v>
                </c:pt>
                <c:pt idx="739">
                  <c:v>15083.5</c:v>
                </c:pt>
                <c:pt idx="740">
                  <c:v>15084.5</c:v>
                </c:pt>
                <c:pt idx="741">
                  <c:v>15102.5</c:v>
                </c:pt>
                <c:pt idx="742">
                  <c:v>15232</c:v>
                </c:pt>
                <c:pt idx="743">
                  <c:v>15232</c:v>
                </c:pt>
                <c:pt idx="744">
                  <c:v>15232</c:v>
                </c:pt>
                <c:pt idx="745">
                  <c:v>15327.5</c:v>
                </c:pt>
                <c:pt idx="746">
                  <c:v>15342.5</c:v>
                </c:pt>
                <c:pt idx="747">
                  <c:v>15479</c:v>
                </c:pt>
                <c:pt idx="748">
                  <c:v>15697.5</c:v>
                </c:pt>
                <c:pt idx="749">
                  <c:v>15698.5</c:v>
                </c:pt>
                <c:pt idx="750">
                  <c:v>15701</c:v>
                </c:pt>
                <c:pt idx="751">
                  <c:v>15721.5</c:v>
                </c:pt>
                <c:pt idx="752">
                  <c:v>15729.5</c:v>
                </c:pt>
                <c:pt idx="753">
                  <c:v>15731.5</c:v>
                </c:pt>
                <c:pt idx="754">
                  <c:v>15940</c:v>
                </c:pt>
                <c:pt idx="755">
                  <c:v>15944</c:v>
                </c:pt>
                <c:pt idx="756">
                  <c:v>15948.5</c:v>
                </c:pt>
                <c:pt idx="757">
                  <c:v>15954</c:v>
                </c:pt>
                <c:pt idx="758">
                  <c:v>16070.5</c:v>
                </c:pt>
                <c:pt idx="759">
                  <c:v>16079.5</c:v>
                </c:pt>
                <c:pt idx="760">
                  <c:v>16080.5</c:v>
                </c:pt>
                <c:pt idx="761">
                  <c:v>16178.5</c:v>
                </c:pt>
                <c:pt idx="762">
                  <c:v>16208.5</c:v>
                </c:pt>
                <c:pt idx="763">
                  <c:v>16302</c:v>
                </c:pt>
                <c:pt idx="764">
                  <c:v>16339.5</c:v>
                </c:pt>
                <c:pt idx="765">
                  <c:v>16417.5</c:v>
                </c:pt>
                <c:pt idx="766">
                  <c:v>16457.5</c:v>
                </c:pt>
                <c:pt idx="767">
                  <c:v>16472.5</c:v>
                </c:pt>
                <c:pt idx="768">
                  <c:v>16563</c:v>
                </c:pt>
                <c:pt idx="769">
                  <c:v>16563</c:v>
                </c:pt>
                <c:pt idx="770">
                  <c:v>16579</c:v>
                </c:pt>
                <c:pt idx="771">
                  <c:v>16781</c:v>
                </c:pt>
                <c:pt idx="772">
                  <c:v>16824</c:v>
                </c:pt>
              </c:numCache>
            </c:numRef>
          </c:xVal>
          <c:yVal>
            <c:numRef>
              <c:f>Active!$N$21:$N$958</c:f>
              <c:numCache>
                <c:formatCode>General</c:formatCode>
                <c:ptCount val="93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3EB-4D4A-BD8D-5DD75CD39A42}"/>
            </c:ext>
          </c:extLst>
        </c:ser>
        <c:ser>
          <c:idx val="6"/>
          <c:order val="6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Active!$F$21:$F$958</c:f>
              <c:numCache>
                <c:formatCode>General</c:formatCode>
                <c:ptCount val="938"/>
                <c:pt idx="0">
                  <c:v>0</c:v>
                </c:pt>
                <c:pt idx="1">
                  <c:v>266</c:v>
                </c:pt>
                <c:pt idx="2">
                  <c:v>270</c:v>
                </c:pt>
                <c:pt idx="3">
                  <c:v>270</c:v>
                </c:pt>
                <c:pt idx="4">
                  <c:v>272</c:v>
                </c:pt>
                <c:pt idx="5">
                  <c:v>272</c:v>
                </c:pt>
                <c:pt idx="6">
                  <c:v>274</c:v>
                </c:pt>
                <c:pt idx="7">
                  <c:v>274</c:v>
                </c:pt>
                <c:pt idx="8">
                  <c:v>277</c:v>
                </c:pt>
                <c:pt idx="9">
                  <c:v>277</c:v>
                </c:pt>
                <c:pt idx="10">
                  <c:v>348.5</c:v>
                </c:pt>
                <c:pt idx="11">
                  <c:v>349.5</c:v>
                </c:pt>
                <c:pt idx="12">
                  <c:v>350.5</c:v>
                </c:pt>
                <c:pt idx="13">
                  <c:v>352.5</c:v>
                </c:pt>
                <c:pt idx="14">
                  <c:v>357.5</c:v>
                </c:pt>
                <c:pt idx="15">
                  <c:v>360.5</c:v>
                </c:pt>
                <c:pt idx="16">
                  <c:v>368.5</c:v>
                </c:pt>
                <c:pt idx="17">
                  <c:v>369.5</c:v>
                </c:pt>
                <c:pt idx="18">
                  <c:v>370.5</c:v>
                </c:pt>
                <c:pt idx="19">
                  <c:v>374.5</c:v>
                </c:pt>
                <c:pt idx="20">
                  <c:v>376.5</c:v>
                </c:pt>
                <c:pt idx="21">
                  <c:v>461</c:v>
                </c:pt>
                <c:pt idx="22">
                  <c:v>475</c:v>
                </c:pt>
                <c:pt idx="23">
                  <c:v>480</c:v>
                </c:pt>
                <c:pt idx="24">
                  <c:v>486</c:v>
                </c:pt>
                <c:pt idx="25">
                  <c:v>490</c:v>
                </c:pt>
                <c:pt idx="26">
                  <c:v>596.5</c:v>
                </c:pt>
                <c:pt idx="27">
                  <c:v>606.5</c:v>
                </c:pt>
                <c:pt idx="28">
                  <c:v>607.5</c:v>
                </c:pt>
                <c:pt idx="29">
                  <c:v>609.5</c:v>
                </c:pt>
                <c:pt idx="30">
                  <c:v>613.5</c:v>
                </c:pt>
                <c:pt idx="31">
                  <c:v>613.5</c:v>
                </c:pt>
                <c:pt idx="32">
                  <c:v>614.5</c:v>
                </c:pt>
                <c:pt idx="33">
                  <c:v>614.5</c:v>
                </c:pt>
                <c:pt idx="34">
                  <c:v>616.5</c:v>
                </c:pt>
                <c:pt idx="35">
                  <c:v>620.5</c:v>
                </c:pt>
                <c:pt idx="36">
                  <c:v>620.5</c:v>
                </c:pt>
                <c:pt idx="37">
                  <c:v>623.5</c:v>
                </c:pt>
                <c:pt idx="38">
                  <c:v>624.5</c:v>
                </c:pt>
                <c:pt idx="39">
                  <c:v>624.5</c:v>
                </c:pt>
                <c:pt idx="40">
                  <c:v>628.5</c:v>
                </c:pt>
                <c:pt idx="41">
                  <c:v>628.5</c:v>
                </c:pt>
                <c:pt idx="42">
                  <c:v>629.5</c:v>
                </c:pt>
                <c:pt idx="43">
                  <c:v>632.5</c:v>
                </c:pt>
                <c:pt idx="44">
                  <c:v>636.5</c:v>
                </c:pt>
                <c:pt idx="45">
                  <c:v>734</c:v>
                </c:pt>
                <c:pt idx="46">
                  <c:v>742</c:v>
                </c:pt>
                <c:pt idx="47">
                  <c:v>745</c:v>
                </c:pt>
                <c:pt idx="48">
                  <c:v>747</c:v>
                </c:pt>
                <c:pt idx="49">
                  <c:v>795</c:v>
                </c:pt>
                <c:pt idx="50">
                  <c:v>799</c:v>
                </c:pt>
                <c:pt idx="51">
                  <c:v>828.5</c:v>
                </c:pt>
                <c:pt idx="52">
                  <c:v>833</c:v>
                </c:pt>
                <c:pt idx="53">
                  <c:v>834</c:v>
                </c:pt>
                <c:pt idx="54">
                  <c:v>838</c:v>
                </c:pt>
                <c:pt idx="55">
                  <c:v>838.5</c:v>
                </c:pt>
                <c:pt idx="56">
                  <c:v>841</c:v>
                </c:pt>
                <c:pt idx="57">
                  <c:v>842</c:v>
                </c:pt>
                <c:pt idx="58">
                  <c:v>843</c:v>
                </c:pt>
                <c:pt idx="59">
                  <c:v>845</c:v>
                </c:pt>
                <c:pt idx="60">
                  <c:v>846</c:v>
                </c:pt>
                <c:pt idx="61">
                  <c:v>847</c:v>
                </c:pt>
                <c:pt idx="62">
                  <c:v>847.5</c:v>
                </c:pt>
                <c:pt idx="63">
                  <c:v>848.5</c:v>
                </c:pt>
                <c:pt idx="64">
                  <c:v>850</c:v>
                </c:pt>
                <c:pt idx="65">
                  <c:v>850.5</c:v>
                </c:pt>
                <c:pt idx="66">
                  <c:v>852</c:v>
                </c:pt>
                <c:pt idx="67">
                  <c:v>854</c:v>
                </c:pt>
                <c:pt idx="68">
                  <c:v>856</c:v>
                </c:pt>
                <c:pt idx="69">
                  <c:v>857</c:v>
                </c:pt>
                <c:pt idx="70">
                  <c:v>857.5</c:v>
                </c:pt>
                <c:pt idx="71">
                  <c:v>858</c:v>
                </c:pt>
                <c:pt idx="72">
                  <c:v>858</c:v>
                </c:pt>
                <c:pt idx="73">
                  <c:v>860</c:v>
                </c:pt>
                <c:pt idx="74">
                  <c:v>860.5</c:v>
                </c:pt>
                <c:pt idx="75">
                  <c:v>861.5</c:v>
                </c:pt>
                <c:pt idx="76">
                  <c:v>862</c:v>
                </c:pt>
                <c:pt idx="77">
                  <c:v>862</c:v>
                </c:pt>
                <c:pt idx="78">
                  <c:v>863</c:v>
                </c:pt>
                <c:pt idx="79">
                  <c:v>863</c:v>
                </c:pt>
                <c:pt idx="80">
                  <c:v>863.5</c:v>
                </c:pt>
                <c:pt idx="81">
                  <c:v>864</c:v>
                </c:pt>
                <c:pt idx="82">
                  <c:v>864.5</c:v>
                </c:pt>
                <c:pt idx="83">
                  <c:v>868.5</c:v>
                </c:pt>
                <c:pt idx="84">
                  <c:v>871.5</c:v>
                </c:pt>
                <c:pt idx="85">
                  <c:v>872.5</c:v>
                </c:pt>
                <c:pt idx="86">
                  <c:v>873.5</c:v>
                </c:pt>
                <c:pt idx="87">
                  <c:v>880</c:v>
                </c:pt>
                <c:pt idx="88">
                  <c:v>884</c:v>
                </c:pt>
                <c:pt idx="89">
                  <c:v>896</c:v>
                </c:pt>
                <c:pt idx="90">
                  <c:v>900</c:v>
                </c:pt>
                <c:pt idx="91">
                  <c:v>901</c:v>
                </c:pt>
                <c:pt idx="92">
                  <c:v>909.5</c:v>
                </c:pt>
                <c:pt idx="93">
                  <c:v>912.5</c:v>
                </c:pt>
                <c:pt idx="94">
                  <c:v>914.5</c:v>
                </c:pt>
                <c:pt idx="95">
                  <c:v>915.5</c:v>
                </c:pt>
                <c:pt idx="96">
                  <c:v>921.5</c:v>
                </c:pt>
                <c:pt idx="97">
                  <c:v>922.5</c:v>
                </c:pt>
                <c:pt idx="98">
                  <c:v>923.5</c:v>
                </c:pt>
                <c:pt idx="99">
                  <c:v>926.5</c:v>
                </c:pt>
                <c:pt idx="100">
                  <c:v>931.5</c:v>
                </c:pt>
                <c:pt idx="101">
                  <c:v>932.5</c:v>
                </c:pt>
                <c:pt idx="102">
                  <c:v>1047</c:v>
                </c:pt>
                <c:pt idx="103">
                  <c:v>1051</c:v>
                </c:pt>
                <c:pt idx="104">
                  <c:v>1065</c:v>
                </c:pt>
                <c:pt idx="105">
                  <c:v>1072</c:v>
                </c:pt>
                <c:pt idx="106">
                  <c:v>1077.5</c:v>
                </c:pt>
                <c:pt idx="107">
                  <c:v>1078.5</c:v>
                </c:pt>
                <c:pt idx="108">
                  <c:v>1079</c:v>
                </c:pt>
                <c:pt idx="109">
                  <c:v>1079</c:v>
                </c:pt>
                <c:pt idx="110">
                  <c:v>1080</c:v>
                </c:pt>
                <c:pt idx="111">
                  <c:v>1081</c:v>
                </c:pt>
                <c:pt idx="112">
                  <c:v>1083</c:v>
                </c:pt>
                <c:pt idx="113">
                  <c:v>1084</c:v>
                </c:pt>
                <c:pt idx="114">
                  <c:v>1084.5</c:v>
                </c:pt>
                <c:pt idx="115">
                  <c:v>1088</c:v>
                </c:pt>
                <c:pt idx="116">
                  <c:v>1089</c:v>
                </c:pt>
                <c:pt idx="117">
                  <c:v>1090</c:v>
                </c:pt>
                <c:pt idx="118">
                  <c:v>1090.5</c:v>
                </c:pt>
                <c:pt idx="119">
                  <c:v>1091.5</c:v>
                </c:pt>
                <c:pt idx="120">
                  <c:v>1093</c:v>
                </c:pt>
                <c:pt idx="121">
                  <c:v>1099</c:v>
                </c:pt>
                <c:pt idx="122">
                  <c:v>1100</c:v>
                </c:pt>
                <c:pt idx="123">
                  <c:v>1101</c:v>
                </c:pt>
                <c:pt idx="124">
                  <c:v>1102</c:v>
                </c:pt>
                <c:pt idx="125">
                  <c:v>1103</c:v>
                </c:pt>
                <c:pt idx="126">
                  <c:v>1104.5</c:v>
                </c:pt>
                <c:pt idx="127">
                  <c:v>1105.5</c:v>
                </c:pt>
                <c:pt idx="128">
                  <c:v>1107</c:v>
                </c:pt>
                <c:pt idx="129">
                  <c:v>1110</c:v>
                </c:pt>
                <c:pt idx="130">
                  <c:v>1214.5</c:v>
                </c:pt>
                <c:pt idx="131">
                  <c:v>1225.5</c:v>
                </c:pt>
                <c:pt idx="132">
                  <c:v>1227.5</c:v>
                </c:pt>
                <c:pt idx="133">
                  <c:v>1319</c:v>
                </c:pt>
                <c:pt idx="134">
                  <c:v>1330</c:v>
                </c:pt>
                <c:pt idx="135">
                  <c:v>1360</c:v>
                </c:pt>
                <c:pt idx="136">
                  <c:v>1361</c:v>
                </c:pt>
                <c:pt idx="137">
                  <c:v>1362</c:v>
                </c:pt>
                <c:pt idx="138">
                  <c:v>1407</c:v>
                </c:pt>
                <c:pt idx="139">
                  <c:v>1409</c:v>
                </c:pt>
                <c:pt idx="140">
                  <c:v>1411</c:v>
                </c:pt>
                <c:pt idx="141">
                  <c:v>1443.5</c:v>
                </c:pt>
                <c:pt idx="142">
                  <c:v>1443.5</c:v>
                </c:pt>
                <c:pt idx="143">
                  <c:v>1445.5</c:v>
                </c:pt>
                <c:pt idx="144">
                  <c:v>1448.5</c:v>
                </c:pt>
                <c:pt idx="145">
                  <c:v>1450.5</c:v>
                </c:pt>
                <c:pt idx="146">
                  <c:v>1451.5</c:v>
                </c:pt>
                <c:pt idx="147">
                  <c:v>1457.5</c:v>
                </c:pt>
                <c:pt idx="148">
                  <c:v>1458.5</c:v>
                </c:pt>
                <c:pt idx="149">
                  <c:v>1461.5</c:v>
                </c:pt>
                <c:pt idx="150">
                  <c:v>1653</c:v>
                </c:pt>
                <c:pt idx="151">
                  <c:v>1654</c:v>
                </c:pt>
                <c:pt idx="152">
                  <c:v>1674.5</c:v>
                </c:pt>
                <c:pt idx="153">
                  <c:v>1693</c:v>
                </c:pt>
                <c:pt idx="154">
                  <c:v>1696.5</c:v>
                </c:pt>
                <c:pt idx="155">
                  <c:v>1713.5</c:v>
                </c:pt>
                <c:pt idx="156">
                  <c:v>1717</c:v>
                </c:pt>
                <c:pt idx="157">
                  <c:v>1717</c:v>
                </c:pt>
                <c:pt idx="158">
                  <c:v>1719</c:v>
                </c:pt>
                <c:pt idx="159">
                  <c:v>1719.5</c:v>
                </c:pt>
                <c:pt idx="160">
                  <c:v>1894.5</c:v>
                </c:pt>
                <c:pt idx="161">
                  <c:v>1921.5</c:v>
                </c:pt>
                <c:pt idx="162">
                  <c:v>1940.5</c:v>
                </c:pt>
                <c:pt idx="163">
                  <c:v>1944</c:v>
                </c:pt>
                <c:pt idx="164">
                  <c:v>1951</c:v>
                </c:pt>
                <c:pt idx="165">
                  <c:v>1962</c:v>
                </c:pt>
                <c:pt idx="166">
                  <c:v>1966</c:v>
                </c:pt>
                <c:pt idx="167">
                  <c:v>1967</c:v>
                </c:pt>
                <c:pt idx="168">
                  <c:v>1971</c:v>
                </c:pt>
                <c:pt idx="169">
                  <c:v>1974</c:v>
                </c:pt>
                <c:pt idx="170">
                  <c:v>1977</c:v>
                </c:pt>
                <c:pt idx="171">
                  <c:v>1982</c:v>
                </c:pt>
                <c:pt idx="172">
                  <c:v>1983</c:v>
                </c:pt>
                <c:pt idx="173">
                  <c:v>1984</c:v>
                </c:pt>
                <c:pt idx="174">
                  <c:v>1985</c:v>
                </c:pt>
                <c:pt idx="175">
                  <c:v>2011.5</c:v>
                </c:pt>
                <c:pt idx="176">
                  <c:v>2013.5</c:v>
                </c:pt>
                <c:pt idx="177">
                  <c:v>2017.5</c:v>
                </c:pt>
                <c:pt idx="178">
                  <c:v>2018.5</c:v>
                </c:pt>
                <c:pt idx="179">
                  <c:v>2019.5</c:v>
                </c:pt>
                <c:pt idx="180">
                  <c:v>2165.5</c:v>
                </c:pt>
                <c:pt idx="181">
                  <c:v>2177</c:v>
                </c:pt>
                <c:pt idx="182">
                  <c:v>2200</c:v>
                </c:pt>
                <c:pt idx="183">
                  <c:v>2391</c:v>
                </c:pt>
                <c:pt idx="184">
                  <c:v>2401</c:v>
                </c:pt>
                <c:pt idx="185">
                  <c:v>2405</c:v>
                </c:pt>
                <c:pt idx="186">
                  <c:v>2412</c:v>
                </c:pt>
                <c:pt idx="187">
                  <c:v>2425</c:v>
                </c:pt>
                <c:pt idx="188">
                  <c:v>2430</c:v>
                </c:pt>
                <c:pt idx="189">
                  <c:v>2436</c:v>
                </c:pt>
                <c:pt idx="190">
                  <c:v>2446</c:v>
                </c:pt>
                <c:pt idx="191">
                  <c:v>2450</c:v>
                </c:pt>
                <c:pt idx="192">
                  <c:v>2530.5</c:v>
                </c:pt>
                <c:pt idx="193">
                  <c:v>2567.5</c:v>
                </c:pt>
                <c:pt idx="194">
                  <c:v>2654</c:v>
                </c:pt>
                <c:pt idx="195">
                  <c:v>2665</c:v>
                </c:pt>
                <c:pt idx="196">
                  <c:v>2668</c:v>
                </c:pt>
                <c:pt idx="197">
                  <c:v>2668</c:v>
                </c:pt>
                <c:pt idx="198">
                  <c:v>2672</c:v>
                </c:pt>
                <c:pt idx="199">
                  <c:v>2679</c:v>
                </c:pt>
                <c:pt idx="200">
                  <c:v>2685</c:v>
                </c:pt>
                <c:pt idx="201">
                  <c:v>2693</c:v>
                </c:pt>
                <c:pt idx="202">
                  <c:v>2699</c:v>
                </c:pt>
                <c:pt idx="203">
                  <c:v>2707</c:v>
                </c:pt>
                <c:pt idx="204">
                  <c:v>2755.5</c:v>
                </c:pt>
                <c:pt idx="205">
                  <c:v>2765.5</c:v>
                </c:pt>
                <c:pt idx="206">
                  <c:v>2765.5</c:v>
                </c:pt>
                <c:pt idx="207">
                  <c:v>2805.5</c:v>
                </c:pt>
                <c:pt idx="208">
                  <c:v>2809.5</c:v>
                </c:pt>
                <c:pt idx="209">
                  <c:v>2821.5</c:v>
                </c:pt>
                <c:pt idx="210">
                  <c:v>2877.5</c:v>
                </c:pt>
                <c:pt idx="211">
                  <c:v>2886</c:v>
                </c:pt>
                <c:pt idx="212">
                  <c:v>2887</c:v>
                </c:pt>
                <c:pt idx="213">
                  <c:v>2932</c:v>
                </c:pt>
                <c:pt idx="214">
                  <c:v>3116.5</c:v>
                </c:pt>
                <c:pt idx="215">
                  <c:v>3124.5</c:v>
                </c:pt>
                <c:pt idx="216">
                  <c:v>3124.5</c:v>
                </c:pt>
                <c:pt idx="217">
                  <c:v>3133.5</c:v>
                </c:pt>
                <c:pt idx="218">
                  <c:v>3140.5</c:v>
                </c:pt>
                <c:pt idx="219">
                  <c:v>3150.5</c:v>
                </c:pt>
                <c:pt idx="220">
                  <c:v>3175.5</c:v>
                </c:pt>
                <c:pt idx="221">
                  <c:v>3176.5</c:v>
                </c:pt>
                <c:pt idx="222">
                  <c:v>3385.5</c:v>
                </c:pt>
                <c:pt idx="223">
                  <c:v>3386.5</c:v>
                </c:pt>
                <c:pt idx="224">
                  <c:v>3408.5</c:v>
                </c:pt>
                <c:pt idx="225">
                  <c:v>3411.5</c:v>
                </c:pt>
                <c:pt idx="226">
                  <c:v>3414.5</c:v>
                </c:pt>
                <c:pt idx="227">
                  <c:v>3414.5</c:v>
                </c:pt>
                <c:pt idx="228">
                  <c:v>3521</c:v>
                </c:pt>
                <c:pt idx="229">
                  <c:v>3522</c:v>
                </c:pt>
                <c:pt idx="230">
                  <c:v>3526</c:v>
                </c:pt>
                <c:pt idx="231">
                  <c:v>3529</c:v>
                </c:pt>
                <c:pt idx="232">
                  <c:v>3530</c:v>
                </c:pt>
                <c:pt idx="233">
                  <c:v>3532</c:v>
                </c:pt>
                <c:pt idx="234">
                  <c:v>3533</c:v>
                </c:pt>
                <c:pt idx="235">
                  <c:v>3533</c:v>
                </c:pt>
                <c:pt idx="236">
                  <c:v>3533</c:v>
                </c:pt>
                <c:pt idx="237">
                  <c:v>3534</c:v>
                </c:pt>
                <c:pt idx="238">
                  <c:v>3536</c:v>
                </c:pt>
                <c:pt idx="239">
                  <c:v>3537</c:v>
                </c:pt>
                <c:pt idx="240">
                  <c:v>3538</c:v>
                </c:pt>
                <c:pt idx="241">
                  <c:v>3560</c:v>
                </c:pt>
                <c:pt idx="242">
                  <c:v>3609.5</c:v>
                </c:pt>
                <c:pt idx="243">
                  <c:v>3610.5</c:v>
                </c:pt>
                <c:pt idx="244">
                  <c:v>3627.5</c:v>
                </c:pt>
                <c:pt idx="245">
                  <c:v>3631.5</c:v>
                </c:pt>
                <c:pt idx="246">
                  <c:v>3645.5</c:v>
                </c:pt>
                <c:pt idx="247">
                  <c:v>3648.5</c:v>
                </c:pt>
                <c:pt idx="248">
                  <c:v>3650.5</c:v>
                </c:pt>
                <c:pt idx="249">
                  <c:v>3650.5</c:v>
                </c:pt>
                <c:pt idx="250">
                  <c:v>3662.5</c:v>
                </c:pt>
                <c:pt idx="251">
                  <c:v>3734</c:v>
                </c:pt>
                <c:pt idx="252">
                  <c:v>3756</c:v>
                </c:pt>
                <c:pt idx="253">
                  <c:v>3761</c:v>
                </c:pt>
                <c:pt idx="254">
                  <c:v>3769</c:v>
                </c:pt>
                <c:pt idx="255">
                  <c:v>3770</c:v>
                </c:pt>
                <c:pt idx="256">
                  <c:v>3770</c:v>
                </c:pt>
                <c:pt idx="257">
                  <c:v>3771</c:v>
                </c:pt>
                <c:pt idx="258">
                  <c:v>3772</c:v>
                </c:pt>
                <c:pt idx="259">
                  <c:v>3780</c:v>
                </c:pt>
                <c:pt idx="260">
                  <c:v>3782</c:v>
                </c:pt>
                <c:pt idx="261">
                  <c:v>3795</c:v>
                </c:pt>
                <c:pt idx="262">
                  <c:v>3806</c:v>
                </c:pt>
                <c:pt idx="263">
                  <c:v>3820</c:v>
                </c:pt>
                <c:pt idx="264">
                  <c:v>3868.5</c:v>
                </c:pt>
                <c:pt idx="265">
                  <c:v>3870.5</c:v>
                </c:pt>
                <c:pt idx="266">
                  <c:v>3900.5</c:v>
                </c:pt>
                <c:pt idx="267">
                  <c:v>3912.5</c:v>
                </c:pt>
                <c:pt idx="268">
                  <c:v>3924.5</c:v>
                </c:pt>
                <c:pt idx="269">
                  <c:v>4004.5</c:v>
                </c:pt>
                <c:pt idx="270">
                  <c:v>4005.5</c:v>
                </c:pt>
                <c:pt idx="271">
                  <c:v>4006.5</c:v>
                </c:pt>
                <c:pt idx="272">
                  <c:v>4019</c:v>
                </c:pt>
                <c:pt idx="273">
                  <c:v>4019.5</c:v>
                </c:pt>
                <c:pt idx="274">
                  <c:v>4022</c:v>
                </c:pt>
                <c:pt idx="275">
                  <c:v>4022.5</c:v>
                </c:pt>
                <c:pt idx="276">
                  <c:v>4026</c:v>
                </c:pt>
                <c:pt idx="277">
                  <c:v>4035</c:v>
                </c:pt>
                <c:pt idx="278">
                  <c:v>4211</c:v>
                </c:pt>
                <c:pt idx="279">
                  <c:v>4228</c:v>
                </c:pt>
                <c:pt idx="280">
                  <c:v>4234</c:v>
                </c:pt>
                <c:pt idx="281">
                  <c:v>4239.5</c:v>
                </c:pt>
                <c:pt idx="282">
                  <c:v>4241.5</c:v>
                </c:pt>
                <c:pt idx="283">
                  <c:v>4246</c:v>
                </c:pt>
                <c:pt idx="284">
                  <c:v>4258.5</c:v>
                </c:pt>
                <c:pt idx="285">
                  <c:v>4261</c:v>
                </c:pt>
                <c:pt idx="286">
                  <c:v>4269</c:v>
                </c:pt>
                <c:pt idx="287">
                  <c:v>4461</c:v>
                </c:pt>
                <c:pt idx="288">
                  <c:v>4465</c:v>
                </c:pt>
                <c:pt idx="289">
                  <c:v>4470</c:v>
                </c:pt>
                <c:pt idx="290">
                  <c:v>4474.5</c:v>
                </c:pt>
                <c:pt idx="291">
                  <c:v>4486</c:v>
                </c:pt>
                <c:pt idx="292">
                  <c:v>4496</c:v>
                </c:pt>
                <c:pt idx="293">
                  <c:v>4508.5</c:v>
                </c:pt>
                <c:pt idx="294">
                  <c:v>4509.5</c:v>
                </c:pt>
                <c:pt idx="295">
                  <c:v>4510.5</c:v>
                </c:pt>
                <c:pt idx="296">
                  <c:v>4511.5</c:v>
                </c:pt>
                <c:pt idx="297">
                  <c:v>4513.5</c:v>
                </c:pt>
                <c:pt idx="298">
                  <c:v>4516</c:v>
                </c:pt>
                <c:pt idx="299">
                  <c:v>4516</c:v>
                </c:pt>
                <c:pt idx="300">
                  <c:v>4517.5</c:v>
                </c:pt>
                <c:pt idx="301">
                  <c:v>4518.5</c:v>
                </c:pt>
                <c:pt idx="302">
                  <c:v>4526.5</c:v>
                </c:pt>
                <c:pt idx="303">
                  <c:v>4527.5</c:v>
                </c:pt>
                <c:pt idx="304">
                  <c:v>4533</c:v>
                </c:pt>
                <c:pt idx="305">
                  <c:v>4627</c:v>
                </c:pt>
                <c:pt idx="306">
                  <c:v>4658</c:v>
                </c:pt>
                <c:pt idx="307">
                  <c:v>4718.5</c:v>
                </c:pt>
                <c:pt idx="308">
                  <c:v>4737.5</c:v>
                </c:pt>
                <c:pt idx="309">
                  <c:v>4739.5</c:v>
                </c:pt>
                <c:pt idx="310">
                  <c:v>4742.5</c:v>
                </c:pt>
                <c:pt idx="311">
                  <c:v>4763.5</c:v>
                </c:pt>
                <c:pt idx="312">
                  <c:v>4767.5</c:v>
                </c:pt>
                <c:pt idx="313">
                  <c:v>4767.5</c:v>
                </c:pt>
                <c:pt idx="314">
                  <c:v>4769.5</c:v>
                </c:pt>
                <c:pt idx="315">
                  <c:v>4776.5</c:v>
                </c:pt>
                <c:pt idx="316">
                  <c:v>4871</c:v>
                </c:pt>
                <c:pt idx="317">
                  <c:v>4883</c:v>
                </c:pt>
                <c:pt idx="318">
                  <c:v>4889</c:v>
                </c:pt>
                <c:pt idx="319">
                  <c:v>4957.5</c:v>
                </c:pt>
                <c:pt idx="320">
                  <c:v>4959.5</c:v>
                </c:pt>
                <c:pt idx="321">
                  <c:v>4975.5</c:v>
                </c:pt>
                <c:pt idx="322">
                  <c:v>4976.5</c:v>
                </c:pt>
                <c:pt idx="323">
                  <c:v>4987.5</c:v>
                </c:pt>
                <c:pt idx="324">
                  <c:v>5080</c:v>
                </c:pt>
                <c:pt idx="325">
                  <c:v>5090.5</c:v>
                </c:pt>
                <c:pt idx="326">
                  <c:v>5122</c:v>
                </c:pt>
                <c:pt idx="327">
                  <c:v>5123</c:v>
                </c:pt>
                <c:pt idx="328">
                  <c:v>5124</c:v>
                </c:pt>
                <c:pt idx="329">
                  <c:v>5126</c:v>
                </c:pt>
                <c:pt idx="330">
                  <c:v>5127</c:v>
                </c:pt>
                <c:pt idx="331">
                  <c:v>5129</c:v>
                </c:pt>
                <c:pt idx="332">
                  <c:v>5136</c:v>
                </c:pt>
                <c:pt idx="333">
                  <c:v>5142</c:v>
                </c:pt>
                <c:pt idx="334">
                  <c:v>5250.5</c:v>
                </c:pt>
                <c:pt idx="335">
                  <c:v>5354.5</c:v>
                </c:pt>
                <c:pt idx="336">
                  <c:v>5355.5</c:v>
                </c:pt>
                <c:pt idx="337">
                  <c:v>5357.5</c:v>
                </c:pt>
                <c:pt idx="338">
                  <c:v>5357.5</c:v>
                </c:pt>
                <c:pt idx="339">
                  <c:v>5358</c:v>
                </c:pt>
                <c:pt idx="340">
                  <c:v>5369</c:v>
                </c:pt>
                <c:pt idx="341">
                  <c:v>5372</c:v>
                </c:pt>
                <c:pt idx="342">
                  <c:v>5377</c:v>
                </c:pt>
                <c:pt idx="343">
                  <c:v>5436</c:v>
                </c:pt>
                <c:pt idx="344">
                  <c:v>5442</c:v>
                </c:pt>
                <c:pt idx="345">
                  <c:v>5443</c:v>
                </c:pt>
                <c:pt idx="346">
                  <c:v>5456</c:v>
                </c:pt>
                <c:pt idx="347">
                  <c:v>5463</c:v>
                </c:pt>
                <c:pt idx="348">
                  <c:v>5464</c:v>
                </c:pt>
                <c:pt idx="349">
                  <c:v>5468</c:v>
                </c:pt>
                <c:pt idx="350">
                  <c:v>5472</c:v>
                </c:pt>
                <c:pt idx="351">
                  <c:v>5661</c:v>
                </c:pt>
                <c:pt idx="352">
                  <c:v>5692</c:v>
                </c:pt>
                <c:pt idx="353">
                  <c:v>5710</c:v>
                </c:pt>
                <c:pt idx="354">
                  <c:v>5710</c:v>
                </c:pt>
                <c:pt idx="355">
                  <c:v>5720</c:v>
                </c:pt>
                <c:pt idx="356">
                  <c:v>5720</c:v>
                </c:pt>
                <c:pt idx="357">
                  <c:v>5723</c:v>
                </c:pt>
                <c:pt idx="358">
                  <c:v>5729</c:v>
                </c:pt>
                <c:pt idx="359">
                  <c:v>5730</c:v>
                </c:pt>
                <c:pt idx="360">
                  <c:v>5748</c:v>
                </c:pt>
                <c:pt idx="361">
                  <c:v>5803.5</c:v>
                </c:pt>
                <c:pt idx="362">
                  <c:v>5812.5</c:v>
                </c:pt>
                <c:pt idx="363">
                  <c:v>5812.5</c:v>
                </c:pt>
                <c:pt idx="364">
                  <c:v>5812.5</c:v>
                </c:pt>
                <c:pt idx="365">
                  <c:v>5814.5</c:v>
                </c:pt>
                <c:pt idx="366">
                  <c:v>5832.5</c:v>
                </c:pt>
                <c:pt idx="367">
                  <c:v>5833.5</c:v>
                </c:pt>
                <c:pt idx="368">
                  <c:v>5837.5</c:v>
                </c:pt>
                <c:pt idx="369">
                  <c:v>5837.5</c:v>
                </c:pt>
                <c:pt idx="370">
                  <c:v>5837.5</c:v>
                </c:pt>
                <c:pt idx="371">
                  <c:v>5838.5</c:v>
                </c:pt>
                <c:pt idx="372">
                  <c:v>5839.5</c:v>
                </c:pt>
                <c:pt idx="373">
                  <c:v>5851.5</c:v>
                </c:pt>
                <c:pt idx="374">
                  <c:v>5861.5</c:v>
                </c:pt>
                <c:pt idx="375">
                  <c:v>5876.5</c:v>
                </c:pt>
                <c:pt idx="376">
                  <c:v>5889.5</c:v>
                </c:pt>
                <c:pt idx="377">
                  <c:v>5961</c:v>
                </c:pt>
                <c:pt idx="378">
                  <c:v>6558</c:v>
                </c:pt>
                <c:pt idx="379">
                  <c:v>6589</c:v>
                </c:pt>
                <c:pt idx="380">
                  <c:v>6598</c:v>
                </c:pt>
                <c:pt idx="381">
                  <c:v>6605</c:v>
                </c:pt>
                <c:pt idx="382">
                  <c:v>6607</c:v>
                </c:pt>
                <c:pt idx="383">
                  <c:v>6607</c:v>
                </c:pt>
                <c:pt idx="384">
                  <c:v>6685.5</c:v>
                </c:pt>
                <c:pt idx="385">
                  <c:v>6687.5</c:v>
                </c:pt>
                <c:pt idx="386">
                  <c:v>6688.5</c:v>
                </c:pt>
                <c:pt idx="387">
                  <c:v>6713.5</c:v>
                </c:pt>
                <c:pt idx="388">
                  <c:v>6715.5</c:v>
                </c:pt>
                <c:pt idx="389">
                  <c:v>7920</c:v>
                </c:pt>
                <c:pt idx="390">
                  <c:v>7921</c:v>
                </c:pt>
                <c:pt idx="391">
                  <c:v>8447</c:v>
                </c:pt>
                <c:pt idx="392">
                  <c:v>8738</c:v>
                </c:pt>
                <c:pt idx="393">
                  <c:v>8742</c:v>
                </c:pt>
                <c:pt idx="394">
                  <c:v>9112.5</c:v>
                </c:pt>
                <c:pt idx="395">
                  <c:v>9113.5</c:v>
                </c:pt>
                <c:pt idx="396">
                  <c:v>9113.5</c:v>
                </c:pt>
                <c:pt idx="397">
                  <c:v>9122.5</c:v>
                </c:pt>
                <c:pt idx="398">
                  <c:v>9122.5</c:v>
                </c:pt>
                <c:pt idx="399">
                  <c:v>9123.5</c:v>
                </c:pt>
                <c:pt idx="400">
                  <c:v>9123.5</c:v>
                </c:pt>
                <c:pt idx="401">
                  <c:v>9129.5</c:v>
                </c:pt>
                <c:pt idx="402">
                  <c:v>9129.5</c:v>
                </c:pt>
                <c:pt idx="403">
                  <c:v>9132.5</c:v>
                </c:pt>
                <c:pt idx="404">
                  <c:v>9136.5</c:v>
                </c:pt>
                <c:pt idx="405">
                  <c:v>9251</c:v>
                </c:pt>
                <c:pt idx="406">
                  <c:v>9252</c:v>
                </c:pt>
                <c:pt idx="407">
                  <c:v>9254</c:v>
                </c:pt>
                <c:pt idx="408">
                  <c:v>9257</c:v>
                </c:pt>
                <c:pt idx="409">
                  <c:v>9261</c:v>
                </c:pt>
                <c:pt idx="410">
                  <c:v>9263</c:v>
                </c:pt>
                <c:pt idx="411">
                  <c:v>9272</c:v>
                </c:pt>
                <c:pt idx="412">
                  <c:v>9487</c:v>
                </c:pt>
                <c:pt idx="413">
                  <c:v>9487</c:v>
                </c:pt>
                <c:pt idx="414">
                  <c:v>9487</c:v>
                </c:pt>
                <c:pt idx="415">
                  <c:v>9487</c:v>
                </c:pt>
                <c:pt idx="416">
                  <c:v>9487</c:v>
                </c:pt>
                <c:pt idx="417">
                  <c:v>9487</c:v>
                </c:pt>
                <c:pt idx="418">
                  <c:v>9489</c:v>
                </c:pt>
                <c:pt idx="419">
                  <c:v>9490</c:v>
                </c:pt>
                <c:pt idx="420">
                  <c:v>9490</c:v>
                </c:pt>
                <c:pt idx="421">
                  <c:v>9493</c:v>
                </c:pt>
                <c:pt idx="422">
                  <c:v>9495</c:v>
                </c:pt>
                <c:pt idx="423">
                  <c:v>9495</c:v>
                </c:pt>
                <c:pt idx="424">
                  <c:v>9495</c:v>
                </c:pt>
                <c:pt idx="425">
                  <c:v>9495</c:v>
                </c:pt>
                <c:pt idx="426">
                  <c:v>9496</c:v>
                </c:pt>
                <c:pt idx="427">
                  <c:v>9497</c:v>
                </c:pt>
                <c:pt idx="428">
                  <c:v>9497</c:v>
                </c:pt>
                <c:pt idx="429">
                  <c:v>9497</c:v>
                </c:pt>
                <c:pt idx="430">
                  <c:v>9497</c:v>
                </c:pt>
                <c:pt idx="431">
                  <c:v>9497</c:v>
                </c:pt>
                <c:pt idx="432">
                  <c:v>9503</c:v>
                </c:pt>
                <c:pt idx="433">
                  <c:v>9505</c:v>
                </c:pt>
                <c:pt idx="434">
                  <c:v>9505</c:v>
                </c:pt>
                <c:pt idx="435">
                  <c:v>9505</c:v>
                </c:pt>
                <c:pt idx="436">
                  <c:v>9506</c:v>
                </c:pt>
                <c:pt idx="437">
                  <c:v>9507</c:v>
                </c:pt>
                <c:pt idx="438">
                  <c:v>9508</c:v>
                </c:pt>
                <c:pt idx="439">
                  <c:v>9513</c:v>
                </c:pt>
                <c:pt idx="440">
                  <c:v>9711.5</c:v>
                </c:pt>
                <c:pt idx="441">
                  <c:v>9731.5</c:v>
                </c:pt>
                <c:pt idx="442">
                  <c:v>9745</c:v>
                </c:pt>
                <c:pt idx="443">
                  <c:v>9749</c:v>
                </c:pt>
                <c:pt idx="444">
                  <c:v>9751</c:v>
                </c:pt>
                <c:pt idx="445">
                  <c:v>9759</c:v>
                </c:pt>
                <c:pt idx="446">
                  <c:v>9906</c:v>
                </c:pt>
                <c:pt idx="447">
                  <c:v>9959</c:v>
                </c:pt>
                <c:pt idx="448">
                  <c:v>9961</c:v>
                </c:pt>
                <c:pt idx="449">
                  <c:v>9971.5</c:v>
                </c:pt>
                <c:pt idx="450">
                  <c:v>9975</c:v>
                </c:pt>
                <c:pt idx="451">
                  <c:v>9977.5</c:v>
                </c:pt>
                <c:pt idx="452">
                  <c:v>9978</c:v>
                </c:pt>
                <c:pt idx="453">
                  <c:v>9978.5</c:v>
                </c:pt>
                <c:pt idx="454">
                  <c:v>9989.5</c:v>
                </c:pt>
                <c:pt idx="455">
                  <c:v>9990.5</c:v>
                </c:pt>
                <c:pt idx="456">
                  <c:v>9990.5</c:v>
                </c:pt>
                <c:pt idx="457">
                  <c:v>9991.5</c:v>
                </c:pt>
                <c:pt idx="458">
                  <c:v>9995.5</c:v>
                </c:pt>
                <c:pt idx="459">
                  <c:v>9996.5</c:v>
                </c:pt>
                <c:pt idx="460">
                  <c:v>9996.5</c:v>
                </c:pt>
                <c:pt idx="461">
                  <c:v>10006</c:v>
                </c:pt>
                <c:pt idx="462">
                  <c:v>10017.5</c:v>
                </c:pt>
                <c:pt idx="463">
                  <c:v>10208</c:v>
                </c:pt>
                <c:pt idx="464">
                  <c:v>10226</c:v>
                </c:pt>
                <c:pt idx="465">
                  <c:v>10238</c:v>
                </c:pt>
                <c:pt idx="466">
                  <c:v>10241.5</c:v>
                </c:pt>
                <c:pt idx="467">
                  <c:v>10245</c:v>
                </c:pt>
                <c:pt idx="468">
                  <c:v>10247</c:v>
                </c:pt>
                <c:pt idx="469">
                  <c:v>10310</c:v>
                </c:pt>
                <c:pt idx="470">
                  <c:v>10321.5</c:v>
                </c:pt>
                <c:pt idx="471">
                  <c:v>10322</c:v>
                </c:pt>
                <c:pt idx="472">
                  <c:v>10323</c:v>
                </c:pt>
                <c:pt idx="473">
                  <c:v>10327</c:v>
                </c:pt>
                <c:pt idx="474">
                  <c:v>10336</c:v>
                </c:pt>
                <c:pt idx="475">
                  <c:v>10336</c:v>
                </c:pt>
                <c:pt idx="476">
                  <c:v>10356</c:v>
                </c:pt>
                <c:pt idx="477">
                  <c:v>10358</c:v>
                </c:pt>
                <c:pt idx="478">
                  <c:v>10363</c:v>
                </c:pt>
                <c:pt idx="479">
                  <c:v>10371</c:v>
                </c:pt>
                <c:pt idx="480">
                  <c:v>10451.5</c:v>
                </c:pt>
                <c:pt idx="481">
                  <c:v>10452.5</c:v>
                </c:pt>
                <c:pt idx="482">
                  <c:v>10453.5</c:v>
                </c:pt>
                <c:pt idx="483">
                  <c:v>10454.5</c:v>
                </c:pt>
                <c:pt idx="484">
                  <c:v>10455.5</c:v>
                </c:pt>
                <c:pt idx="485">
                  <c:v>10456.5</c:v>
                </c:pt>
                <c:pt idx="486">
                  <c:v>10459.5</c:v>
                </c:pt>
                <c:pt idx="487">
                  <c:v>10466.5</c:v>
                </c:pt>
                <c:pt idx="488">
                  <c:v>10476.5</c:v>
                </c:pt>
                <c:pt idx="489">
                  <c:v>10572</c:v>
                </c:pt>
                <c:pt idx="490">
                  <c:v>10574</c:v>
                </c:pt>
                <c:pt idx="491">
                  <c:v>10574</c:v>
                </c:pt>
                <c:pt idx="492">
                  <c:v>10575</c:v>
                </c:pt>
                <c:pt idx="493">
                  <c:v>10576</c:v>
                </c:pt>
                <c:pt idx="494">
                  <c:v>10578</c:v>
                </c:pt>
                <c:pt idx="495">
                  <c:v>10582</c:v>
                </c:pt>
                <c:pt idx="496">
                  <c:v>10585</c:v>
                </c:pt>
                <c:pt idx="497">
                  <c:v>10586</c:v>
                </c:pt>
                <c:pt idx="498">
                  <c:v>10586</c:v>
                </c:pt>
                <c:pt idx="499">
                  <c:v>10586</c:v>
                </c:pt>
                <c:pt idx="500">
                  <c:v>10589</c:v>
                </c:pt>
                <c:pt idx="501">
                  <c:v>10592.5</c:v>
                </c:pt>
                <c:pt idx="502">
                  <c:v>10596</c:v>
                </c:pt>
                <c:pt idx="503">
                  <c:v>10598.5</c:v>
                </c:pt>
                <c:pt idx="504">
                  <c:v>10601</c:v>
                </c:pt>
                <c:pt idx="505">
                  <c:v>10604</c:v>
                </c:pt>
                <c:pt idx="506">
                  <c:v>10605</c:v>
                </c:pt>
                <c:pt idx="507">
                  <c:v>10606</c:v>
                </c:pt>
                <c:pt idx="508">
                  <c:v>10610</c:v>
                </c:pt>
                <c:pt idx="509">
                  <c:v>10610</c:v>
                </c:pt>
                <c:pt idx="510">
                  <c:v>10611</c:v>
                </c:pt>
                <c:pt idx="511">
                  <c:v>10611</c:v>
                </c:pt>
                <c:pt idx="512">
                  <c:v>10612</c:v>
                </c:pt>
                <c:pt idx="513">
                  <c:v>10613</c:v>
                </c:pt>
                <c:pt idx="514">
                  <c:v>10615</c:v>
                </c:pt>
                <c:pt idx="515">
                  <c:v>10619</c:v>
                </c:pt>
                <c:pt idx="516">
                  <c:v>10619</c:v>
                </c:pt>
                <c:pt idx="517">
                  <c:v>10620</c:v>
                </c:pt>
                <c:pt idx="518">
                  <c:v>10620</c:v>
                </c:pt>
                <c:pt idx="519">
                  <c:v>10628</c:v>
                </c:pt>
                <c:pt idx="520">
                  <c:v>10634</c:v>
                </c:pt>
                <c:pt idx="521">
                  <c:v>10635</c:v>
                </c:pt>
                <c:pt idx="522">
                  <c:v>10640</c:v>
                </c:pt>
                <c:pt idx="523">
                  <c:v>10646</c:v>
                </c:pt>
                <c:pt idx="524">
                  <c:v>10695</c:v>
                </c:pt>
                <c:pt idx="525">
                  <c:v>10701</c:v>
                </c:pt>
                <c:pt idx="526">
                  <c:v>10703</c:v>
                </c:pt>
                <c:pt idx="527">
                  <c:v>10708</c:v>
                </c:pt>
                <c:pt idx="528">
                  <c:v>10710</c:v>
                </c:pt>
                <c:pt idx="529">
                  <c:v>10717</c:v>
                </c:pt>
                <c:pt idx="530">
                  <c:v>10719</c:v>
                </c:pt>
                <c:pt idx="531">
                  <c:v>10727</c:v>
                </c:pt>
                <c:pt idx="532">
                  <c:v>10730</c:v>
                </c:pt>
                <c:pt idx="533">
                  <c:v>10731</c:v>
                </c:pt>
                <c:pt idx="534">
                  <c:v>10745.5</c:v>
                </c:pt>
                <c:pt idx="535">
                  <c:v>10805.5</c:v>
                </c:pt>
                <c:pt idx="536">
                  <c:v>10817</c:v>
                </c:pt>
                <c:pt idx="537">
                  <c:v>10827</c:v>
                </c:pt>
                <c:pt idx="538">
                  <c:v>10830</c:v>
                </c:pt>
                <c:pt idx="539">
                  <c:v>10837.5</c:v>
                </c:pt>
                <c:pt idx="540">
                  <c:v>10839.5</c:v>
                </c:pt>
                <c:pt idx="541">
                  <c:v>10840</c:v>
                </c:pt>
                <c:pt idx="542">
                  <c:v>10841</c:v>
                </c:pt>
                <c:pt idx="543">
                  <c:v>10841.5</c:v>
                </c:pt>
                <c:pt idx="544">
                  <c:v>10841.5</c:v>
                </c:pt>
                <c:pt idx="545">
                  <c:v>10847</c:v>
                </c:pt>
                <c:pt idx="546">
                  <c:v>10849</c:v>
                </c:pt>
                <c:pt idx="547">
                  <c:v>10850.5</c:v>
                </c:pt>
                <c:pt idx="548">
                  <c:v>10856</c:v>
                </c:pt>
                <c:pt idx="549">
                  <c:v>10856.5</c:v>
                </c:pt>
                <c:pt idx="550">
                  <c:v>10858.5</c:v>
                </c:pt>
                <c:pt idx="551">
                  <c:v>10915.5</c:v>
                </c:pt>
                <c:pt idx="552">
                  <c:v>11051</c:v>
                </c:pt>
                <c:pt idx="553">
                  <c:v>11051</c:v>
                </c:pt>
                <c:pt idx="554">
                  <c:v>11053</c:v>
                </c:pt>
                <c:pt idx="555">
                  <c:v>11054</c:v>
                </c:pt>
                <c:pt idx="556">
                  <c:v>11055</c:v>
                </c:pt>
                <c:pt idx="557">
                  <c:v>11057</c:v>
                </c:pt>
                <c:pt idx="558">
                  <c:v>11062</c:v>
                </c:pt>
                <c:pt idx="559">
                  <c:v>11064</c:v>
                </c:pt>
                <c:pt idx="560">
                  <c:v>11064.5</c:v>
                </c:pt>
                <c:pt idx="561">
                  <c:v>11065</c:v>
                </c:pt>
                <c:pt idx="562">
                  <c:v>11069</c:v>
                </c:pt>
                <c:pt idx="563">
                  <c:v>11071</c:v>
                </c:pt>
                <c:pt idx="564">
                  <c:v>11073</c:v>
                </c:pt>
                <c:pt idx="565">
                  <c:v>11073.5</c:v>
                </c:pt>
                <c:pt idx="566">
                  <c:v>11075</c:v>
                </c:pt>
                <c:pt idx="567">
                  <c:v>11084.5</c:v>
                </c:pt>
                <c:pt idx="568">
                  <c:v>11084.5</c:v>
                </c:pt>
                <c:pt idx="569">
                  <c:v>11086.5</c:v>
                </c:pt>
                <c:pt idx="570">
                  <c:v>11092</c:v>
                </c:pt>
                <c:pt idx="571">
                  <c:v>11100</c:v>
                </c:pt>
                <c:pt idx="572">
                  <c:v>11306.5</c:v>
                </c:pt>
                <c:pt idx="573">
                  <c:v>11309.5</c:v>
                </c:pt>
                <c:pt idx="574">
                  <c:v>11313.5</c:v>
                </c:pt>
                <c:pt idx="575">
                  <c:v>11316.5</c:v>
                </c:pt>
                <c:pt idx="576">
                  <c:v>11317</c:v>
                </c:pt>
                <c:pt idx="577">
                  <c:v>11317</c:v>
                </c:pt>
                <c:pt idx="578">
                  <c:v>11317.5</c:v>
                </c:pt>
                <c:pt idx="579">
                  <c:v>11318.5</c:v>
                </c:pt>
                <c:pt idx="580">
                  <c:v>11327.5</c:v>
                </c:pt>
                <c:pt idx="581">
                  <c:v>11331.5</c:v>
                </c:pt>
                <c:pt idx="582">
                  <c:v>11334.5</c:v>
                </c:pt>
                <c:pt idx="583">
                  <c:v>11335.5</c:v>
                </c:pt>
                <c:pt idx="584">
                  <c:v>11337.5</c:v>
                </c:pt>
                <c:pt idx="585">
                  <c:v>11338.5</c:v>
                </c:pt>
                <c:pt idx="586">
                  <c:v>11340.5</c:v>
                </c:pt>
                <c:pt idx="587">
                  <c:v>11341.5</c:v>
                </c:pt>
                <c:pt idx="588">
                  <c:v>11344.5</c:v>
                </c:pt>
                <c:pt idx="589">
                  <c:v>11349.5</c:v>
                </c:pt>
                <c:pt idx="590">
                  <c:v>11427</c:v>
                </c:pt>
                <c:pt idx="591">
                  <c:v>11430</c:v>
                </c:pt>
                <c:pt idx="592">
                  <c:v>11431</c:v>
                </c:pt>
                <c:pt idx="593">
                  <c:v>11433</c:v>
                </c:pt>
                <c:pt idx="594">
                  <c:v>11436</c:v>
                </c:pt>
                <c:pt idx="595">
                  <c:v>11436</c:v>
                </c:pt>
                <c:pt idx="596">
                  <c:v>11437</c:v>
                </c:pt>
                <c:pt idx="597">
                  <c:v>11437</c:v>
                </c:pt>
                <c:pt idx="598">
                  <c:v>11437</c:v>
                </c:pt>
                <c:pt idx="599">
                  <c:v>11437</c:v>
                </c:pt>
                <c:pt idx="600">
                  <c:v>11438</c:v>
                </c:pt>
                <c:pt idx="601">
                  <c:v>11438</c:v>
                </c:pt>
                <c:pt idx="602">
                  <c:v>11438</c:v>
                </c:pt>
                <c:pt idx="603">
                  <c:v>11438</c:v>
                </c:pt>
                <c:pt idx="604">
                  <c:v>11440</c:v>
                </c:pt>
                <c:pt idx="605">
                  <c:v>11440</c:v>
                </c:pt>
                <c:pt idx="606">
                  <c:v>11440</c:v>
                </c:pt>
                <c:pt idx="607">
                  <c:v>11440</c:v>
                </c:pt>
                <c:pt idx="608">
                  <c:v>11442</c:v>
                </c:pt>
                <c:pt idx="609">
                  <c:v>11443</c:v>
                </c:pt>
                <c:pt idx="610">
                  <c:v>11443</c:v>
                </c:pt>
                <c:pt idx="611">
                  <c:v>11443</c:v>
                </c:pt>
                <c:pt idx="612">
                  <c:v>11444</c:v>
                </c:pt>
                <c:pt idx="613">
                  <c:v>11445</c:v>
                </c:pt>
                <c:pt idx="614">
                  <c:v>11445</c:v>
                </c:pt>
                <c:pt idx="615">
                  <c:v>11446</c:v>
                </c:pt>
                <c:pt idx="616">
                  <c:v>11447</c:v>
                </c:pt>
                <c:pt idx="617">
                  <c:v>11451</c:v>
                </c:pt>
                <c:pt idx="618">
                  <c:v>11451</c:v>
                </c:pt>
                <c:pt idx="619">
                  <c:v>11452</c:v>
                </c:pt>
                <c:pt idx="620">
                  <c:v>11452</c:v>
                </c:pt>
                <c:pt idx="621">
                  <c:v>11453</c:v>
                </c:pt>
                <c:pt idx="622">
                  <c:v>11453</c:v>
                </c:pt>
                <c:pt idx="623">
                  <c:v>11454</c:v>
                </c:pt>
                <c:pt idx="624">
                  <c:v>11454</c:v>
                </c:pt>
                <c:pt idx="625">
                  <c:v>11455</c:v>
                </c:pt>
                <c:pt idx="626">
                  <c:v>11455</c:v>
                </c:pt>
                <c:pt idx="627">
                  <c:v>11457</c:v>
                </c:pt>
                <c:pt idx="628">
                  <c:v>11459</c:v>
                </c:pt>
                <c:pt idx="629">
                  <c:v>11460</c:v>
                </c:pt>
                <c:pt idx="630">
                  <c:v>11461</c:v>
                </c:pt>
                <c:pt idx="631">
                  <c:v>11461</c:v>
                </c:pt>
                <c:pt idx="632">
                  <c:v>11461</c:v>
                </c:pt>
                <c:pt idx="633">
                  <c:v>11467</c:v>
                </c:pt>
                <c:pt idx="634">
                  <c:v>11471</c:v>
                </c:pt>
                <c:pt idx="635">
                  <c:v>11474</c:v>
                </c:pt>
                <c:pt idx="636">
                  <c:v>11475</c:v>
                </c:pt>
                <c:pt idx="637">
                  <c:v>11475</c:v>
                </c:pt>
                <c:pt idx="638">
                  <c:v>11477</c:v>
                </c:pt>
                <c:pt idx="639">
                  <c:v>11478</c:v>
                </c:pt>
                <c:pt idx="640">
                  <c:v>11486</c:v>
                </c:pt>
                <c:pt idx="641">
                  <c:v>11557.5</c:v>
                </c:pt>
                <c:pt idx="642">
                  <c:v>11557.5</c:v>
                </c:pt>
                <c:pt idx="643">
                  <c:v>11566.5</c:v>
                </c:pt>
                <c:pt idx="644">
                  <c:v>11574.5</c:v>
                </c:pt>
                <c:pt idx="645">
                  <c:v>11576.5</c:v>
                </c:pt>
                <c:pt idx="646">
                  <c:v>11578.5</c:v>
                </c:pt>
                <c:pt idx="647">
                  <c:v>11584.5</c:v>
                </c:pt>
                <c:pt idx="648">
                  <c:v>11829</c:v>
                </c:pt>
                <c:pt idx="649">
                  <c:v>11913</c:v>
                </c:pt>
                <c:pt idx="650">
                  <c:v>11913</c:v>
                </c:pt>
                <c:pt idx="651">
                  <c:v>11919</c:v>
                </c:pt>
                <c:pt idx="652">
                  <c:v>11952.5</c:v>
                </c:pt>
                <c:pt idx="653">
                  <c:v>12165</c:v>
                </c:pt>
                <c:pt idx="654">
                  <c:v>12277.5</c:v>
                </c:pt>
                <c:pt idx="655">
                  <c:v>12283.5</c:v>
                </c:pt>
                <c:pt idx="656">
                  <c:v>12284</c:v>
                </c:pt>
                <c:pt idx="657">
                  <c:v>12293</c:v>
                </c:pt>
                <c:pt idx="658">
                  <c:v>12295</c:v>
                </c:pt>
                <c:pt idx="659">
                  <c:v>12299</c:v>
                </c:pt>
                <c:pt idx="660">
                  <c:v>12299</c:v>
                </c:pt>
                <c:pt idx="661">
                  <c:v>12304</c:v>
                </c:pt>
                <c:pt idx="662">
                  <c:v>12304</c:v>
                </c:pt>
                <c:pt idx="663">
                  <c:v>12307</c:v>
                </c:pt>
                <c:pt idx="664">
                  <c:v>12311.5</c:v>
                </c:pt>
                <c:pt idx="665">
                  <c:v>12312</c:v>
                </c:pt>
                <c:pt idx="666">
                  <c:v>12312.5</c:v>
                </c:pt>
                <c:pt idx="667">
                  <c:v>12313</c:v>
                </c:pt>
                <c:pt idx="668">
                  <c:v>12315.5</c:v>
                </c:pt>
                <c:pt idx="669">
                  <c:v>12318</c:v>
                </c:pt>
                <c:pt idx="670">
                  <c:v>12322</c:v>
                </c:pt>
                <c:pt idx="671">
                  <c:v>12338</c:v>
                </c:pt>
                <c:pt idx="672">
                  <c:v>12532.5</c:v>
                </c:pt>
                <c:pt idx="673">
                  <c:v>12539</c:v>
                </c:pt>
                <c:pt idx="674">
                  <c:v>12540.5</c:v>
                </c:pt>
                <c:pt idx="675">
                  <c:v>12550.5</c:v>
                </c:pt>
                <c:pt idx="676">
                  <c:v>12557</c:v>
                </c:pt>
                <c:pt idx="677">
                  <c:v>12559.5</c:v>
                </c:pt>
                <c:pt idx="678">
                  <c:v>12582</c:v>
                </c:pt>
                <c:pt idx="679">
                  <c:v>12632.5</c:v>
                </c:pt>
                <c:pt idx="680">
                  <c:v>12652.5</c:v>
                </c:pt>
                <c:pt idx="681">
                  <c:v>12659.5</c:v>
                </c:pt>
                <c:pt idx="682">
                  <c:v>12787</c:v>
                </c:pt>
                <c:pt idx="683">
                  <c:v>12790</c:v>
                </c:pt>
                <c:pt idx="684">
                  <c:v>12795</c:v>
                </c:pt>
                <c:pt idx="685">
                  <c:v>12878</c:v>
                </c:pt>
                <c:pt idx="686">
                  <c:v>12878.5</c:v>
                </c:pt>
                <c:pt idx="687">
                  <c:v>12924.5</c:v>
                </c:pt>
                <c:pt idx="688">
                  <c:v>13025</c:v>
                </c:pt>
                <c:pt idx="689">
                  <c:v>13032</c:v>
                </c:pt>
                <c:pt idx="690">
                  <c:v>13041</c:v>
                </c:pt>
                <c:pt idx="691">
                  <c:v>13041</c:v>
                </c:pt>
                <c:pt idx="692">
                  <c:v>13355</c:v>
                </c:pt>
                <c:pt idx="693">
                  <c:v>13381</c:v>
                </c:pt>
                <c:pt idx="694">
                  <c:v>13387</c:v>
                </c:pt>
                <c:pt idx="695">
                  <c:v>13389</c:v>
                </c:pt>
                <c:pt idx="696">
                  <c:v>13390</c:v>
                </c:pt>
                <c:pt idx="697">
                  <c:v>13390</c:v>
                </c:pt>
                <c:pt idx="698">
                  <c:v>13390</c:v>
                </c:pt>
                <c:pt idx="699">
                  <c:v>13628</c:v>
                </c:pt>
                <c:pt idx="700">
                  <c:v>13629</c:v>
                </c:pt>
                <c:pt idx="701">
                  <c:v>13632</c:v>
                </c:pt>
                <c:pt idx="702">
                  <c:v>13637</c:v>
                </c:pt>
                <c:pt idx="703">
                  <c:v>13754.5</c:v>
                </c:pt>
                <c:pt idx="704">
                  <c:v>13755.5</c:v>
                </c:pt>
                <c:pt idx="705">
                  <c:v>13756.5</c:v>
                </c:pt>
                <c:pt idx="706">
                  <c:v>13756.5</c:v>
                </c:pt>
                <c:pt idx="707">
                  <c:v>13766.5</c:v>
                </c:pt>
                <c:pt idx="708">
                  <c:v>13767.5</c:v>
                </c:pt>
                <c:pt idx="709">
                  <c:v>14146</c:v>
                </c:pt>
                <c:pt idx="710">
                  <c:v>14232.5</c:v>
                </c:pt>
                <c:pt idx="711">
                  <c:v>14241.5</c:v>
                </c:pt>
                <c:pt idx="712">
                  <c:v>14276.5</c:v>
                </c:pt>
                <c:pt idx="713">
                  <c:v>14342</c:v>
                </c:pt>
                <c:pt idx="714">
                  <c:v>14347</c:v>
                </c:pt>
                <c:pt idx="715">
                  <c:v>14356</c:v>
                </c:pt>
                <c:pt idx="716">
                  <c:v>14363</c:v>
                </c:pt>
                <c:pt idx="717">
                  <c:v>14510.5</c:v>
                </c:pt>
                <c:pt idx="718">
                  <c:v>14517.5</c:v>
                </c:pt>
                <c:pt idx="719">
                  <c:v>14611</c:v>
                </c:pt>
                <c:pt idx="720">
                  <c:v>14625</c:v>
                </c:pt>
                <c:pt idx="721">
                  <c:v>14632.5</c:v>
                </c:pt>
                <c:pt idx="722">
                  <c:v>14633.5</c:v>
                </c:pt>
                <c:pt idx="723">
                  <c:v>14738</c:v>
                </c:pt>
                <c:pt idx="724">
                  <c:v>14868.5</c:v>
                </c:pt>
                <c:pt idx="725">
                  <c:v>14875.5</c:v>
                </c:pt>
                <c:pt idx="726">
                  <c:v>14875.5</c:v>
                </c:pt>
                <c:pt idx="727">
                  <c:v>14875.5</c:v>
                </c:pt>
                <c:pt idx="728">
                  <c:v>14875.5</c:v>
                </c:pt>
                <c:pt idx="729">
                  <c:v>14876.5</c:v>
                </c:pt>
                <c:pt idx="730">
                  <c:v>14959</c:v>
                </c:pt>
                <c:pt idx="731">
                  <c:v>14966</c:v>
                </c:pt>
                <c:pt idx="732">
                  <c:v>14972</c:v>
                </c:pt>
                <c:pt idx="733">
                  <c:v>14972</c:v>
                </c:pt>
                <c:pt idx="734">
                  <c:v>14979</c:v>
                </c:pt>
                <c:pt idx="735">
                  <c:v>14980</c:v>
                </c:pt>
                <c:pt idx="736">
                  <c:v>14980</c:v>
                </c:pt>
                <c:pt idx="737">
                  <c:v>14980</c:v>
                </c:pt>
                <c:pt idx="738">
                  <c:v>15004</c:v>
                </c:pt>
                <c:pt idx="739">
                  <c:v>15083.5</c:v>
                </c:pt>
                <c:pt idx="740">
                  <c:v>15084.5</c:v>
                </c:pt>
                <c:pt idx="741">
                  <c:v>15102.5</c:v>
                </c:pt>
                <c:pt idx="742">
                  <c:v>15232</c:v>
                </c:pt>
                <c:pt idx="743">
                  <c:v>15232</c:v>
                </c:pt>
                <c:pt idx="744">
                  <c:v>15232</c:v>
                </c:pt>
                <c:pt idx="745">
                  <c:v>15327.5</c:v>
                </c:pt>
                <c:pt idx="746">
                  <c:v>15342.5</c:v>
                </c:pt>
                <c:pt idx="747">
                  <c:v>15479</c:v>
                </c:pt>
                <c:pt idx="748">
                  <c:v>15697.5</c:v>
                </c:pt>
                <c:pt idx="749">
                  <c:v>15698.5</c:v>
                </c:pt>
                <c:pt idx="750">
                  <c:v>15701</c:v>
                </c:pt>
                <c:pt idx="751">
                  <c:v>15721.5</c:v>
                </c:pt>
                <c:pt idx="752">
                  <c:v>15729.5</c:v>
                </c:pt>
                <c:pt idx="753">
                  <c:v>15731.5</c:v>
                </c:pt>
                <c:pt idx="754">
                  <c:v>15940</c:v>
                </c:pt>
                <c:pt idx="755">
                  <c:v>15944</c:v>
                </c:pt>
                <c:pt idx="756">
                  <c:v>15948.5</c:v>
                </c:pt>
                <c:pt idx="757">
                  <c:v>15954</c:v>
                </c:pt>
                <c:pt idx="758">
                  <c:v>16070.5</c:v>
                </c:pt>
                <c:pt idx="759">
                  <c:v>16079.5</c:v>
                </c:pt>
                <c:pt idx="760">
                  <c:v>16080.5</c:v>
                </c:pt>
                <c:pt idx="761">
                  <c:v>16178.5</c:v>
                </c:pt>
                <c:pt idx="762">
                  <c:v>16208.5</c:v>
                </c:pt>
                <c:pt idx="763">
                  <c:v>16302</c:v>
                </c:pt>
                <c:pt idx="764">
                  <c:v>16339.5</c:v>
                </c:pt>
                <c:pt idx="765">
                  <c:v>16417.5</c:v>
                </c:pt>
                <c:pt idx="766">
                  <c:v>16457.5</c:v>
                </c:pt>
                <c:pt idx="767">
                  <c:v>16472.5</c:v>
                </c:pt>
                <c:pt idx="768">
                  <c:v>16563</c:v>
                </c:pt>
                <c:pt idx="769">
                  <c:v>16563</c:v>
                </c:pt>
                <c:pt idx="770">
                  <c:v>16579</c:v>
                </c:pt>
                <c:pt idx="771">
                  <c:v>16781</c:v>
                </c:pt>
                <c:pt idx="772">
                  <c:v>16824</c:v>
                </c:pt>
              </c:numCache>
            </c:numRef>
          </c:xVal>
          <c:yVal>
            <c:numRef>
              <c:f>Active!$U$21:$U$958</c:f>
              <c:numCache>
                <c:formatCode>General</c:formatCode>
                <c:ptCount val="938"/>
                <c:pt idx="551">
                  <c:v>0.60632160000386648</c:v>
                </c:pt>
                <c:pt idx="678">
                  <c:v>1.5104000049177557E-3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3EB-4D4A-BD8D-5DD75CD39A42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Prim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Active!$F$21:$F$958</c:f>
              <c:numCache>
                <c:formatCode>General</c:formatCode>
                <c:ptCount val="938"/>
                <c:pt idx="0">
                  <c:v>0</c:v>
                </c:pt>
                <c:pt idx="1">
                  <c:v>266</c:v>
                </c:pt>
                <c:pt idx="2">
                  <c:v>270</c:v>
                </c:pt>
                <c:pt idx="3">
                  <c:v>270</c:v>
                </c:pt>
                <c:pt idx="4">
                  <c:v>272</c:v>
                </c:pt>
                <c:pt idx="5">
                  <c:v>272</c:v>
                </c:pt>
                <c:pt idx="6">
                  <c:v>274</c:v>
                </c:pt>
                <c:pt idx="7">
                  <c:v>274</c:v>
                </c:pt>
                <c:pt idx="8">
                  <c:v>277</c:v>
                </c:pt>
                <c:pt idx="9">
                  <c:v>277</c:v>
                </c:pt>
                <c:pt idx="10">
                  <c:v>348.5</c:v>
                </c:pt>
                <c:pt idx="11">
                  <c:v>349.5</c:v>
                </c:pt>
                <c:pt idx="12">
                  <c:v>350.5</c:v>
                </c:pt>
                <c:pt idx="13">
                  <c:v>352.5</c:v>
                </c:pt>
                <c:pt idx="14">
                  <c:v>357.5</c:v>
                </c:pt>
                <c:pt idx="15">
                  <c:v>360.5</c:v>
                </c:pt>
                <c:pt idx="16">
                  <c:v>368.5</c:v>
                </c:pt>
                <c:pt idx="17">
                  <c:v>369.5</c:v>
                </c:pt>
                <c:pt idx="18">
                  <c:v>370.5</c:v>
                </c:pt>
                <c:pt idx="19">
                  <c:v>374.5</c:v>
                </c:pt>
                <c:pt idx="20">
                  <c:v>376.5</c:v>
                </c:pt>
                <c:pt idx="21">
                  <c:v>461</c:v>
                </c:pt>
                <c:pt idx="22">
                  <c:v>475</c:v>
                </c:pt>
                <c:pt idx="23">
                  <c:v>480</c:v>
                </c:pt>
                <c:pt idx="24">
                  <c:v>486</c:v>
                </c:pt>
                <c:pt idx="25">
                  <c:v>490</c:v>
                </c:pt>
                <c:pt idx="26">
                  <c:v>596.5</c:v>
                </c:pt>
                <c:pt idx="27">
                  <c:v>606.5</c:v>
                </c:pt>
                <c:pt idx="28">
                  <c:v>607.5</c:v>
                </c:pt>
                <c:pt idx="29">
                  <c:v>609.5</c:v>
                </c:pt>
                <c:pt idx="30">
                  <c:v>613.5</c:v>
                </c:pt>
                <c:pt idx="31">
                  <c:v>613.5</c:v>
                </c:pt>
                <c:pt idx="32">
                  <c:v>614.5</c:v>
                </c:pt>
                <c:pt idx="33">
                  <c:v>614.5</c:v>
                </c:pt>
                <c:pt idx="34">
                  <c:v>616.5</c:v>
                </c:pt>
                <c:pt idx="35">
                  <c:v>620.5</c:v>
                </c:pt>
                <c:pt idx="36">
                  <c:v>620.5</c:v>
                </c:pt>
                <c:pt idx="37">
                  <c:v>623.5</c:v>
                </c:pt>
                <c:pt idx="38">
                  <c:v>624.5</c:v>
                </c:pt>
                <c:pt idx="39">
                  <c:v>624.5</c:v>
                </c:pt>
                <c:pt idx="40">
                  <c:v>628.5</c:v>
                </c:pt>
                <c:pt idx="41">
                  <c:v>628.5</c:v>
                </c:pt>
                <c:pt idx="42">
                  <c:v>629.5</c:v>
                </c:pt>
                <c:pt idx="43">
                  <c:v>632.5</c:v>
                </c:pt>
                <c:pt idx="44">
                  <c:v>636.5</c:v>
                </c:pt>
                <c:pt idx="45">
                  <c:v>734</c:v>
                </c:pt>
                <c:pt idx="46">
                  <c:v>742</c:v>
                </c:pt>
                <c:pt idx="47">
                  <c:v>745</c:v>
                </c:pt>
                <c:pt idx="48">
                  <c:v>747</c:v>
                </c:pt>
                <c:pt idx="49">
                  <c:v>795</c:v>
                </c:pt>
                <c:pt idx="50">
                  <c:v>799</c:v>
                </c:pt>
                <c:pt idx="51">
                  <c:v>828.5</c:v>
                </c:pt>
                <c:pt idx="52">
                  <c:v>833</c:v>
                </c:pt>
                <c:pt idx="53">
                  <c:v>834</c:v>
                </c:pt>
                <c:pt idx="54">
                  <c:v>838</c:v>
                </c:pt>
                <c:pt idx="55">
                  <c:v>838.5</c:v>
                </c:pt>
                <c:pt idx="56">
                  <c:v>841</c:v>
                </c:pt>
                <c:pt idx="57">
                  <c:v>842</c:v>
                </c:pt>
                <c:pt idx="58">
                  <c:v>843</c:v>
                </c:pt>
                <c:pt idx="59">
                  <c:v>845</c:v>
                </c:pt>
                <c:pt idx="60">
                  <c:v>846</c:v>
                </c:pt>
                <c:pt idx="61">
                  <c:v>847</c:v>
                </c:pt>
                <c:pt idx="62">
                  <c:v>847.5</c:v>
                </c:pt>
                <c:pt idx="63">
                  <c:v>848.5</c:v>
                </c:pt>
                <c:pt idx="64">
                  <c:v>850</c:v>
                </c:pt>
                <c:pt idx="65">
                  <c:v>850.5</c:v>
                </c:pt>
                <c:pt idx="66">
                  <c:v>852</c:v>
                </c:pt>
                <c:pt idx="67">
                  <c:v>854</c:v>
                </c:pt>
                <c:pt idx="68">
                  <c:v>856</c:v>
                </c:pt>
                <c:pt idx="69">
                  <c:v>857</c:v>
                </c:pt>
                <c:pt idx="70">
                  <c:v>857.5</c:v>
                </c:pt>
                <c:pt idx="71">
                  <c:v>858</c:v>
                </c:pt>
                <c:pt idx="72">
                  <c:v>858</c:v>
                </c:pt>
                <c:pt idx="73">
                  <c:v>860</c:v>
                </c:pt>
                <c:pt idx="74">
                  <c:v>860.5</c:v>
                </c:pt>
                <c:pt idx="75">
                  <c:v>861.5</c:v>
                </c:pt>
                <c:pt idx="76">
                  <c:v>862</c:v>
                </c:pt>
                <c:pt idx="77">
                  <c:v>862</c:v>
                </c:pt>
                <c:pt idx="78">
                  <c:v>863</c:v>
                </c:pt>
                <c:pt idx="79">
                  <c:v>863</c:v>
                </c:pt>
                <c:pt idx="80">
                  <c:v>863.5</c:v>
                </c:pt>
                <c:pt idx="81">
                  <c:v>864</c:v>
                </c:pt>
                <c:pt idx="82">
                  <c:v>864.5</c:v>
                </c:pt>
                <c:pt idx="83">
                  <c:v>868.5</c:v>
                </c:pt>
                <c:pt idx="84">
                  <c:v>871.5</c:v>
                </c:pt>
                <c:pt idx="85">
                  <c:v>872.5</c:v>
                </c:pt>
                <c:pt idx="86">
                  <c:v>873.5</c:v>
                </c:pt>
                <c:pt idx="87">
                  <c:v>880</c:v>
                </c:pt>
                <c:pt idx="88">
                  <c:v>884</c:v>
                </c:pt>
                <c:pt idx="89">
                  <c:v>896</c:v>
                </c:pt>
                <c:pt idx="90">
                  <c:v>900</c:v>
                </c:pt>
                <c:pt idx="91">
                  <c:v>901</c:v>
                </c:pt>
                <c:pt idx="92">
                  <c:v>909.5</c:v>
                </c:pt>
                <c:pt idx="93">
                  <c:v>912.5</c:v>
                </c:pt>
                <c:pt idx="94">
                  <c:v>914.5</c:v>
                </c:pt>
                <c:pt idx="95">
                  <c:v>915.5</c:v>
                </c:pt>
                <c:pt idx="96">
                  <c:v>921.5</c:v>
                </c:pt>
                <c:pt idx="97">
                  <c:v>922.5</c:v>
                </c:pt>
                <c:pt idx="98">
                  <c:v>923.5</c:v>
                </c:pt>
                <c:pt idx="99">
                  <c:v>926.5</c:v>
                </c:pt>
                <c:pt idx="100">
                  <c:v>931.5</c:v>
                </c:pt>
                <c:pt idx="101">
                  <c:v>932.5</c:v>
                </c:pt>
                <c:pt idx="102">
                  <c:v>1047</c:v>
                </c:pt>
                <c:pt idx="103">
                  <c:v>1051</c:v>
                </c:pt>
                <c:pt idx="104">
                  <c:v>1065</c:v>
                </c:pt>
                <c:pt idx="105">
                  <c:v>1072</c:v>
                </c:pt>
                <c:pt idx="106">
                  <c:v>1077.5</c:v>
                </c:pt>
                <c:pt idx="107">
                  <c:v>1078.5</c:v>
                </c:pt>
                <c:pt idx="108">
                  <c:v>1079</c:v>
                </c:pt>
                <c:pt idx="109">
                  <c:v>1079</c:v>
                </c:pt>
                <c:pt idx="110">
                  <c:v>1080</c:v>
                </c:pt>
                <c:pt idx="111">
                  <c:v>1081</c:v>
                </c:pt>
                <c:pt idx="112">
                  <c:v>1083</c:v>
                </c:pt>
                <c:pt idx="113">
                  <c:v>1084</c:v>
                </c:pt>
                <c:pt idx="114">
                  <c:v>1084.5</c:v>
                </c:pt>
                <c:pt idx="115">
                  <c:v>1088</c:v>
                </c:pt>
                <c:pt idx="116">
                  <c:v>1089</c:v>
                </c:pt>
                <c:pt idx="117">
                  <c:v>1090</c:v>
                </c:pt>
                <c:pt idx="118">
                  <c:v>1090.5</c:v>
                </c:pt>
                <c:pt idx="119">
                  <c:v>1091.5</c:v>
                </c:pt>
                <c:pt idx="120">
                  <c:v>1093</c:v>
                </c:pt>
                <c:pt idx="121">
                  <c:v>1099</c:v>
                </c:pt>
                <c:pt idx="122">
                  <c:v>1100</c:v>
                </c:pt>
                <c:pt idx="123">
                  <c:v>1101</c:v>
                </c:pt>
                <c:pt idx="124">
                  <c:v>1102</c:v>
                </c:pt>
                <c:pt idx="125">
                  <c:v>1103</c:v>
                </c:pt>
                <c:pt idx="126">
                  <c:v>1104.5</c:v>
                </c:pt>
                <c:pt idx="127">
                  <c:v>1105.5</c:v>
                </c:pt>
                <c:pt idx="128">
                  <c:v>1107</c:v>
                </c:pt>
                <c:pt idx="129">
                  <c:v>1110</c:v>
                </c:pt>
                <c:pt idx="130">
                  <c:v>1214.5</c:v>
                </c:pt>
                <c:pt idx="131">
                  <c:v>1225.5</c:v>
                </c:pt>
                <c:pt idx="132">
                  <c:v>1227.5</c:v>
                </c:pt>
                <c:pt idx="133">
                  <c:v>1319</c:v>
                </c:pt>
                <c:pt idx="134">
                  <c:v>1330</c:v>
                </c:pt>
                <c:pt idx="135">
                  <c:v>1360</c:v>
                </c:pt>
                <c:pt idx="136">
                  <c:v>1361</c:v>
                </c:pt>
                <c:pt idx="137">
                  <c:v>1362</c:v>
                </c:pt>
                <c:pt idx="138">
                  <c:v>1407</c:v>
                </c:pt>
                <c:pt idx="139">
                  <c:v>1409</c:v>
                </c:pt>
                <c:pt idx="140">
                  <c:v>1411</c:v>
                </c:pt>
                <c:pt idx="141">
                  <c:v>1443.5</c:v>
                </c:pt>
                <c:pt idx="142">
                  <c:v>1443.5</c:v>
                </c:pt>
                <c:pt idx="143">
                  <c:v>1445.5</c:v>
                </c:pt>
                <c:pt idx="144">
                  <c:v>1448.5</c:v>
                </c:pt>
                <c:pt idx="145">
                  <c:v>1450.5</c:v>
                </c:pt>
                <c:pt idx="146">
                  <c:v>1451.5</c:v>
                </c:pt>
                <c:pt idx="147">
                  <c:v>1457.5</c:v>
                </c:pt>
                <c:pt idx="148">
                  <c:v>1458.5</c:v>
                </c:pt>
                <c:pt idx="149">
                  <c:v>1461.5</c:v>
                </c:pt>
                <c:pt idx="150">
                  <c:v>1653</c:v>
                </c:pt>
                <c:pt idx="151">
                  <c:v>1654</c:v>
                </c:pt>
                <c:pt idx="152">
                  <c:v>1674.5</c:v>
                </c:pt>
                <c:pt idx="153">
                  <c:v>1693</c:v>
                </c:pt>
                <c:pt idx="154">
                  <c:v>1696.5</c:v>
                </c:pt>
                <c:pt idx="155">
                  <c:v>1713.5</c:v>
                </c:pt>
                <c:pt idx="156">
                  <c:v>1717</c:v>
                </c:pt>
                <c:pt idx="157">
                  <c:v>1717</c:v>
                </c:pt>
                <c:pt idx="158">
                  <c:v>1719</c:v>
                </c:pt>
                <c:pt idx="159">
                  <c:v>1719.5</c:v>
                </c:pt>
                <c:pt idx="160">
                  <c:v>1894.5</c:v>
                </c:pt>
                <c:pt idx="161">
                  <c:v>1921.5</c:v>
                </c:pt>
                <c:pt idx="162">
                  <c:v>1940.5</c:v>
                </c:pt>
                <c:pt idx="163">
                  <c:v>1944</c:v>
                </c:pt>
                <c:pt idx="164">
                  <c:v>1951</c:v>
                </c:pt>
                <c:pt idx="165">
                  <c:v>1962</c:v>
                </c:pt>
                <c:pt idx="166">
                  <c:v>1966</c:v>
                </c:pt>
                <c:pt idx="167">
                  <c:v>1967</c:v>
                </c:pt>
                <c:pt idx="168">
                  <c:v>1971</c:v>
                </c:pt>
                <c:pt idx="169">
                  <c:v>1974</c:v>
                </c:pt>
                <c:pt idx="170">
                  <c:v>1977</c:v>
                </c:pt>
                <c:pt idx="171">
                  <c:v>1982</c:v>
                </c:pt>
                <c:pt idx="172">
                  <c:v>1983</c:v>
                </c:pt>
                <c:pt idx="173">
                  <c:v>1984</c:v>
                </c:pt>
                <c:pt idx="174">
                  <c:v>1985</c:v>
                </c:pt>
                <c:pt idx="175">
                  <c:v>2011.5</c:v>
                </c:pt>
                <c:pt idx="176">
                  <c:v>2013.5</c:v>
                </c:pt>
                <c:pt idx="177">
                  <c:v>2017.5</c:v>
                </c:pt>
                <c:pt idx="178">
                  <c:v>2018.5</c:v>
                </c:pt>
                <c:pt idx="179">
                  <c:v>2019.5</c:v>
                </c:pt>
                <c:pt idx="180">
                  <c:v>2165.5</c:v>
                </c:pt>
                <c:pt idx="181">
                  <c:v>2177</c:v>
                </c:pt>
                <c:pt idx="182">
                  <c:v>2200</c:v>
                </c:pt>
                <c:pt idx="183">
                  <c:v>2391</c:v>
                </c:pt>
                <c:pt idx="184">
                  <c:v>2401</c:v>
                </c:pt>
                <c:pt idx="185">
                  <c:v>2405</c:v>
                </c:pt>
                <c:pt idx="186">
                  <c:v>2412</c:v>
                </c:pt>
                <c:pt idx="187">
                  <c:v>2425</c:v>
                </c:pt>
                <c:pt idx="188">
                  <c:v>2430</c:v>
                </c:pt>
                <c:pt idx="189">
                  <c:v>2436</c:v>
                </c:pt>
                <c:pt idx="190">
                  <c:v>2446</c:v>
                </c:pt>
                <c:pt idx="191">
                  <c:v>2450</c:v>
                </c:pt>
                <c:pt idx="192">
                  <c:v>2530.5</c:v>
                </c:pt>
                <c:pt idx="193">
                  <c:v>2567.5</c:v>
                </c:pt>
                <c:pt idx="194">
                  <c:v>2654</c:v>
                </c:pt>
                <c:pt idx="195">
                  <c:v>2665</c:v>
                </c:pt>
                <c:pt idx="196">
                  <c:v>2668</c:v>
                </c:pt>
                <c:pt idx="197">
                  <c:v>2668</c:v>
                </c:pt>
                <c:pt idx="198">
                  <c:v>2672</c:v>
                </c:pt>
                <c:pt idx="199">
                  <c:v>2679</c:v>
                </c:pt>
                <c:pt idx="200">
                  <c:v>2685</c:v>
                </c:pt>
                <c:pt idx="201">
                  <c:v>2693</c:v>
                </c:pt>
                <c:pt idx="202">
                  <c:v>2699</c:v>
                </c:pt>
                <c:pt idx="203">
                  <c:v>2707</c:v>
                </c:pt>
                <c:pt idx="204">
                  <c:v>2755.5</c:v>
                </c:pt>
                <c:pt idx="205">
                  <c:v>2765.5</c:v>
                </c:pt>
                <c:pt idx="206">
                  <c:v>2765.5</c:v>
                </c:pt>
                <c:pt idx="207">
                  <c:v>2805.5</c:v>
                </c:pt>
                <c:pt idx="208">
                  <c:v>2809.5</c:v>
                </c:pt>
                <c:pt idx="209">
                  <c:v>2821.5</c:v>
                </c:pt>
                <c:pt idx="210">
                  <c:v>2877.5</c:v>
                </c:pt>
                <c:pt idx="211">
                  <c:v>2886</c:v>
                </c:pt>
                <c:pt idx="212">
                  <c:v>2887</c:v>
                </c:pt>
                <c:pt idx="213">
                  <c:v>2932</c:v>
                </c:pt>
                <c:pt idx="214">
                  <c:v>3116.5</c:v>
                </c:pt>
                <c:pt idx="215">
                  <c:v>3124.5</c:v>
                </c:pt>
                <c:pt idx="216">
                  <c:v>3124.5</c:v>
                </c:pt>
                <c:pt idx="217">
                  <c:v>3133.5</c:v>
                </c:pt>
                <c:pt idx="218">
                  <c:v>3140.5</c:v>
                </c:pt>
                <c:pt idx="219">
                  <c:v>3150.5</c:v>
                </c:pt>
                <c:pt idx="220">
                  <c:v>3175.5</c:v>
                </c:pt>
                <c:pt idx="221">
                  <c:v>3176.5</c:v>
                </c:pt>
                <c:pt idx="222">
                  <c:v>3385.5</c:v>
                </c:pt>
                <c:pt idx="223">
                  <c:v>3386.5</c:v>
                </c:pt>
                <c:pt idx="224">
                  <c:v>3408.5</c:v>
                </c:pt>
                <c:pt idx="225">
                  <c:v>3411.5</c:v>
                </c:pt>
                <c:pt idx="226">
                  <c:v>3414.5</c:v>
                </c:pt>
                <c:pt idx="227">
                  <c:v>3414.5</c:v>
                </c:pt>
                <c:pt idx="228">
                  <c:v>3521</c:v>
                </c:pt>
                <c:pt idx="229">
                  <c:v>3522</c:v>
                </c:pt>
                <c:pt idx="230">
                  <c:v>3526</c:v>
                </c:pt>
                <c:pt idx="231">
                  <c:v>3529</c:v>
                </c:pt>
                <c:pt idx="232">
                  <c:v>3530</c:v>
                </c:pt>
                <c:pt idx="233">
                  <c:v>3532</c:v>
                </c:pt>
                <c:pt idx="234">
                  <c:v>3533</c:v>
                </c:pt>
                <c:pt idx="235">
                  <c:v>3533</c:v>
                </c:pt>
                <c:pt idx="236">
                  <c:v>3533</c:v>
                </c:pt>
                <c:pt idx="237">
                  <c:v>3534</c:v>
                </c:pt>
                <c:pt idx="238">
                  <c:v>3536</c:v>
                </c:pt>
                <c:pt idx="239">
                  <c:v>3537</c:v>
                </c:pt>
                <c:pt idx="240">
                  <c:v>3538</c:v>
                </c:pt>
                <c:pt idx="241">
                  <c:v>3560</c:v>
                </c:pt>
                <c:pt idx="242">
                  <c:v>3609.5</c:v>
                </c:pt>
                <c:pt idx="243">
                  <c:v>3610.5</c:v>
                </c:pt>
                <c:pt idx="244">
                  <c:v>3627.5</c:v>
                </c:pt>
                <c:pt idx="245">
                  <c:v>3631.5</c:v>
                </c:pt>
                <c:pt idx="246">
                  <c:v>3645.5</c:v>
                </c:pt>
                <c:pt idx="247">
                  <c:v>3648.5</c:v>
                </c:pt>
                <c:pt idx="248">
                  <c:v>3650.5</c:v>
                </c:pt>
                <c:pt idx="249">
                  <c:v>3650.5</c:v>
                </c:pt>
                <c:pt idx="250">
                  <c:v>3662.5</c:v>
                </c:pt>
                <c:pt idx="251">
                  <c:v>3734</c:v>
                </c:pt>
                <c:pt idx="252">
                  <c:v>3756</c:v>
                </c:pt>
                <c:pt idx="253">
                  <c:v>3761</c:v>
                </c:pt>
                <c:pt idx="254">
                  <c:v>3769</c:v>
                </c:pt>
                <c:pt idx="255">
                  <c:v>3770</c:v>
                </c:pt>
                <c:pt idx="256">
                  <c:v>3770</c:v>
                </c:pt>
                <c:pt idx="257">
                  <c:v>3771</c:v>
                </c:pt>
                <c:pt idx="258">
                  <c:v>3772</c:v>
                </c:pt>
                <c:pt idx="259">
                  <c:v>3780</c:v>
                </c:pt>
                <c:pt idx="260">
                  <c:v>3782</c:v>
                </c:pt>
                <c:pt idx="261">
                  <c:v>3795</c:v>
                </c:pt>
                <c:pt idx="262">
                  <c:v>3806</c:v>
                </c:pt>
                <c:pt idx="263">
                  <c:v>3820</c:v>
                </c:pt>
                <c:pt idx="264">
                  <c:v>3868.5</c:v>
                </c:pt>
                <c:pt idx="265">
                  <c:v>3870.5</c:v>
                </c:pt>
                <c:pt idx="266">
                  <c:v>3900.5</c:v>
                </c:pt>
                <c:pt idx="267">
                  <c:v>3912.5</c:v>
                </c:pt>
                <c:pt idx="268">
                  <c:v>3924.5</c:v>
                </c:pt>
                <c:pt idx="269">
                  <c:v>4004.5</c:v>
                </c:pt>
                <c:pt idx="270">
                  <c:v>4005.5</c:v>
                </c:pt>
                <c:pt idx="271">
                  <c:v>4006.5</c:v>
                </c:pt>
                <c:pt idx="272">
                  <c:v>4019</c:v>
                </c:pt>
                <c:pt idx="273">
                  <c:v>4019.5</c:v>
                </c:pt>
                <c:pt idx="274">
                  <c:v>4022</c:v>
                </c:pt>
                <c:pt idx="275">
                  <c:v>4022.5</c:v>
                </c:pt>
                <c:pt idx="276">
                  <c:v>4026</c:v>
                </c:pt>
                <c:pt idx="277">
                  <c:v>4035</c:v>
                </c:pt>
                <c:pt idx="278">
                  <c:v>4211</c:v>
                </c:pt>
                <c:pt idx="279">
                  <c:v>4228</c:v>
                </c:pt>
                <c:pt idx="280">
                  <c:v>4234</c:v>
                </c:pt>
                <c:pt idx="281">
                  <c:v>4239.5</c:v>
                </c:pt>
                <c:pt idx="282">
                  <c:v>4241.5</c:v>
                </c:pt>
                <c:pt idx="283">
                  <c:v>4246</c:v>
                </c:pt>
                <c:pt idx="284">
                  <c:v>4258.5</c:v>
                </c:pt>
                <c:pt idx="285">
                  <c:v>4261</c:v>
                </c:pt>
                <c:pt idx="286">
                  <c:v>4269</c:v>
                </c:pt>
                <c:pt idx="287">
                  <c:v>4461</c:v>
                </c:pt>
                <c:pt idx="288">
                  <c:v>4465</c:v>
                </c:pt>
                <c:pt idx="289">
                  <c:v>4470</c:v>
                </c:pt>
                <c:pt idx="290">
                  <c:v>4474.5</c:v>
                </c:pt>
                <c:pt idx="291">
                  <c:v>4486</c:v>
                </c:pt>
                <c:pt idx="292">
                  <c:v>4496</c:v>
                </c:pt>
                <c:pt idx="293">
                  <c:v>4508.5</c:v>
                </c:pt>
                <c:pt idx="294">
                  <c:v>4509.5</c:v>
                </c:pt>
                <c:pt idx="295">
                  <c:v>4510.5</c:v>
                </c:pt>
                <c:pt idx="296">
                  <c:v>4511.5</c:v>
                </c:pt>
                <c:pt idx="297">
                  <c:v>4513.5</c:v>
                </c:pt>
                <c:pt idx="298">
                  <c:v>4516</c:v>
                </c:pt>
                <c:pt idx="299">
                  <c:v>4516</c:v>
                </c:pt>
                <c:pt idx="300">
                  <c:v>4517.5</c:v>
                </c:pt>
                <c:pt idx="301">
                  <c:v>4518.5</c:v>
                </c:pt>
                <c:pt idx="302">
                  <c:v>4526.5</c:v>
                </c:pt>
                <c:pt idx="303">
                  <c:v>4527.5</c:v>
                </c:pt>
                <c:pt idx="304">
                  <c:v>4533</c:v>
                </c:pt>
                <c:pt idx="305">
                  <c:v>4627</c:v>
                </c:pt>
                <c:pt idx="306">
                  <c:v>4658</c:v>
                </c:pt>
                <c:pt idx="307">
                  <c:v>4718.5</c:v>
                </c:pt>
                <c:pt idx="308">
                  <c:v>4737.5</c:v>
                </c:pt>
                <c:pt idx="309">
                  <c:v>4739.5</c:v>
                </c:pt>
                <c:pt idx="310">
                  <c:v>4742.5</c:v>
                </c:pt>
                <c:pt idx="311">
                  <c:v>4763.5</c:v>
                </c:pt>
                <c:pt idx="312">
                  <c:v>4767.5</c:v>
                </c:pt>
                <c:pt idx="313">
                  <c:v>4767.5</c:v>
                </c:pt>
                <c:pt idx="314">
                  <c:v>4769.5</c:v>
                </c:pt>
                <c:pt idx="315">
                  <c:v>4776.5</c:v>
                </c:pt>
                <c:pt idx="316">
                  <c:v>4871</c:v>
                </c:pt>
                <c:pt idx="317">
                  <c:v>4883</c:v>
                </c:pt>
                <c:pt idx="318">
                  <c:v>4889</c:v>
                </c:pt>
                <c:pt idx="319">
                  <c:v>4957.5</c:v>
                </c:pt>
                <c:pt idx="320">
                  <c:v>4959.5</c:v>
                </c:pt>
                <c:pt idx="321">
                  <c:v>4975.5</c:v>
                </c:pt>
                <c:pt idx="322">
                  <c:v>4976.5</c:v>
                </c:pt>
                <c:pt idx="323">
                  <c:v>4987.5</c:v>
                </c:pt>
                <c:pt idx="324">
                  <c:v>5080</c:v>
                </c:pt>
                <c:pt idx="325">
                  <c:v>5090.5</c:v>
                </c:pt>
                <c:pt idx="326">
                  <c:v>5122</c:v>
                </c:pt>
                <c:pt idx="327">
                  <c:v>5123</c:v>
                </c:pt>
                <c:pt idx="328">
                  <c:v>5124</c:v>
                </c:pt>
                <c:pt idx="329">
                  <c:v>5126</c:v>
                </c:pt>
                <c:pt idx="330">
                  <c:v>5127</c:v>
                </c:pt>
                <c:pt idx="331">
                  <c:v>5129</c:v>
                </c:pt>
                <c:pt idx="332">
                  <c:v>5136</c:v>
                </c:pt>
                <c:pt idx="333">
                  <c:v>5142</c:v>
                </c:pt>
                <c:pt idx="334">
                  <c:v>5250.5</c:v>
                </c:pt>
                <c:pt idx="335">
                  <c:v>5354.5</c:v>
                </c:pt>
                <c:pt idx="336">
                  <c:v>5355.5</c:v>
                </c:pt>
                <c:pt idx="337">
                  <c:v>5357.5</c:v>
                </c:pt>
                <c:pt idx="338">
                  <c:v>5357.5</c:v>
                </c:pt>
                <c:pt idx="339">
                  <c:v>5358</c:v>
                </c:pt>
                <c:pt idx="340">
                  <c:v>5369</c:v>
                </c:pt>
                <c:pt idx="341">
                  <c:v>5372</c:v>
                </c:pt>
                <c:pt idx="342">
                  <c:v>5377</c:v>
                </c:pt>
                <c:pt idx="343">
                  <c:v>5436</c:v>
                </c:pt>
                <c:pt idx="344">
                  <c:v>5442</c:v>
                </c:pt>
                <c:pt idx="345">
                  <c:v>5443</c:v>
                </c:pt>
                <c:pt idx="346">
                  <c:v>5456</c:v>
                </c:pt>
                <c:pt idx="347">
                  <c:v>5463</c:v>
                </c:pt>
                <c:pt idx="348">
                  <c:v>5464</c:v>
                </c:pt>
                <c:pt idx="349">
                  <c:v>5468</c:v>
                </c:pt>
                <c:pt idx="350">
                  <c:v>5472</c:v>
                </c:pt>
                <c:pt idx="351">
                  <c:v>5661</c:v>
                </c:pt>
                <c:pt idx="352">
                  <c:v>5692</c:v>
                </c:pt>
                <c:pt idx="353">
                  <c:v>5710</c:v>
                </c:pt>
                <c:pt idx="354">
                  <c:v>5710</c:v>
                </c:pt>
                <c:pt idx="355">
                  <c:v>5720</c:v>
                </c:pt>
                <c:pt idx="356">
                  <c:v>5720</c:v>
                </c:pt>
                <c:pt idx="357">
                  <c:v>5723</c:v>
                </c:pt>
                <c:pt idx="358">
                  <c:v>5729</c:v>
                </c:pt>
                <c:pt idx="359">
                  <c:v>5730</c:v>
                </c:pt>
                <c:pt idx="360">
                  <c:v>5748</c:v>
                </c:pt>
                <c:pt idx="361">
                  <c:v>5803.5</c:v>
                </c:pt>
                <c:pt idx="362">
                  <c:v>5812.5</c:v>
                </c:pt>
                <c:pt idx="363">
                  <c:v>5812.5</c:v>
                </c:pt>
                <c:pt idx="364">
                  <c:v>5812.5</c:v>
                </c:pt>
                <c:pt idx="365">
                  <c:v>5814.5</c:v>
                </c:pt>
                <c:pt idx="366">
                  <c:v>5832.5</c:v>
                </c:pt>
                <c:pt idx="367">
                  <c:v>5833.5</c:v>
                </c:pt>
                <c:pt idx="368">
                  <c:v>5837.5</c:v>
                </c:pt>
                <c:pt idx="369">
                  <c:v>5837.5</c:v>
                </c:pt>
                <c:pt idx="370">
                  <c:v>5837.5</c:v>
                </c:pt>
                <c:pt idx="371">
                  <c:v>5838.5</c:v>
                </c:pt>
                <c:pt idx="372">
                  <c:v>5839.5</c:v>
                </c:pt>
                <c:pt idx="373">
                  <c:v>5851.5</c:v>
                </c:pt>
                <c:pt idx="374">
                  <c:v>5861.5</c:v>
                </c:pt>
                <c:pt idx="375">
                  <c:v>5876.5</c:v>
                </c:pt>
                <c:pt idx="376">
                  <c:v>5889.5</c:v>
                </c:pt>
                <c:pt idx="377">
                  <c:v>5961</c:v>
                </c:pt>
                <c:pt idx="378">
                  <c:v>6558</c:v>
                </c:pt>
                <c:pt idx="379">
                  <c:v>6589</c:v>
                </c:pt>
                <c:pt idx="380">
                  <c:v>6598</c:v>
                </c:pt>
                <c:pt idx="381">
                  <c:v>6605</c:v>
                </c:pt>
                <c:pt idx="382">
                  <c:v>6607</c:v>
                </c:pt>
                <c:pt idx="383">
                  <c:v>6607</c:v>
                </c:pt>
                <c:pt idx="384">
                  <c:v>6685.5</c:v>
                </c:pt>
                <c:pt idx="385">
                  <c:v>6687.5</c:v>
                </c:pt>
                <c:pt idx="386">
                  <c:v>6688.5</c:v>
                </c:pt>
                <c:pt idx="387">
                  <c:v>6713.5</c:v>
                </c:pt>
                <c:pt idx="388">
                  <c:v>6715.5</c:v>
                </c:pt>
                <c:pt idx="389">
                  <c:v>7920</c:v>
                </c:pt>
                <c:pt idx="390">
                  <c:v>7921</c:v>
                </c:pt>
                <c:pt idx="391">
                  <c:v>8447</c:v>
                </c:pt>
                <c:pt idx="392">
                  <c:v>8738</c:v>
                </c:pt>
                <c:pt idx="393">
                  <c:v>8742</c:v>
                </c:pt>
                <c:pt idx="394">
                  <c:v>9112.5</c:v>
                </c:pt>
                <c:pt idx="395">
                  <c:v>9113.5</c:v>
                </c:pt>
                <c:pt idx="396">
                  <c:v>9113.5</c:v>
                </c:pt>
                <c:pt idx="397">
                  <c:v>9122.5</c:v>
                </c:pt>
                <c:pt idx="398">
                  <c:v>9122.5</c:v>
                </c:pt>
                <c:pt idx="399">
                  <c:v>9123.5</c:v>
                </c:pt>
                <c:pt idx="400">
                  <c:v>9123.5</c:v>
                </c:pt>
                <c:pt idx="401">
                  <c:v>9129.5</c:v>
                </c:pt>
                <c:pt idx="402">
                  <c:v>9129.5</c:v>
                </c:pt>
                <c:pt idx="403">
                  <c:v>9132.5</c:v>
                </c:pt>
                <c:pt idx="404">
                  <c:v>9136.5</c:v>
                </c:pt>
                <c:pt idx="405">
                  <c:v>9251</c:v>
                </c:pt>
                <c:pt idx="406">
                  <c:v>9252</c:v>
                </c:pt>
                <c:pt idx="407">
                  <c:v>9254</c:v>
                </c:pt>
                <c:pt idx="408">
                  <c:v>9257</c:v>
                </c:pt>
                <c:pt idx="409">
                  <c:v>9261</c:v>
                </c:pt>
                <c:pt idx="410">
                  <c:v>9263</c:v>
                </c:pt>
                <c:pt idx="411">
                  <c:v>9272</c:v>
                </c:pt>
                <c:pt idx="412">
                  <c:v>9487</c:v>
                </c:pt>
                <c:pt idx="413">
                  <c:v>9487</c:v>
                </c:pt>
                <c:pt idx="414">
                  <c:v>9487</c:v>
                </c:pt>
                <c:pt idx="415">
                  <c:v>9487</c:v>
                </c:pt>
                <c:pt idx="416">
                  <c:v>9487</c:v>
                </c:pt>
                <c:pt idx="417">
                  <c:v>9487</c:v>
                </c:pt>
                <c:pt idx="418">
                  <c:v>9489</c:v>
                </c:pt>
                <c:pt idx="419">
                  <c:v>9490</c:v>
                </c:pt>
                <c:pt idx="420">
                  <c:v>9490</c:v>
                </c:pt>
                <c:pt idx="421">
                  <c:v>9493</c:v>
                </c:pt>
                <c:pt idx="422">
                  <c:v>9495</c:v>
                </c:pt>
                <c:pt idx="423">
                  <c:v>9495</c:v>
                </c:pt>
                <c:pt idx="424">
                  <c:v>9495</c:v>
                </c:pt>
                <c:pt idx="425">
                  <c:v>9495</c:v>
                </c:pt>
                <c:pt idx="426">
                  <c:v>9496</c:v>
                </c:pt>
                <c:pt idx="427">
                  <c:v>9497</c:v>
                </c:pt>
                <c:pt idx="428">
                  <c:v>9497</c:v>
                </c:pt>
                <c:pt idx="429">
                  <c:v>9497</c:v>
                </c:pt>
                <c:pt idx="430">
                  <c:v>9497</c:v>
                </c:pt>
                <c:pt idx="431">
                  <c:v>9497</c:v>
                </c:pt>
                <c:pt idx="432">
                  <c:v>9503</c:v>
                </c:pt>
                <c:pt idx="433">
                  <c:v>9505</c:v>
                </c:pt>
                <c:pt idx="434">
                  <c:v>9505</c:v>
                </c:pt>
                <c:pt idx="435">
                  <c:v>9505</c:v>
                </c:pt>
                <c:pt idx="436">
                  <c:v>9506</c:v>
                </c:pt>
                <c:pt idx="437">
                  <c:v>9507</c:v>
                </c:pt>
                <c:pt idx="438">
                  <c:v>9508</c:v>
                </c:pt>
                <c:pt idx="439">
                  <c:v>9513</c:v>
                </c:pt>
                <c:pt idx="440">
                  <c:v>9711.5</c:v>
                </c:pt>
                <c:pt idx="441">
                  <c:v>9731.5</c:v>
                </c:pt>
                <c:pt idx="442">
                  <c:v>9745</c:v>
                </c:pt>
                <c:pt idx="443">
                  <c:v>9749</c:v>
                </c:pt>
                <c:pt idx="444">
                  <c:v>9751</c:v>
                </c:pt>
                <c:pt idx="445">
                  <c:v>9759</c:v>
                </c:pt>
                <c:pt idx="446">
                  <c:v>9906</c:v>
                </c:pt>
                <c:pt idx="447">
                  <c:v>9959</c:v>
                </c:pt>
                <c:pt idx="448">
                  <c:v>9961</c:v>
                </c:pt>
                <c:pt idx="449">
                  <c:v>9971.5</c:v>
                </c:pt>
                <c:pt idx="450">
                  <c:v>9975</c:v>
                </c:pt>
                <c:pt idx="451">
                  <c:v>9977.5</c:v>
                </c:pt>
                <c:pt idx="452">
                  <c:v>9978</c:v>
                </c:pt>
                <c:pt idx="453">
                  <c:v>9978.5</c:v>
                </c:pt>
                <c:pt idx="454">
                  <c:v>9989.5</c:v>
                </c:pt>
                <c:pt idx="455">
                  <c:v>9990.5</c:v>
                </c:pt>
                <c:pt idx="456">
                  <c:v>9990.5</c:v>
                </c:pt>
                <c:pt idx="457">
                  <c:v>9991.5</c:v>
                </c:pt>
                <c:pt idx="458">
                  <c:v>9995.5</c:v>
                </c:pt>
                <c:pt idx="459">
                  <c:v>9996.5</c:v>
                </c:pt>
                <c:pt idx="460">
                  <c:v>9996.5</c:v>
                </c:pt>
                <c:pt idx="461">
                  <c:v>10006</c:v>
                </c:pt>
                <c:pt idx="462">
                  <c:v>10017.5</c:v>
                </c:pt>
                <c:pt idx="463">
                  <c:v>10208</c:v>
                </c:pt>
                <c:pt idx="464">
                  <c:v>10226</c:v>
                </c:pt>
                <c:pt idx="465">
                  <c:v>10238</c:v>
                </c:pt>
                <c:pt idx="466">
                  <c:v>10241.5</c:v>
                </c:pt>
                <c:pt idx="467">
                  <c:v>10245</c:v>
                </c:pt>
                <c:pt idx="468">
                  <c:v>10247</c:v>
                </c:pt>
                <c:pt idx="469">
                  <c:v>10310</c:v>
                </c:pt>
                <c:pt idx="470">
                  <c:v>10321.5</c:v>
                </c:pt>
                <c:pt idx="471">
                  <c:v>10322</c:v>
                </c:pt>
                <c:pt idx="472">
                  <c:v>10323</c:v>
                </c:pt>
                <c:pt idx="473">
                  <c:v>10327</c:v>
                </c:pt>
                <c:pt idx="474">
                  <c:v>10336</c:v>
                </c:pt>
                <c:pt idx="475">
                  <c:v>10336</c:v>
                </c:pt>
                <c:pt idx="476">
                  <c:v>10356</c:v>
                </c:pt>
                <c:pt idx="477">
                  <c:v>10358</c:v>
                </c:pt>
                <c:pt idx="478">
                  <c:v>10363</c:v>
                </c:pt>
                <c:pt idx="479">
                  <c:v>10371</c:v>
                </c:pt>
                <c:pt idx="480">
                  <c:v>10451.5</c:v>
                </c:pt>
                <c:pt idx="481">
                  <c:v>10452.5</c:v>
                </c:pt>
                <c:pt idx="482">
                  <c:v>10453.5</c:v>
                </c:pt>
                <c:pt idx="483">
                  <c:v>10454.5</c:v>
                </c:pt>
                <c:pt idx="484">
                  <c:v>10455.5</c:v>
                </c:pt>
                <c:pt idx="485">
                  <c:v>10456.5</c:v>
                </c:pt>
                <c:pt idx="486">
                  <c:v>10459.5</c:v>
                </c:pt>
                <c:pt idx="487">
                  <c:v>10466.5</c:v>
                </c:pt>
                <c:pt idx="488">
                  <c:v>10476.5</c:v>
                </c:pt>
                <c:pt idx="489">
                  <c:v>10572</c:v>
                </c:pt>
                <c:pt idx="490">
                  <c:v>10574</c:v>
                </c:pt>
                <c:pt idx="491">
                  <c:v>10574</c:v>
                </c:pt>
                <c:pt idx="492">
                  <c:v>10575</c:v>
                </c:pt>
                <c:pt idx="493">
                  <c:v>10576</c:v>
                </c:pt>
                <c:pt idx="494">
                  <c:v>10578</c:v>
                </c:pt>
                <c:pt idx="495">
                  <c:v>10582</c:v>
                </c:pt>
                <c:pt idx="496">
                  <c:v>10585</c:v>
                </c:pt>
                <c:pt idx="497">
                  <c:v>10586</c:v>
                </c:pt>
                <c:pt idx="498">
                  <c:v>10586</c:v>
                </c:pt>
                <c:pt idx="499">
                  <c:v>10586</c:v>
                </c:pt>
                <c:pt idx="500">
                  <c:v>10589</c:v>
                </c:pt>
                <c:pt idx="501">
                  <c:v>10592.5</c:v>
                </c:pt>
                <c:pt idx="502">
                  <c:v>10596</c:v>
                </c:pt>
                <c:pt idx="503">
                  <c:v>10598.5</c:v>
                </c:pt>
                <c:pt idx="504">
                  <c:v>10601</c:v>
                </c:pt>
                <c:pt idx="505">
                  <c:v>10604</c:v>
                </c:pt>
                <c:pt idx="506">
                  <c:v>10605</c:v>
                </c:pt>
                <c:pt idx="507">
                  <c:v>10606</c:v>
                </c:pt>
                <c:pt idx="508">
                  <c:v>10610</c:v>
                </c:pt>
                <c:pt idx="509">
                  <c:v>10610</c:v>
                </c:pt>
                <c:pt idx="510">
                  <c:v>10611</c:v>
                </c:pt>
                <c:pt idx="511">
                  <c:v>10611</c:v>
                </c:pt>
                <c:pt idx="512">
                  <c:v>10612</c:v>
                </c:pt>
                <c:pt idx="513">
                  <c:v>10613</c:v>
                </c:pt>
                <c:pt idx="514">
                  <c:v>10615</c:v>
                </c:pt>
                <c:pt idx="515">
                  <c:v>10619</c:v>
                </c:pt>
                <c:pt idx="516">
                  <c:v>10619</c:v>
                </c:pt>
                <c:pt idx="517">
                  <c:v>10620</c:v>
                </c:pt>
                <c:pt idx="518">
                  <c:v>10620</c:v>
                </c:pt>
                <c:pt idx="519">
                  <c:v>10628</c:v>
                </c:pt>
                <c:pt idx="520">
                  <c:v>10634</c:v>
                </c:pt>
                <c:pt idx="521">
                  <c:v>10635</c:v>
                </c:pt>
                <c:pt idx="522">
                  <c:v>10640</c:v>
                </c:pt>
                <c:pt idx="523">
                  <c:v>10646</c:v>
                </c:pt>
                <c:pt idx="524">
                  <c:v>10695</c:v>
                </c:pt>
                <c:pt idx="525">
                  <c:v>10701</c:v>
                </c:pt>
                <c:pt idx="526">
                  <c:v>10703</c:v>
                </c:pt>
                <c:pt idx="527">
                  <c:v>10708</c:v>
                </c:pt>
                <c:pt idx="528">
                  <c:v>10710</c:v>
                </c:pt>
                <c:pt idx="529">
                  <c:v>10717</c:v>
                </c:pt>
                <c:pt idx="530">
                  <c:v>10719</c:v>
                </c:pt>
                <c:pt idx="531">
                  <c:v>10727</c:v>
                </c:pt>
                <c:pt idx="532">
                  <c:v>10730</c:v>
                </c:pt>
                <c:pt idx="533">
                  <c:v>10731</c:v>
                </c:pt>
                <c:pt idx="534">
                  <c:v>10745.5</c:v>
                </c:pt>
                <c:pt idx="535">
                  <c:v>10805.5</c:v>
                </c:pt>
                <c:pt idx="536">
                  <c:v>10817</c:v>
                </c:pt>
                <c:pt idx="537">
                  <c:v>10827</c:v>
                </c:pt>
                <c:pt idx="538">
                  <c:v>10830</c:v>
                </c:pt>
                <c:pt idx="539">
                  <c:v>10837.5</c:v>
                </c:pt>
                <c:pt idx="540">
                  <c:v>10839.5</c:v>
                </c:pt>
                <c:pt idx="541">
                  <c:v>10840</c:v>
                </c:pt>
                <c:pt idx="542">
                  <c:v>10841</c:v>
                </c:pt>
                <c:pt idx="543">
                  <c:v>10841.5</c:v>
                </c:pt>
                <c:pt idx="544">
                  <c:v>10841.5</c:v>
                </c:pt>
                <c:pt idx="545">
                  <c:v>10847</c:v>
                </c:pt>
                <c:pt idx="546">
                  <c:v>10849</c:v>
                </c:pt>
                <c:pt idx="547">
                  <c:v>10850.5</c:v>
                </c:pt>
                <c:pt idx="548">
                  <c:v>10856</c:v>
                </c:pt>
                <c:pt idx="549">
                  <c:v>10856.5</c:v>
                </c:pt>
                <c:pt idx="550">
                  <c:v>10858.5</c:v>
                </c:pt>
                <c:pt idx="551">
                  <c:v>10915.5</c:v>
                </c:pt>
                <c:pt idx="552">
                  <c:v>11051</c:v>
                </c:pt>
                <c:pt idx="553">
                  <c:v>11051</c:v>
                </c:pt>
                <c:pt idx="554">
                  <c:v>11053</c:v>
                </c:pt>
                <c:pt idx="555">
                  <c:v>11054</c:v>
                </c:pt>
                <c:pt idx="556">
                  <c:v>11055</c:v>
                </c:pt>
                <c:pt idx="557">
                  <c:v>11057</c:v>
                </c:pt>
                <c:pt idx="558">
                  <c:v>11062</c:v>
                </c:pt>
                <c:pt idx="559">
                  <c:v>11064</c:v>
                </c:pt>
                <c:pt idx="560">
                  <c:v>11064.5</c:v>
                </c:pt>
                <c:pt idx="561">
                  <c:v>11065</c:v>
                </c:pt>
                <c:pt idx="562">
                  <c:v>11069</c:v>
                </c:pt>
                <c:pt idx="563">
                  <c:v>11071</c:v>
                </c:pt>
                <c:pt idx="564">
                  <c:v>11073</c:v>
                </c:pt>
                <c:pt idx="565">
                  <c:v>11073.5</c:v>
                </c:pt>
                <c:pt idx="566">
                  <c:v>11075</c:v>
                </c:pt>
                <c:pt idx="567">
                  <c:v>11084.5</c:v>
                </c:pt>
                <c:pt idx="568">
                  <c:v>11084.5</c:v>
                </c:pt>
                <c:pt idx="569">
                  <c:v>11086.5</c:v>
                </c:pt>
                <c:pt idx="570">
                  <c:v>11092</c:v>
                </c:pt>
                <c:pt idx="571">
                  <c:v>11100</c:v>
                </c:pt>
                <c:pt idx="572">
                  <c:v>11306.5</c:v>
                </c:pt>
                <c:pt idx="573">
                  <c:v>11309.5</c:v>
                </c:pt>
                <c:pt idx="574">
                  <c:v>11313.5</c:v>
                </c:pt>
                <c:pt idx="575">
                  <c:v>11316.5</c:v>
                </c:pt>
                <c:pt idx="576">
                  <c:v>11317</c:v>
                </c:pt>
                <c:pt idx="577">
                  <c:v>11317</c:v>
                </c:pt>
                <c:pt idx="578">
                  <c:v>11317.5</c:v>
                </c:pt>
                <c:pt idx="579">
                  <c:v>11318.5</c:v>
                </c:pt>
                <c:pt idx="580">
                  <c:v>11327.5</c:v>
                </c:pt>
                <c:pt idx="581">
                  <c:v>11331.5</c:v>
                </c:pt>
                <c:pt idx="582">
                  <c:v>11334.5</c:v>
                </c:pt>
                <c:pt idx="583">
                  <c:v>11335.5</c:v>
                </c:pt>
                <c:pt idx="584">
                  <c:v>11337.5</c:v>
                </c:pt>
                <c:pt idx="585">
                  <c:v>11338.5</c:v>
                </c:pt>
                <c:pt idx="586">
                  <c:v>11340.5</c:v>
                </c:pt>
                <c:pt idx="587">
                  <c:v>11341.5</c:v>
                </c:pt>
                <c:pt idx="588">
                  <c:v>11344.5</c:v>
                </c:pt>
                <c:pt idx="589">
                  <c:v>11349.5</c:v>
                </c:pt>
                <c:pt idx="590">
                  <c:v>11427</c:v>
                </c:pt>
                <c:pt idx="591">
                  <c:v>11430</c:v>
                </c:pt>
                <c:pt idx="592">
                  <c:v>11431</c:v>
                </c:pt>
                <c:pt idx="593">
                  <c:v>11433</c:v>
                </c:pt>
                <c:pt idx="594">
                  <c:v>11436</c:v>
                </c:pt>
                <c:pt idx="595">
                  <c:v>11436</c:v>
                </c:pt>
                <c:pt idx="596">
                  <c:v>11437</c:v>
                </c:pt>
                <c:pt idx="597">
                  <c:v>11437</c:v>
                </c:pt>
                <c:pt idx="598">
                  <c:v>11437</c:v>
                </c:pt>
                <c:pt idx="599">
                  <c:v>11437</c:v>
                </c:pt>
                <c:pt idx="600">
                  <c:v>11438</c:v>
                </c:pt>
                <c:pt idx="601">
                  <c:v>11438</c:v>
                </c:pt>
                <c:pt idx="602">
                  <c:v>11438</c:v>
                </c:pt>
                <c:pt idx="603">
                  <c:v>11438</c:v>
                </c:pt>
                <c:pt idx="604">
                  <c:v>11440</c:v>
                </c:pt>
                <c:pt idx="605">
                  <c:v>11440</c:v>
                </c:pt>
                <c:pt idx="606">
                  <c:v>11440</c:v>
                </c:pt>
                <c:pt idx="607">
                  <c:v>11440</c:v>
                </c:pt>
                <c:pt idx="608">
                  <c:v>11442</c:v>
                </c:pt>
                <c:pt idx="609">
                  <c:v>11443</c:v>
                </c:pt>
                <c:pt idx="610">
                  <c:v>11443</c:v>
                </c:pt>
                <c:pt idx="611">
                  <c:v>11443</c:v>
                </c:pt>
                <c:pt idx="612">
                  <c:v>11444</c:v>
                </c:pt>
                <c:pt idx="613">
                  <c:v>11445</c:v>
                </c:pt>
                <c:pt idx="614">
                  <c:v>11445</c:v>
                </c:pt>
                <c:pt idx="615">
                  <c:v>11446</c:v>
                </c:pt>
                <c:pt idx="616">
                  <c:v>11447</c:v>
                </c:pt>
                <c:pt idx="617">
                  <c:v>11451</c:v>
                </c:pt>
                <c:pt idx="618">
                  <c:v>11451</c:v>
                </c:pt>
                <c:pt idx="619">
                  <c:v>11452</c:v>
                </c:pt>
                <c:pt idx="620">
                  <c:v>11452</c:v>
                </c:pt>
                <c:pt idx="621">
                  <c:v>11453</c:v>
                </c:pt>
                <c:pt idx="622">
                  <c:v>11453</c:v>
                </c:pt>
                <c:pt idx="623">
                  <c:v>11454</c:v>
                </c:pt>
                <c:pt idx="624">
                  <c:v>11454</c:v>
                </c:pt>
                <c:pt idx="625">
                  <c:v>11455</c:v>
                </c:pt>
                <c:pt idx="626">
                  <c:v>11455</c:v>
                </c:pt>
                <c:pt idx="627">
                  <c:v>11457</c:v>
                </c:pt>
                <c:pt idx="628">
                  <c:v>11459</c:v>
                </c:pt>
                <c:pt idx="629">
                  <c:v>11460</c:v>
                </c:pt>
                <c:pt idx="630">
                  <c:v>11461</c:v>
                </c:pt>
                <c:pt idx="631">
                  <c:v>11461</c:v>
                </c:pt>
                <c:pt idx="632">
                  <c:v>11461</c:v>
                </c:pt>
                <c:pt idx="633">
                  <c:v>11467</c:v>
                </c:pt>
                <c:pt idx="634">
                  <c:v>11471</c:v>
                </c:pt>
                <c:pt idx="635">
                  <c:v>11474</c:v>
                </c:pt>
                <c:pt idx="636">
                  <c:v>11475</c:v>
                </c:pt>
                <c:pt idx="637">
                  <c:v>11475</c:v>
                </c:pt>
                <c:pt idx="638">
                  <c:v>11477</c:v>
                </c:pt>
                <c:pt idx="639">
                  <c:v>11478</c:v>
                </c:pt>
                <c:pt idx="640">
                  <c:v>11486</c:v>
                </c:pt>
                <c:pt idx="641">
                  <c:v>11557.5</c:v>
                </c:pt>
                <c:pt idx="642">
                  <c:v>11557.5</c:v>
                </c:pt>
                <c:pt idx="643">
                  <c:v>11566.5</c:v>
                </c:pt>
                <c:pt idx="644">
                  <c:v>11574.5</c:v>
                </c:pt>
                <c:pt idx="645">
                  <c:v>11576.5</c:v>
                </c:pt>
                <c:pt idx="646">
                  <c:v>11578.5</c:v>
                </c:pt>
                <c:pt idx="647">
                  <c:v>11584.5</c:v>
                </c:pt>
                <c:pt idx="648">
                  <c:v>11829</c:v>
                </c:pt>
                <c:pt idx="649">
                  <c:v>11913</c:v>
                </c:pt>
                <c:pt idx="650">
                  <c:v>11913</c:v>
                </c:pt>
                <c:pt idx="651">
                  <c:v>11919</c:v>
                </c:pt>
                <c:pt idx="652">
                  <c:v>11952.5</c:v>
                </c:pt>
                <c:pt idx="653">
                  <c:v>12165</c:v>
                </c:pt>
                <c:pt idx="654">
                  <c:v>12277.5</c:v>
                </c:pt>
                <c:pt idx="655">
                  <c:v>12283.5</c:v>
                </c:pt>
                <c:pt idx="656">
                  <c:v>12284</c:v>
                </c:pt>
                <c:pt idx="657">
                  <c:v>12293</c:v>
                </c:pt>
                <c:pt idx="658">
                  <c:v>12295</c:v>
                </c:pt>
                <c:pt idx="659">
                  <c:v>12299</c:v>
                </c:pt>
                <c:pt idx="660">
                  <c:v>12299</c:v>
                </c:pt>
                <c:pt idx="661">
                  <c:v>12304</c:v>
                </c:pt>
                <c:pt idx="662">
                  <c:v>12304</c:v>
                </c:pt>
                <c:pt idx="663">
                  <c:v>12307</c:v>
                </c:pt>
                <c:pt idx="664">
                  <c:v>12311.5</c:v>
                </c:pt>
                <c:pt idx="665">
                  <c:v>12312</c:v>
                </c:pt>
                <c:pt idx="666">
                  <c:v>12312.5</c:v>
                </c:pt>
                <c:pt idx="667">
                  <c:v>12313</c:v>
                </c:pt>
                <c:pt idx="668">
                  <c:v>12315.5</c:v>
                </c:pt>
                <c:pt idx="669">
                  <c:v>12318</c:v>
                </c:pt>
                <c:pt idx="670">
                  <c:v>12322</c:v>
                </c:pt>
                <c:pt idx="671">
                  <c:v>12338</c:v>
                </c:pt>
                <c:pt idx="672">
                  <c:v>12532.5</c:v>
                </c:pt>
                <c:pt idx="673">
                  <c:v>12539</c:v>
                </c:pt>
                <c:pt idx="674">
                  <c:v>12540.5</c:v>
                </c:pt>
                <c:pt idx="675">
                  <c:v>12550.5</c:v>
                </c:pt>
                <c:pt idx="676">
                  <c:v>12557</c:v>
                </c:pt>
                <c:pt idx="677">
                  <c:v>12559.5</c:v>
                </c:pt>
                <c:pt idx="678">
                  <c:v>12582</c:v>
                </c:pt>
                <c:pt idx="679">
                  <c:v>12632.5</c:v>
                </c:pt>
                <c:pt idx="680">
                  <c:v>12652.5</c:v>
                </c:pt>
                <c:pt idx="681">
                  <c:v>12659.5</c:v>
                </c:pt>
                <c:pt idx="682">
                  <c:v>12787</c:v>
                </c:pt>
                <c:pt idx="683">
                  <c:v>12790</c:v>
                </c:pt>
                <c:pt idx="684">
                  <c:v>12795</c:v>
                </c:pt>
                <c:pt idx="685">
                  <c:v>12878</c:v>
                </c:pt>
                <c:pt idx="686">
                  <c:v>12878.5</c:v>
                </c:pt>
                <c:pt idx="687">
                  <c:v>12924.5</c:v>
                </c:pt>
                <c:pt idx="688">
                  <c:v>13025</c:v>
                </c:pt>
                <c:pt idx="689">
                  <c:v>13032</c:v>
                </c:pt>
                <c:pt idx="690">
                  <c:v>13041</c:v>
                </c:pt>
                <c:pt idx="691">
                  <c:v>13041</c:v>
                </c:pt>
                <c:pt idx="692">
                  <c:v>13355</c:v>
                </c:pt>
                <c:pt idx="693">
                  <c:v>13381</c:v>
                </c:pt>
                <c:pt idx="694">
                  <c:v>13387</c:v>
                </c:pt>
                <c:pt idx="695">
                  <c:v>13389</c:v>
                </c:pt>
                <c:pt idx="696">
                  <c:v>13390</c:v>
                </c:pt>
                <c:pt idx="697">
                  <c:v>13390</c:v>
                </c:pt>
                <c:pt idx="698">
                  <c:v>13390</c:v>
                </c:pt>
                <c:pt idx="699">
                  <c:v>13628</c:v>
                </c:pt>
                <c:pt idx="700">
                  <c:v>13629</c:v>
                </c:pt>
                <c:pt idx="701">
                  <c:v>13632</c:v>
                </c:pt>
                <c:pt idx="702">
                  <c:v>13637</c:v>
                </c:pt>
                <c:pt idx="703">
                  <c:v>13754.5</c:v>
                </c:pt>
                <c:pt idx="704">
                  <c:v>13755.5</c:v>
                </c:pt>
                <c:pt idx="705">
                  <c:v>13756.5</c:v>
                </c:pt>
                <c:pt idx="706">
                  <c:v>13756.5</c:v>
                </c:pt>
                <c:pt idx="707">
                  <c:v>13766.5</c:v>
                </c:pt>
                <c:pt idx="708">
                  <c:v>13767.5</c:v>
                </c:pt>
                <c:pt idx="709">
                  <c:v>14146</c:v>
                </c:pt>
                <c:pt idx="710">
                  <c:v>14232.5</c:v>
                </c:pt>
                <c:pt idx="711">
                  <c:v>14241.5</c:v>
                </c:pt>
                <c:pt idx="712">
                  <c:v>14276.5</c:v>
                </c:pt>
                <c:pt idx="713">
                  <c:v>14342</c:v>
                </c:pt>
                <c:pt idx="714">
                  <c:v>14347</c:v>
                </c:pt>
                <c:pt idx="715">
                  <c:v>14356</c:v>
                </c:pt>
                <c:pt idx="716">
                  <c:v>14363</c:v>
                </c:pt>
                <c:pt idx="717">
                  <c:v>14510.5</c:v>
                </c:pt>
                <c:pt idx="718">
                  <c:v>14517.5</c:v>
                </c:pt>
                <c:pt idx="719">
                  <c:v>14611</c:v>
                </c:pt>
                <c:pt idx="720">
                  <c:v>14625</c:v>
                </c:pt>
                <c:pt idx="721">
                  <c:v>14632.5</c:v>
                </c:pt>
                <c:pt idx="722">
                  <c:v>14633.5</c:v>
                </c:pt>
                <c:pt idx="723">
                  <c:v>14738</c:v>
                </c:pt>
                <c:pt idx="724">
                  <c:v>14868.5</c:v>
                </c:pt>
                <c:pt idx="725">
                  <c:v>14875.5</c:v>
                </c:pt>
                <c:pt idx="726">
                  <c:v>14875.5</c:v>
                </c:pt>
                <c:pt idx="727">
                  <c:v>14875.5</c:v>
                </c:pt>
                <c:pt idx="728">
                  <c:v>14875.5</c:v>
                </c:pt>
                <c:pt idx="729">
                  <c:v>14876.5</c:v>
                </c:pt>
                <c:pt idx="730">
                  <c:v>14959</c:v>
                </c:pt>
                <c:pt idx="731">
                  <c:v>14966</c:v>
                </c:pt>
                <c:pt idx="732">
                  <c:v>14972</c:v>
                </c:pt>
                <c:pt idx="733">
                  <c:v>14972</c:v>
                </c:pt>
                <c:pt idx="734">
                  <c:v>14979</c:v>
                </c:pt>
                <c:pt idx="735">
                  <c:v>14980</c:v>
                </c:pt>
                <c:pt idx="736">
                  <c:v>14980</c:v>
                </c:pt>
                <c:pt idx="737">
                  <c:v>14980</c:v>
                </c:pt>
                <c:pt idx="738">
                  <c:v>15004</c:v>
                </c:pt>
                <c:pt idx="739">
                  <c:v>15083.5</c:v>
                </c:pt>
                <c:pt idx="740">
                  <c:v>15084.5</c:v>
                </c:pt>
                <c:pt idx="741">
                  <c:v>15102.5</c:v>
                </c:pt>
                <c:pt idx="742">
                  <c:v>15232</c:v>
                </c:pt>
                <c:pt idx="743">
                  <c:v>15232</c:v>
                </c:pt>
                <c:pt idx="744">
                  <c:v>15232</c:v>
                </c:pt>
                <c:pt idx="745">
                  <c:v>15327.5</c:v>
                </c:pt>
                <c:pt idx="746">
                  <c:v>15342.5</c:v>
                </c:pt>
                <c:pt idx="747">
                  <c:v>15479</c:v>
                </c:pt>
                <c:pt idx="748">
                  <c:v>15697.5</c:v>
                </c:pt>
                <c:pt idx="749">
                  <c:v>15698.5</c:v>
                </c:pt>
                <c:pt idx="750">
                  <c:v>15701</c:v>
                </c:pt>
                <c:pt idx="751">
                  <c:v>15721.5</c:v>
                </c:pt>
                <c:pt idx="752">
                  <c:v>15729.5</c:v>
                </c:pt>
                <c:pt idx="753">
                  <c:v>15731.5</c:v>
                </c:pt>
                <c:pt idx="754">
                  <c:v>15940</c:v>
                </c:pt>
                <c:pt idx="755">
                  <c:v>15944</c:v>
                </c:pt>
                <c:pt idx="756">
                  <c:v>15948.5</c:v>
                </c:pt>
                <c:pt idx="757">
                  <c:v>15954</c:v>
                </c:pt>
                <c:pt idx="758">
                  <c:v>16070.5</c:v>
                </c:pt>
                <c:pt idx="759">
                  <c:v>16079.5</c:v>
                </c:pt>
                <c:pt idx="760">
                  <c:v>16080.5</c:v>
                </c:pt>
                <c:pt idx="761">
                  <c:v>16178.5</c:v>
                </c:pt>
                <c:pt idx="762">
                  <c:v>16208.5</c:v>
                </c:pt>
                <c:pt idx="763">
                  <c:v>16302</c:v>
                </c:pt>
                <c:pt idx="764">
                  <c:v>16339.5</c:v>
                </c:pt>
                <c:pt idx="765">
                  <c:v>16417.5</c:v>
                </c:pt>
                <c:pt idx="766">
                  <c:v>16457.5</c:v>
                </c:pt>
                <c:pt idx="767">
                  <c:v>16472.5</c:v>
                </c:pt>
                <c:pt idx="768">
                  <c:v>16563</c:v>
                </c:pt>
                <c:pt idx="769">
                  <c:v>16563</c:v>
                </c:pt>
                <c:pt idx="770">
                  <c:v>16579</c:v>
                </c:pt>
                <c:pt idx="771">
                  <c:v>16781</c:v>
                </c:pt>
                <c:pt idx="772">
                  <c:v>16824</c:v>
                </c:pt>
              </c:numCache>
            </c:numRef>
          </c:xVal>
          <c:yVal>
            <c:numRef>
              <c:f>Active!$O$21:$O$958</c:f>
              <c:numCache>
                <c:formatCode>General</c:formatCode>
                <c:ptCount val="938"/>
                <c:pt idx="690">
                  <c:v>3.3560540211605372E-2</c:v>
                </c:pt>
                <c:pt idx="692">
                  <c:v>1.4564980740029099E-2</c:v>
                </c:pt>
                <c:pt idx="693">
                  <c:v>1.2992100019452724E-2</c:v>
                </c:pt>
                <c:pt idx="694">
                  <c:v>1.2629127545473517E-2</c:v>
                </c:pt>
                <c:pt idx="695">
                  <c:v>1.2508136720813856E-2</c:v>
                </c:pt>
                <c:pt idx="696">
                  <c:v>1.244764130848397E-2</c:v>
                </c:pt>
                <c:pt idx="697">
                  <c:v>1.244764130848397E-2</c:v>
                </c:pt>
                <c:pt idx="698">
                  <c:v>1.244764130848397E-2</c:v>
                </c:pt>
                <c:pt idx="703">
                  <c:v>-9.6029364857502797E-3</c:v>
                </c:pt>
                <c:pt idx="704">
                  <c:v>-9.6634318980801659E-3</c:v>
                </c:pt>
                <c:pt idx="705">
                  <c:v>-9.7239273104099411E-3</c:v>
                </c:pt>
                <c:pt idx="706">
                  <c:v>-9.7239273104099411E-3</c:v>
                </c:pt>
                <c:pt idx="707">
                  <c:v>-1.0328881433708581E-2</c:v>
                </c:pt>
                <c:pt idx="708">
                  <c:v>-1.0389376846038467E-2</c:v>
                </c:pt>
                <c:pt idx="724">
                  <c:v>-7.6994825821215085E-2</c:v>
                </c:pt>
                <c:pt idx="725">
                  <c:v>-7.7418293707524177E-2</c:v>
                </c:pt>
                <c:pt idx="726">
                  <c:v>-7.7418293707524177E-2</c:v>
                </c:pt>
                <c:pt idx="727">
                  <c:v>-7.7418293707524177E-2</c:v>
                </c:pt>
                <c:pt idx="728">
                  <c:v>-7.7418293707524177E-2</c:v>
                </c:pt>
                <c:pt idx="729">
                  <c:v>-7.7478789119853952E-2</c:v>
                </c:pt>
                <c:pt idx="730">
                  <c:v>-8.246966063706751E-2</c:v>
                </c:pt>
                <c:pt idx="731">
                  <c:v>-8.2893128523376491E-2</c:v>
                </c:pt>
                <c:pt idx="732">
                  <c:v>-8.3256100997355698E-2</c:v>
                </c:pt>
                <c:pt idx="733">
                  <c:v>-8.3256100997355698E-2</c:v>
                </c:pt>
                <c:pt idx="734">
                  <c:v>-8.3679568883664679E-2</c:v>
                </c:pt>
                <c:pt idx="735">
                  <c:v>-8.3740064295994565E-2</c:v>
                </c:pt>
                <c:pt idx="736">
                  <c:v>-8.3740064295994565E-2</c:v>
                </c:pt>
                <c:pt idx="737">
                  <c:v>-8.3740064295994565E-2</c:v>
                </c:pt>
                <c:pt idx="738">
                  <c:v>-8.5191954191911279E-2</c:v>
                </c:pt>
                <c:pt idx="739">
                  <c:v>-9.0001339472135178E-2</c:v>
                </c:pt>
                <c:pt idx="740">
                  <c:v>-9.0061834884465064E-2</c:v>
                </c:pt>
                <c:pt idx="741">
                  <c:v>-9.1150752306402572E-2</c:v>
                </c:pt>
                <c:pt idx="742">
                  <c:v>-9.8984908203119448E-2</c:v>
                </c:pt>
                <c:pt idx="743">
                  <c:v>-9.8984908203119448E-2</c:v>
                </c:pt>
                <c:pt idx="744">
                  <c:v>-9.8984908203119448E-2</c:v>
                </c:pt>
                <c:pt idx="745">
                  <c:v>-0.10476222008062119</c:v>
                </c:pt>
                <c:pt idx="746">
                  <c:v>-0.10566965126556904</c:v>
                </c:pt>
                <c:pt idx="747">
                  <c:v>-0.11392727504859512</c:v>
                </c:pt>
                <c:pt idx="748">
                  <c:v>-0.12714552264266965</c:v>
                </c:pt>
                <c:pt idx="749">
                  <c:v>-0.12720601805499954</c:v>
                </c:pt>
                <c:pt idx="750">
                  <c:v>-0.1273572565858242</c:v>
                </c:pt>
                <c:pt idx="751">
                  <c:v>-0.12859741253858625</c:v>
                </c:pt>
                <c:pt idx="752">
                  <c:v>-0.12908137583722523</c:v>
                </c:pt>
                <c:pt idx="753">
                  <c:v>-0.12920236666188489</c:v>
                </c:pt>
                <c:pt idx="754">
                  <c:v>-0.14181566013266089</c:v>
                </c:pt>
                <c:pt idx="755">
                  <c:v>-0.14205764178198033</c:v>
                </c:pt>
                <c:pt idx="756">
                  <c:v>-0.14232987113746465</c:v>
                </c:pt>
                <c:pt idx="757">
                  <c:v>-0.14266259590527897</c:v>
                </c:pt>
                <c:pt idx="758">
                  <c:v>-0.14971031144170766</c:v>
                </c:pt>
                <c:pt idx="759">
                  <c:v>-0.15025477015267641</c:v>
                </c:pt>
                <c:pt idx="760">
                  <c:v>-0.1503152655650063</c:v>
                </c:pt>
                <c:pt idx="761">
                  <c:v>-0.1562438159733327</c:v>
                </c:pt>
                <c:pt idx="762">
                  <c:v>-0.15805867834322851</c:v>
                </c:pt>
                <c:pt idx="763">
                  <c:v>-0.16371499939607048</c:v>
                </c:pt>
                <c:pt idx="764">
                  <c:v>-0.16598357735844027</c:v>
                </c:pt>
                <c:pt idx="765">
                  <c:v>-0.1707022195201694</c:v>
                </c:pt>
                <c:pt idx="766">
                  <c:v>-0.17312203601336384</c:v>
                </c:pt>
                <c:pt idx="767">
                  <c:v>-0.17402946719831169</c:v>
                </c:pt>
                <c:pt idx="768">
                  <c:v>-0.17950430201416401</c:v>
                </c:pt>
                <c:pt idx="769">
                  <c:v>-0.17950430201416401</c:v>
                </c:pt>
                <c:pt idx="770">
                  <c:v>-0.18047222861144196</c:v>
                </c:pt>
                <c:pt idx="771">
                  <c:v>-0.19269230190207365</c:v>
                </c:pt>
                <c:pt idx="772">
                  <c:v>-0.19529360463225776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3EB-4D4A-BD8D-5DD75CD39A42}"/>
            </c:ext>
          </c:extLst>
        </c:ser>
        <c:ser>
          <c:idx val="8"/>
          <c:order val="8"/>
          <c:tx>
            <c:strRef>
              <c:f>Active!$P$20</c:f>
              <c:strCache>
                <c:ptCount val="1"/>
                <c:pt idx="0">
                  <c:v>Sec Fit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Active!$F$21:$F$958</c:f>
              <c:numCache>
                <c:formatCode>General</c:formatCode>
                <c:ptCount val="938"/>
                <c:pt idx="0">
                  <c:v>0</c:v>
                </c:pt>
                <c:pt idx="1">
                  <c:v>266</c:v>
                </c:pt>
                <c:pt idx="2">
                  <c:v>270</c:v>
                </c:pt>
                <c:pt idx="3">
                  <c:v>270</c:v>
                </c:pt>
                <c:pt idx="4">
                  <c:v>272</c:v>
                </c:pt>
                <c:pt idx="5">
                  <c:v>272</c:v>
                </c:pt>
                <c:pt idx="6">
                  <c:v>274</c:v>
                </c:pt>
                <c:pt idx="7">
                  <c:v>274</c:v>
                </c:pt>
                <c:pt idx="8">
                  <c:v>277</c:v>
                </c:pt>
                <c:pt idx="9">
                  <c:v>277</c:v>
                </c:pt>
                <c:pt idx="10">
                  <c:v>348.5</c:v>
                </c:pt>
                <c:pt idx="11">
                  <c:v>349.5</c:v>
                </c:pt>
                <c:pt idx="12">
                  <c:v>350.5</c:v>
                </c:pt>
                <c:pt idx="13">
                  <c:v>352.5</c:v>
                </c:pt>
                <c:pt idx="14">
                  <c:v>357.5</c:v>
                </c:pt>
                <c:pt idx="15">
                  <c:v>360.5</c:v>
                </c:pt>
                <c:pt idx="16">
                  <c:v>368.5</c:v>
                </c:pt>
                <c:pt idx="17">
                  <c:v>369.5</c:v>
                </c:pt>
                <c:pt idx="18">
                  <c:v>370.5</c:v>
                </c:pt>
                <c:pt idx="19">
                  <c:v>374.5</c:v>
                </c:pt>
                <c:pt idx="20">
                  <c:v>376.5</c:v>
                </c:pt>
                <c:pt idx="21">
                  <c:v>461</c:v>
                </c:pt>
                <c:pt idx="22">
                  <c:v>475</c:v>
                </c:pt>
                <c:pt idx="23">
                  <c:v>480</c:v>
                </c:pt>
                <c:pt idx="24">
                  <c:v>486</c:v>
                </c:pt>
                <c:pt idx="25">
                  <c:v>490</c:v>
                </c:pt>
                <c:pt idx="26">
                  <c:v>596.5</c:v>
                </c:pt>
                <c:pt idx="27">
                  <c:v>606.5</c:v>
                </c:pt>
                <c:pt idx="28">
                  <c:v>607.5</c:v>
                </c:pt>
                <c:pt idx="29">
                  <c:v>609.5</c:v>
                </c:pt>
                <c:pt idx="30">
                  <c:v>613.5</c:v>
                </c:pt>
                <c:pt idx="31">
                  <c:v>613.5</c:v>
                </c:pt>
                <c:pt idx="32">
                  <c:v>614.5</c:v>
                </c:pt>
                <c:pt idx="33">
                  <c:v>614.5</c:v>
                </c:pt>
                <c:pt idx="34">
                  <c:v>616.5</c:v>
                </c:pt>
                <c:pt idx="35">
                  <c:v>620.5</c:v>
                </c:pt>
                <c:pt idx="36">
                  <c:v>620.5</c:v>
                </c:pt>
                <c:pt idx="37">
                  <c:v>623.5</c:v>
                </c:pt>
                <c:pt idx="38">
                  <c:v>624.5</c:v>
                </c:pt>
                <c:pt idx="39">
                  <c:v>624.5</c:v>
                </c:pt>
                <c:pt idx="40">
                  <c:v>628.5</c:v>
                </c:pt>
                <c:pt idx="41">
                  <c:v>628.5</c:v>
                </c:pt>
                <c:pt idx="42">
                  <c:v>629.5</c:v>
                </c:pt>
                <c:pt idx="43">
                  <c:v>632.5</c:v>
                </c:pt>
                <c:pt idx="44">
                  <c:v>636.5</c:v>
                </c:pt>
                <c:pt idx="45">
                  <c:v>734</c:v>
                </c:pt>
                <c:pt idx="46">
                  <c:v>742</c:v>
                </c:pt>
                <c:pt idx="47">
                  <c:v>745</c:v>
                </c:pt>
                <c:pt idx="48">
                  <c:v>747</c:v>
                </c:pt>
                <c:pt idx="49">
                  <c:v>795</c:v>
                </c:pt>
                <c:pt idx="50">
                  <c:v>799</c:v>
                </c:pt>
                <c:pt idx="51">
                  <c:v>828.5</c:v>
                </c:pt>
                <c:pt idx="52">
                  <c:v>833</c:v>
                </c:pt>
                <c:pt idx="53">
                  <c:v>834</c:v>
                </c:pt>
                <c:pt idx="54">
                  <c:v>838</c:v>
                </c:pt>
                <c:pt idx="55">
                  <c:v>838.5</c:v>
                </c:pt>
                <c:pt idx="56">
                  <c:v>841</c:v>
                </c:pt>
                <c:pt idx="57">
                  <c:v>842</c:v>
                </c:pt>
                <c:pt idx="58">
                  <c:v>843</c:v>
                </c:pt>
                <c:pt idx="59">
                  <c:v>845</c:v>
                </c:pt>
                <c:pt idx="60">
                  <c:v>846</c:v>
                </c:pt>
                <c:pt idx="61">
                  <c:v>847</c:v>
                </c:pt>
                <c:pt idx="62">
                  <c:v>847.5</c:v>
                </c:pt>
                <c:pt idx="63">
                  <c:v>848.5</c:v>
                </c:pt>
                <c:pt idx="64">
                  <c:v>850</c:v>
                </c:pt>
                <c:pt idx="65">
                  <c:v>850.5</c:v>
                </c:pt>
                <c:pt idx="66">
                  <c:v>852</c:v>
                </c:pt>
                <c:pt idx="67">
                  <c:v>854</c:v>
                </c:pt>
                <c:pt idx="68">
                  <c:v>856</c:v>
                </c:pt>
                <c:pt idx="69">
                  <c:v>857</c:v>
                </c:pt>
                <c:pt idx="70">
                  <c:v>857.5</c:v>
                </c:pt>
                <c:pt idx="71">
                  <c:v>858</c:v>
                </c:pt>
                <c:pt idx="72">
                  <c:v>858</c:v>
                </c:pt>
                <c:pt idx="73">
                  <c:v>860</c:v>
                </c:pt>
                <c:pt idx="74">
                  <c:v>860.5</c:v>
                </c:pt>
                <c:pt idx="75">
                  <c:v>861.5</c:v>
                </c:pt>
                <c:pt idx="76">
                  <c:v>862</c:v>
                </c:pt>
                <c:pt idx="77">
                  <c:v>862</c:v>
                </c:pt>
                <c:pt idx="78">
                  <c:v>863</c:v>
                </c:pt>
                <c:pt idx="79">
                  <c:v>863</c:v>
                </c:pt>
                <c:pt idx="80">
                  <c:v>863.5</c:v>
                </c:pt>
                <c:pt idx="81">
                  <c:v>864</c:v>
                </c:pt>
                <c:pt idx="82">
                  <c:v>864.5</c:v>
                </c:pt>
                <c:pt idx="83">
                  <c:v>868.5</c:v>
                </c:pt>
                <c:pt idx="84">
                  <c:v>871.5</c:v>
                </c:pt>
                <c:pt idx="85">
                  <c:v>872.5</c:v>
                </c:pt>
                <c:pt idx="86">
                  <c:v>873.5</c:v>
                </c:pt>
                <c:pt idx="87">
                  <c:v>880</c:v>
                </c:pt>
                <c:pt idx="88">
                  <c:v>884</c:v>
                </c:pt>
                <c:pt idx="89">
                  <c:v>896</c:v>
                </c:pt>
                <c:pt idx="90">
                  <c:v>900</c:v>
                </c:pt>
                <c:pt idx="91">
                  <c:v>901</c:v>
                </c:pt>
                <c:pt idx="92">
                  <c:v>909.5</c:v>
                </c:pt>
                <c:pt idx="93">
                  <c:v>912.5</c:v>
                </c:pt>
                <c:pt idx="94">
                  <c:v>914.5</c:v>
                </c:pt>
                <c:pt idx="95">
                  <c:v>915.5</c:v>
                </c:pt>
                <c:pt idx="96">
                  <c:v>921.5</c:v>
                </c:pt>
                <c:pt idx="97">
                  <c:v>922.5</c:v>
                </c:pt>
                <c:pt idx="98">
                  <c:v>923.5</c:v>
                </c:pt>
                <c:pt idx="99">
                  <c:v>926.5</c:v>
                </c:pt>
                <c:pt idx="100">
                  <c:v>931.5</c:v>
                </c:pt>
                <c:pt idx="101">
                  <c:v>932.5</c:v>
                </c:pt>
                <c:pt idx="102">
                  <c:v>1047</c:v>
                </c:pt>
                <c:pt idx="103">
                  <c:v>1051</c:v>
                </c:pt>
                <c:pt idx="104">
                  <c:v>1065</c:v>
                </c:pt>
                <c:pt idx="105">
                  <c:v>1072</c:v>
                </c:pt>
                <c:pt idx="106">
                  <c:v>1077.5</c:v>
                </c:pt>
                <c:pt idx="107">
                  <c:v>1078.5</c:v>
                </c:pt>
                <c:pt idx="108">
                  <c:v>1079</c:v>
                </c:pt>
                <c:pt idx="109">
                  <c:v>1079</c:v>
                </c:pt>
                <c:pt idx="110">
                  <c:v>1080</c:v>
                </c:pt>
                <c:pt idx="111">
                  <c:v>1081</c:v>
                </c:pt>
                <c:pt idx="112">
                  <c:v>1083</c:v>
                </c:pt>
                <c:pt idx="113">
                  <c:v>1084</c:v>
                </c:pt>
                <c:pt idx="114">
                  <c:v>1084.5</c:v>
                </c:pt>
                <c:pt idx="115">
                  <c:v>1088</c:v>
                </c:pt>
                <c:pt idx="116">
                  <c:v>1089</c:v>
                </c:pt>
                <c:pt idx="117">
                  <c:v>1090</c:v>
                </c:pt>
                <c:pt idx="118">
                  <c:v>1090.5</c:v>
                </c:pt>
                <c:pt idx="119">
                  <c:v>1091.5</c:v>
                </c:pt>
                <c:pt idx="120">
                  <c:v>1093</c:v>
                </c:pt>
                <c:pt idx="121">
                  <c:v>1099</c:v>
                </c:pt>
                <c:pt idx="122">
                  <c:v>1100</c:v>
                </c:pt>
                <c:pt idx="123">
                  <c:v>1101</c:v>
                </c:pt>
                <c:pt idx="124">
                  <c:v>1102</c:v>
                </c:pt>
                <c:pt idx="125">
                  <c:v>1103</c:v>
                </c:pt>
                <c:pt idx="126">
                  <c:v>1104.5</c:v>
                </c:pt>
                <c:pt idx="127">
                  <c:v>1105.5</c:v>
                </c:pt>
                <c:pt idx="128">
                  <c:v>1107</c:v>
                </c:pt>
                <c:pt idx="129">
                  <c:v>1110</c:v>
                </c:pt>
                <c:pt idx="130">
                  <c:v>1214.5</c:v>
                </c:pt>
                <c:pt idx="131">
                  <c:v>1225.5</c:v>
                </c:pt>
                <c:pt idx="132">
                  <c:v>1227.5</c:v>
                </c:pt>
                <c:pt idx="133">
                  <c:v>1319</c:v>
                </c:pt>
                <c:pt idx="134">
                  <c:v>1330</c:v>
                </c:pt>
                <c:pt idx="135">
                  <c:v>1360</c:v>
                </c:pt>
                <c:pt idx="136">
                  <c:v>1361</c:v>
                </c:pt>
                <c:pt idx="137">
                  <c:v>1362</c:v>
                </c:pt>
                <c:pt idx="138">
                  <c:v>1407</c:v>
                </c:pt>
                <c:pt idx="139">
                  <c:v>1409</c:v>
                </c:pt>
                <c:pt idx="140">
                  <c:v>1411</c:v>
                </c:pt>
                <c:pt idx="141">
                  <c:v>1443.5</c:v>
                </c:pt>
                <c:pt idx="142">
                  <c:v>1443.5</c:v>
                </c:pt>
                <c:pt idx="143">
                  <c:v>1445.5</c:v>
                </c:pt>
                <c:pt idx="144">
                  <c:v>1448.5</c:v>
                </c:pt>
                <c:pt idx="145">
                  <c:v>1450.5</c:v>
                </c:pt>
                <c:pt idx="146">
                  <c:v>1451.5</c:v>
                </c:pt>
                <c:pt idx="147">
                  <c:v>1457.5</c:v>
                </c:pt>
                <c:pt idx="148">
                  <c:v>1458.5</c:v>
                </c:pt>
                <c:pt idx="149">
                  <c:v>1461.5</c:v>
                </c:pt>
                <c:pt idx="150">
                  <c:v>1653</c:v>
                </c:pt>
                <c:pt idx="151">
                  <c:v>1654</c:v>
                </c:pt>
                <c:pt idx="152">
                  <c:v>1674.5</c:v>
                </c:pt>
                <c:pt idx="153">
                  <c:v>1693</c:v>
                </c:pt>
                <c:pt idx="154">
                  <c:v>1696.5</c:v>
                </c:pt>
                <c:pt idx="155">
                  <c:v>1713.5</c:v>
                </c:pt>
                <c:pt idx="156">
                  <c:v>1717</c:v>
                </c:pt>
                <c:pt idx="157">
                  <c:v>1717</c:v>
                </c:pt>
                <c:pt idx="158">
                  <c:v>1719</c:v>
                </c:pt>
                <c:pt idx="159">
                  <c:v>1719.5</c:v>
                </c:pt>
                <c:pt idx="160">
                  <c:v>1894.5</c:v>
                </c:pt>
                <c:pt idx="161">
                  <c:v>1921.5</c:v>
                </c:pt>
                <c:pt idx="162">
                  <c:v>1940.5</c:v>
                </c:pt>
                <c:pt idx="163">
                  <c:v>1944</c:v>
                </c:pt>
                <c:pt idx="164">
                  <c:v>1951</c:v>
                </c:pt>
                <c:pt idx="165">
                  <c:v>1962</c:v>
                </c:pt>
                <c:pt idx="166">
                  <c:v>1966</c:v>
                </c:pt>
                <c:pt idx="167">
                  <c:v>1967</c:v>
                </c:pt>
                <c:pt idx="168">
                  <c:v>1971</c:v>
                </c:pt>
                <c:pt idx="169">
                  <c:v>1974</c:v>
                </c:pt>
                <c:pt idx="170">
                  <c:v>1977</c:v>
                </c:pt>
                <c:pt idx="171">
                  <c:v>1982</c:v>
                </c:pt>
                <c:pt idx="172">
                  <c:v>1983</c:v>
                </c:pt>
                <c:pt idx="173">
                  <c:v>1984</c:v>
                </c:pt>
                <c:pt idx="174">
                  <c:v>1985</c:v>
                </c:pt>
                <c:pt idx="175">
                  <c:v>2011.5</c:v>
                </c:pt>
                <c:pt idx="176">
                  <c:v>2013.5</c:v>
                </c:pt>
                <c:pt idx="177">
                  <c:v>2017.5</c:v>
                </c:pt>
                <c:pt idx="178">
                  <c:v>2018.5</c:v>
                </c:pt>
                <c:pt idx="179">
                  <c:v>2019.5</c:v>
                </c:pt>
                <c:pt idx="180">
                  <c:v>2165.5</c:v>
                </c:pt>
                <c:pt idx="181">
                  <c:v>2177</c:v>
                </c:pt>
                <c:pt idx="182">
                  <c:v>2200</c:v>
                </c:pt>
                <c:pt idx="183">
                  <c:v>2391</c:v>
                </c:pt>
                <c:pt idx="184">
                  <c:v>2401</c:v>
                </c:pt>
                <c:pt idx="185">
                  <c:v>2405</c:v>
                </c:pt>
                <c:pt idx="186">
                  <c:v>2412</c:v>
                </c:pt>
                <c:pt idx="187">
                  <c:v>2425</c:v>
                </c:pt>
                <c:pt idx="188">
                  <c:v>2430</c:v>
                </c:pt>
                <c:pt idx="189">
                  <c:v>2436</c:v>
                </c:pt>
                <c:pt idx="190">
                  <c:v>2446</c:v>
                </c:pt>
                <c:pt idx="191">
                  <c:v>2450</c:v>
                </c:pt>
                <c:pt idx="192">
                  <c:v>2530.5</c:v>
                </c:pt>
                <c:pt idx="193">
                  <c:v>2567.5</c:v>
                </c:pt>
                <c:pt idx="194">
                  <c:v>2654</c:v>
                </c:pt>
                <c:pt idx="195">
                  <c:v>2665</c:v>
                </c:pt>
                <c:pt idx="196">
                  <c:v>2668</c:v>
                </c:pt>
                <c:pt idx="197">
                  <c:v>2668</c:v>
                </c:pt>
                <c:pt idx="198">
                  <c:v>2672</c:v>
                </c:pt>
                <c:pt idx="199">
                  <c:v>2679</c:v>
                </c:pt>
                <c:pt idx="200">
                  <c:v>2685</c:v>
                </c:pt>
                <c:pt idx="201">
                  <c:v>2693</c:v>
                </c:pt>
                <c:pt idx="202">
                  <c:v>2699</c:v>
                </c:pt>
                <c:pt idx="203">
                  <c:v>2707</c:v>
                </c:pt>
                <c:pt idx="204">
                  <c:v>2755.5</c:v>
                </c:pt>
                <c:pt idx="205">
                  <c:v>2765.5</c:v>
                </c:pt>
                <c:pt idx="206">
                  <c:v>2765.5</c:v>
                </c:pt>
                <c:pt idx="207">
                  <c:v>2805.5</c:v>
                </c:pt>
                <c:pt idx="208">
                  <c:v>2809.5</c:v>
                </c:pt>
                <c:pt idx="209">
                  <c:v>2821.5</c:v>
                </c:pt>
                <c:pt idx="210">
                  <c:v>2877.5</c:v>
                </c:pt>
                <c:pt idx="211">
                  <c:v>2886</c:v>
                </c:pt>
                <c:pt idx="212">
                  <c:v>2887</c:v>
                </c:pt>
                <c:pt idx="213">
                  <c:v>2932</c:v>
                </c:pt>
                <c:pt idx="214">
                  <c:v>3116.5</c:v>
                </c:pt>
                <c:pt idx="215">
                  <c:v>3124.5</c:v>
                </c:pt>
                <c:pt idx="216">
                  <c:v>3124.5</c:v>
                </c:pt>
                <c:pt idx="217">
                  <c:v>3133.5</c:v>
                </c:pt>
                <c:pt idx="218">
                  <c:v>3140.5</c:v>
                </c:pt>
                <c:pt idx="219">
                  <c:v>3150.5</c:v>
                </c:pt>
                <c:pt idx="220">
                  <c:v>3175.5</c:v>
                </c:pt>
                <c:pt idx="221">
                  <c:v>3176.5</c:v>
                </c:pt>
                <c:pt idx="222">
                  <c:v>3385.5</c:v>
                </c:pt>
                <c:pt idx="223">
                  <c:v>3386.5</c:v>
                </c:pt>
                <c:pt idx="224">
                  <c:v>3408.5</c:v>
                </c:pt>
                <c:pt idx="225">
                  <c:v>3411.5</c:v>
                </c:pt>
                <c:pt idx="226">
                  <c:v>3414.5</c:v>
                </c:pt>
                <c:pt idx="227">
                  <c:v>3414.5</c:v>
                </c:pt>
                <c:pt idx="228">
                  <c:v>3521</c:v>
                </c:pt>
                <c:pt idx="229">
                  <c:v>3522</c:v>
                </c:pt>
                <c:pt idx="230">
                  <c:v>3526</c:v>
                </c:pt>
                <c:pt idx="231">
                  <c:v>3529</c:v>
                </c:pt>
                <c:pt idx="232">
                  <c:v>3530</c:v>
                </c:pt>
                <c:pt idx="233">
                  <c:v>3532</c:v>
                </c:pt>
                <c:pt idx="234">
                  <c:v>3533</c:v>
                </c:pt>
                <c:pt idx="235">
                  <c:v>3533</c:v>
                </c:pt>
                <c:pt idx="236">
                  <c:v>3533</c:v>
                </c:pt>
                <c:pt idx="237">
                  <c:v>3534</c:v>
                </c:pt>
                <c:pt idx="238">
                  <c:v>3536</c:v>
                </c:pt>
                <c:pt idx="239">
                  <c:v>3537</c:v>
                </c:pt>
                <c:pt idx="240">
                  <c:v>3538</c:v>
                </c:pt>
                <c:pt idx="241">
                  <c:v>3560</c:v>
                </c:pt>
                <c:pt idx="242">
                  <c:v>3609.5</c:v>
                </c:pt>
                <c:pt idx="243">
                  <c:v>3610.5</c:v>
                </c:pt>
                <c:pt idx="244">
                  <c:v>3627.5</c:v>
                </c:pt>
                <c:pt idx="245">
                  <c:v>3631.5</c:v>
                </c:pt>
                <c:pt idx="246">
                  <c:v>3645.5</c:v>
                </c:pt>
                <c:pt idx="247">
                  <c:v>3648.5</c:v>
                </c:pt>
                <c:pt idx="248">
                  <c:v>3650.5</c:v>
                </c:pt>
                <c:pt idx="249">
                  <c:v>3650.5</c:v>
                </c:pt>
                <c:pt idx="250">
                  <c:v>3662.5</c:v>
                </c:pt>
                <c:pt idx="251">
                  <c:v>3734</c:v>
                </c:pt>
                <c:pt idx="252">
                  <c:v>3756</c:v>
                </c:pt>
                <c:pt idx="253">
                  <c:v>3761</c:v>
                </c:pt>
                <c:pt idx="254">
                  <c:v>3769</c:v>
                </c:pt>
                <c:pt idx="255">
                  <c:v>3770</c:v>
                </c:pt>
                <c:pt idx="256">
                  <c:v>3770</c:v>
                </c:pt>
                <c:pt idx="257">
                  <c:v>3771</c:v>
                </c:pt>
                <c:pt idx="258">
                  <c:v>3772</c:v>
                </c:pt>
                <c:pt idx="259">
                  <c:v>3780</c:v>
                </c:pt>
                <c:pt idx="260">
                  <c:v>3782</c:v>
                </c:pt>
                <c:pt idx="261">
                  <c:v>3795</c:v>
                </c:pt>
                <c:pt idx="262">
                  <c:v>3806</c:v>
                </c:pt>
                <c:pt idx="263">
                  <c:v>3820</c:v>
                </c:pt>
                <c:pt idx="264">
                  <c:v>3868.5</c:v>
                </c:pt>
                <c:pt idx="265">
                  <c:v>3870.5</c:v>
                </c:pt>
                <c:pt idx="266">
                  <c:v>3900.5</c:v>
                </c:pt>
                <c:pt idx="267">
                  <c:v>3912.5</c:v>
                </c:pt>
                <c:pt idx="268">
                  <c:v>3924.5</c:v>
                </c:pt>
                <c:pt idx="269">
                  <c:v>4004.5</c:v>
                </c:pt>
                <c:pt idx="270">
                  <c:v>4005.5</c:v>
                </c:pt>
                <c:pt idx="271">
                  <c:v>4006.5</c:v>
                </c:pt>
                <c:pt idx="272">
                  <c:v>4019</c:v>
                </c:pt>
                <c:pt idx="273">
                  <c:v>4019.5</c:v>
                </c:pt>
                <c:pt idx="274">
                  <c:v>4022</c:v>
                </c:pt>
                <c:pt idx="275">
                  <c:v>4022.5</c:v>
                </c:pt>
                <c:pt idx="276">
                  <c:v>4026</c:v>
                </c:pt>
                <c:pt idx="277">
                  <c:v>4035</c:v>
                </c:pt>
                <c:pt idx="278">
                  <c:v>4211</c:v>
                </c:pt>
                <c:pt idx="279">
                  <c:v>4228</c:v>
                </c:pt>
                <c:pt idx="280">
                  <c:v>4234</c:v>
                </c:pt>
                <c:pt idx="281">
                  <c:v>4239.5</c:v>
                </c:pt>
                <c:pt idx="282">
                  <c:v>4241.5</c:v>
                </c:pt>
                <c:pt idx="283">
                  <c:v>4246</c:v>
                </c:pt>
                <c:pt idx="284">
                  <c:v>4258.5</c:v>
                </c:pt>
                <c:pt idx="285">
                  <c:v>4261</c:v>
                </c:pt>
                <c:pt idx="286">
                  <c:v>4269</c:v>
                </c:pt>
                <c:pt idx="287">
                  <c:v>4461</c:v>
                </c:pt>
                <c:pt idx="288">
                  <c:v>4465</c:v>
                </c:pt>
                <c:pt idx="289">
                  <c:v>4470</c:v>
                </c:pt>
                <c:pt idx="290">
                  <c:v>4474.5</c:v>
                </c:pt>
                <c:pt idx="291">
                  <c:v>4486</c:v>
                </c:pt>
                <c:pt idx="292">
                  <c:v>4496</c:v>
                </c:pt>
                <c:pt idx="293">
                  <c:v>4508.5</c:v>
                </c:pt>
                <c:pt idx="294">
                  <c:v>4509.5</c:v>
                </c:pt>
                <c:pt idx="295">
                  <c:v>4510.5</c:v>
                </c:pt>
                <c:pt idx="296">
                  <c:v>4511.5</c:v>
                </c:pt>
                <c:pt idx="297">
                  <c:v>4513.5</c:v>
                </c:pt>
                <c:pt idx="298">
                  <c:v>4516</c:v>
                </c:pt>
                <c:pt idx="299">
                  <c:v>4516</c:v>
                </c:pt>
                <c:pt idx="300">
                  <c:v>4517.5</c:v>
                </c:pt>
                <c:pt idx="301">
                  <c:v>4518.5</c:v>
                </c:pt>
                <c:pt idx="302">
                  <c:v>4526.5</c:v>
                </c:pt>
                <c:pt idx="303">
                  <c:v>4527.5</c:v>
                </c:pt>
                <c:pt idx="304">
                  <c:v>4533</c:v>
                </c:pt>
                <c:pt idx="305">
                  <c:v>4627</c:v>
                </c:pt>
                <c:pt idx="306">
                  <c:v>4658</c:v>
                </c:pt>
                <c:pt idx="307">
                  <c:v>4718.5</c:v>
                </c:pt>
                <c:pt idx="308">
                  <c:v>4737.5</c:v>
                </c:pt>
                <c:pt idx="309">
                  <c:v>4739.5</c:v>
                </c:pt>
                <c:pt idx="310">
                  <c:v>4742.5</c:v>
                </c:pt>
                <c:pt idx="311">
                  <c:v>4763.5</c:v>
                </c:pt>
                <c:pt idx="312">
                  <c:v>4767.5</c:v>
                </c:pt>
                <c:pt idx="313">
                  <c:v>4767.5</c:v>
                </c:pt>
                <c:pt idx="314">
                  <c:v>4769.5</c:v>
                </c:pt>
                <c:pt idx="315">
                  <c:v>4776.5</c:v>
                </c:pt>
                <c:pt idx="316">
                  <c:v>4871</c:v>
                </c:pt>
                <c:pt idx="317">
                  <c:v>4883</c:v>
                </c:pt>
                <c:pt idx="318">
                  <c:v>4889</c:v>
                </c:pt>
                <c:pt idx="319">
                  <c:v>4957.5</c:v>
                </c:pt>
                <c:pt idx="320">
                  <c:v>4959.5</c:v>
                </c:pt>
                <c:pt idx="321">
                  <c:v>4975.5</c:v>
                </c:pt>
                <c:pt idx="322">
                  <c:v>4976.5</c:v>
                </c:pt>
                <c:pt idx="323">
                  <c:v>4987.5</c:v>
                </c:pt>
                <c:pt idx="324">
                  <c:v>5080</c:v>
                </c:pt>
                <c:pt idx="325">
                  <c:v>5090.5</c:v>
                </c:pt>
                <c:pt idx="326">
                  <c:v>5122</c:v>
                </c:pt>
                <c:pt idx="327">
                  <c:v>5123</c:v>
                </c:pt>
                <c:pt idx="328">
                  <c:v>5124</c:v>
                </c:pt>
                <c:pt idx="329">
                  <c:v>5126</c:v>
                </c:pt>
                <c:pt idx="330">
                  <c:v>5127</c:v>
                </c:pt>
                <c:pt idx="331">
                  <c:v>5129</c:v>
                </c:pt>
                <c:pt idx="332">
                  <c:v>5136</c:v>
                </c:pt>
                <c:pt idx="333">
                  <c:v>5142</c:v>
                </c:pt>
                <c:pt idx="334">
                  <c:v>5250.5</c:v>
                </c:pt>
                <c:pt idx="335">
                  <c:v>5354.5</c:v>
                </c:pt>
                <c:pt idx="336">
                  <c:v>5355.5</c:v>
                </c:pt>
                <c:pt idx="337">
                  <c:v>5357.5</c:v>
                </c:pt>
                <c:pt idx="338">
                  <c:v>5357.5</c:v>
                </c:pt>
                <c:pt idx="339">
                  <c:v>5358</c:v>
                </c:pt>
                <c:pt idx="340">
                  <c:v>5369</c:v>
                </c:pt>
                <c:pt idx="341">
                  <c:v>5372</c:v>
                </c:pt>
                <c:pt idx="342">
                  <c:v>5377</c:v>
                </c:pt>
                <c:pt idx="343">
                  <c:v>5436</c:v>
                </c:pt>
                <c:pt idx="344">
                  <c:v>5442</c:v>
                </c:pt>
                <c:pt idx="345">
                  <c:v>5443</c:v>
                </c:pt>
                <c:pt idx="346">
                  <c:v>5456</c:v>
                </c:pt>
                <c:pt idx="347">
                  <c:v>5463</c:v>
                </c:pt>
                <c:pt idx="348">
                  <c:v>5464</c:v>
                </c:pt>
                <c:pt idx="349">
                  <c:v>5468</c:v>
                </c:pt>
                <c:pt idx="350">
                  <c:v>5472</c:v>
                </c:pt>
                <c:pt idx="351">
                  <c:v>5661</c:v>
                </c:pt>
                <c:pt idx="352">
                  <c:v>5692</c:v>
                </c:pt>
                <c:pt idx="353">
                  <c:v>5710</c:v>
                </c:pt>
                <c:pt idx="354">
                  <c:v>5710</c:v>
                </c:pt>
                <c:pt idx="355">
                  <c:v>5720</c:v>
                </c:pt>
                <c:pt idx="356">
                  <c:v>5720</c:v>
                </c:pt>
                <c:pt idx="357">
                  <c:v>5723</c:v>
                </c:pt>
                <c:pt idx="358">
                  <c:v>5729</c:v>
                </c:pt>
                <c:pt idx="359">
                  <c:v>5730</c:v>
                </c:pt>
                <c:pt idx="360">
                  <c:v>5748</c:v>
                </c:pt>
                <c:pt idx="361">
                  <c:v>5803.5</c:v>
                </c:pt>
                <c:pt idx="362">
                  <c:v>5812.5</c:v>
                </c:pt>
                <c:pt idx="363">
                  <c:v>5812.5</c:v>
                </c:pt>
                <c:pt idx="364">
                  <c:v>5812.5</c:v>
                </c:pt>
                <c:pt idx="365">
                  <c:v>5814.5</c:v>
                </c:pt>
                <c:pt idx="366">
                  <c:v>5832.5</c:v>
                </c:pt>
                <c:pt idx="367">
                  <c:v>5833.5</c:v>
                </c:pt>
                <c:pt idx="368">
                  <c:v>5837.5</c:v>
                </c:pt>
                <c:pt idx="369">
                  <c:v>5837.5</c:v>
                </c:pt>
                <c:pt idx="370">
                  <c:v>5837.5</c:v>
                </c:pt>
                <c:pt idx="371">
                  <c:v>5838.5</c:v>
                </c:pt>
                <c:pt idx="372">
                  <c:v>5839.5</c:v>
                </c:pt>
                <c:pt idx="373">
                  <c:v>5851.5</c:v>
                </c:pt>
                <c:pt idx="374">
                  <c:v>5861.5</c:v>
                </c:pt>
                <c:pt idx="375">
                  <c:v>5876.5</c:v>
                </c:pt>
                <c:pt idx="376">
                  <c:v>5889.5</c:v>
                </c:pt>
                <c:pt idx="377">
                  <c:v>5961</c:v>
                </c:pt>
                <c:pt idx="378">
                  <c:v>6558</c:v>
                </c:pt>
                <c:pt idx="379">
                  <c:v>6589</c:v>
                </c:pt>
                <c:pt idx="380">
                  <c:v>6598</c:v>
                </c:pt>
                <c:pt idx="381">
                  <c:v>6605</c:v>
                </c:pt>
                <c:pt idx="382">
                  <c:v>6607</c:v>
                </c:pt>
                <c:pt idx="383">
                  <c:v>6607</c:v>
                </c:pt>
                <c:pt idx="384">
                  <c:v>6685.5</c:v>
                </c:pt>
                <c:pt idx="385">
                  <c:v>6687.5</c:v>
                </c:pt>
                <c:pt idx="386">
                  <c:v>6688.5</c:v>
                </c:pt>
                <c:pt idx="387">
                  <c:v>6713.5</c:v>
                </c:pt>
                <c:pt idx="388">
                  <c:v>6715.5</c:v>
                </c:pt>
                <c:pt idx="389">
                  <c:v>7920</c:v>
                </c:pt>
                <c:pt idx="390">
                  <c:v>7921</c:v>
                </c:pt>
                <c:pt idx="391">
                  <c:v>8447</c:v>
                </c:pt>
                <c:pt idx="392">
                  <c:v>8738</c:v>
                </c:pt>
                <c:pt idx="393">
                  <c:v>8742</c:v>
                </c:pt>
                <c:pt idx="394">
                  <c:v>9112.5</c:v>
                </c:pt>
                <c:pt idx="395">
                  <c:v>9113.5</c:v>
                </c:pt>
                <c:pt idx="396">
                  <c:v>9113.5</c:v>
                </c:pt>
                <c:pt idx="397">
                  <c:v>9122.5</c:v>
                </c:pt>
                <c:pt idx="398">
                  <c:v>9122.5</c:v>
                </c:pt>
                <c:pt idx="399">
                  <c:v>9123.5</c:v>
                </c:pt>
                <c:pt idx="400">
                  <c:v>9123.5</c:v>
                </c:pt>
                <c:pt idx="401">
                  <c:v>9129.5</c:v>
                </c:pt>
                <c:pt idx="402">
                  <c:v>9129.5</c:v>
                </c:pt>
                <c:pt idx="403">
                  <c:v>9132.5</c:v>
                </c:pt>
                <c:pt idx="404">
                  <c:v>9136.5</c:v>
                </c:pt>
                <c:pt idx="405">
                  <c:v>9251</c:v>
                </c:pt>
                <c:pt idx="406">
                  <c:v>9252</c:v>
                </c:pt>
                <c:pt idx="407">
                  <c:v>9254</c:v>
                </c:pt>
                <c:pt idx="408">
                  <c:v>9257</c:v>
                </c:pt>
                <c:pt idx="409">
                  <c:v>9261</c:v>
                </c:pt>
                <c:pt idx="410">
                  <c:v>9263</c:v>
                </c:pt>
                <c:pt idx="411">
                  <c:v>9272</c:v>
                </c:pt>
                <c:pt idx="412">
                  <c:v>9487</c:v>
                </c:pt>
                <c:pt idx="413">
                  <c:v>9487</c:v>
                </c:pt>
                <c:pt idx="414">
                  <c:v>9487</c:v>
                </c:pt>
                <c:pt idx="415">
                  <c:v>9487</c:v>
                </c:pt>
                <c:pt idx="416">
                  <c:v>9487</c:v>
                </c:pt>
                <c:pt idx="417">
                  <c:v>9487</c:v>
                </c:pt>
                <c:pt idx="418">
                  <c:v>9489</c:v>
                </c:pt>
                <c:pt idx="419">
                  <c:v>9490</c:v>
                </c:pt>
                <c:pt idx="420">
                  <c:v>9490</c:v>
                </c:pt>
                <c:pt idx="421">
                  <c:v>9493</c:v>
                </c:pt>
                <c:pt idx="422">
                  <c:v>9495</c:v>
                </c:pt>
                <c:pt idx="423">
                  <c:v>9495</c:v>
                </c:pt>
                <c:pt idx="424">
                  <c:v>9495</c:v>
                </c:pt>
                <c:pt idx="425">
                  <c:v>9495</c:v>
                </c:pt>
                <c:pt idx="426">
                  <c:v>9496</c:v>
                </c:pt>
                <c:pt idx="427">
                  <c:v>9497</c:v>
                </c:pt>
                <c:pt idx="428">
                  <c:v>9497</c:v>
                </c:pt>
                <c:pt idx="429">
                  <c:v>9497</c:v>
                </c:pt>
                <c:pt idx="430">
                  <c:v>9497</c:v>
                </c:pt>
                <c:pt idx="431">
                  <c:v>9497</c:v>
                </c:pt>
                <c:pt idx="432">
                  <c:v>9503</c:v>
                </c:pt>
                <c:pt idx="433">
                  <c:v>9505</c:v>
                </c:pt>
                <c:pt idx="434">
                  <c:v>9505</c:v>
                </c:pt>
                <c:pt idx="435">
                  <c:v>9505</c:v>
                </c:pt>
                <c:pt idx="436">
                  <c:v>9506</c:v>
                </c:pt>
                <c:pt idx="437">
                  <c:v>9507</c:v>
                </c:pt>
                <c:pt idx="438">
                  <c:v>9508</c:v>
                </c:pt>
                <c:pt idx="439">
                  <c:v>9513</c:v>
                </c:pt>
                <c:pt idx="440">
                  <c:v>9711.5</c:v>
                </c:pt>
                <c:pt idx="441">
                  <c:v>9731.5</c:v>
                </c:pt>
                <c:pt idx="442">
                  <c:v>9745</c:v>
                </c:pt>
                <c:pt idx="443">
                  <c:v>9749</c:v>
                </c:pt>
                <c:pt idx="444">
                  <c:v>9751</c:v>
                </c:pt>
                <c:pt idx="445">
                  <c:v>9759</c:v>
                </c:pt>
                <c:pt idx="446">
                  <c:v>9906</c:v>
                </c:pt>
                <c:pt idx="447">
                  <c:v>9959</c:v>
                </c:pt>
                <c:pt idx="448">
                  <c:v>9961</c:v>
                </c:pt>
                <c:pt idx="449">
                  <c:v>9971.5</c:v>
                </c:pt>
                <c:pt idx="450">
                  <c:v>9975</c:v>
                </c:pt>
                <c:pt idx="451">
                  <c:v>9977.5</c:v>
                </c:pt>
                <c:pt idx="452">
                  <c:v>9978</c:v>
                </c:pt>
                <c:pt idx="453">
                  <c:v>9978.5</c:v>
                </c:pt>
                <c:pt idx="454">
                  <c:v>9989.5</c:v>
                </c:pt>
                <c:pt idx="455">
                  <c:v>9990.5</c:v>
                </c:pt>
                <c:pt idx="456">
                  <c:v>9990.5</c:v>
                </c:pt>
                <c:pt idx="457">
                  <c:v>9991.5</c:v>
                </c:pt>
                <c:pt idx="458">
                  <c:v>9995.5</c:v>
                </c:pt>
                <c:pt idx="459">
                  <c:v>9996.5</c:v>
                </c:pt>
                <c:pt idx="460">
                  <c:v>9996.5</c:v>
                </c:pt>
                <c:pt idx="461">
                  <c:v>10006</c:v>
                </c:pt>
                <c:pt idx="462">
                  <c:v>10017.5</c:v>
                </c:pt>
                <c:pt idx="463">
                  <c:v>10208</c:v>
                </c:pt>
                <c:pt idx="464">
                  <c:v>10226</c:v>
                </c:pt>
                <c:pt idx="465">
                  <c:v>10238</c:v>
                </c:pt>
                <c:pt idx="466">
                  <c:v>10241.5</c:v>
                </c:pt>
                <c:pt idx="467">
                  <c:v>10245</c:v>
                </c:pt>
                <c:pt idx="468">
                  <c:v>10247</c:v>
                </c:pt>
                <c:pt idx="469">
                  <c:v>10310</c:v>
                </c:pt>
                <c:pt idx="470">
                  <c:v>10321.5</c:v>
                </c:pt>
                <c:pt idx="471">
                  <c:v>10322</c:v>
                </c:pt>
                <c:pt idx="472">
                  <c:v>10323</c:v>
                </c:pt>
                <c:pt idx="473">
                  <c:v>10327</c:v>
                </c:pt>
                <c:pt idx="474">
                  <c:v>10336</c:v>
                </c:pt>
                <c:pt idx="475">
                  <c:v>10336</c:v>
                </c:pt>
                <c:pt idx="476">
                  <c:v>10356</c:v>
                </c:pt>
                <c:pt idx="477">
                  <c:v>10358</c:v>
                </c:pt>
                <c:pt idx="478">
                  <c:v>10363</c:v>
                </c:pt>
                <c:pt idx="479">
                  <c:v>10371</c:v>
                </c:pt>
                <c:pt idx="480">
                  <c:v>10451.5</c:v>
                </c:pt>
                <c:pt idx="481">
                  <c:v>10452.5</c:v>
                </c:pt>
                <c:pt idx="482">
                  <c:v>10453.5</c:v>
                </c:pt>
                <c:pt idx="483">
                  <c:v>10454.5</c:v>
                </c:pt>
                <c:pt idx="484">
                  <c:v>10455.5</c:v>
                </c:pt>
                <c:pt idx="485">
                  <c:v>10456.5</c:v>
                </c:pt>
                <c:pt idx="486">
                  <c:v>10459.5</c:v>
                </c:pt>
                <c:pt idx="487">
                  <c:v>10466.5</c:v>
                </c:pt>
                <c:pt idx="488">
                  <c:v>10476.5</c:v>
                </c:pt>
                <c:pt idx="489">
                  <c:v>10572</c:v>
                </c:pt>
                <c:pt idx="490">
                  <c:v>10574</c:v>
                </c:pt>
                <c:pt idx="491">
                  <c:v>10574</c:v>
                </c:pt>
                <c:pt idx="492">
                  <c:v>10575</c:v>
                </c:pt>
                <c:pt idx="493">
                  <c:v>10576</c:v>
                </c:pt>
                <c:pt idx="494">
                  <c:v>10578</c:v>
                </c:pt>
                <c:pt idx="495">
                  <c:v>10582</c:v>
                </c:pt>
                <c:pt idx="496">
                  <c:v>10585</c:v>
                </c:pt>
                <c:pt idx="497">
                  <c:v>10586</c:v>
                </c:pt>
                <c:pt idx="498">
                  <c:v>10586</c:v>
                </c:pt>
                <c:pt idx="499">
                  <c:v>10586</c:v>
                </c:pt>
                <c:pt idx="500">
                  <c:v>10589</c:v>
                </c:pt>
                <c:pt idx="501">
                  <c:v>10592.5</c:v>
                </c:pt>
                <c:pt idx="502">
                  <c:v>10596</c:v>
                </c:pt>
                <c:pt idx="503">
                  <c:v>10598.5</c:v>
                </c:pt>
                <c:pt idx="504">
                  <c:v>10601</c:v>
                </c:pt>
                <c:pt idx="505">
                  <c:v>10604</c:v>
                </c:pt>
                <c:pt idx="506">
                  <c:v>10605</c:v>
                </c:pt>
                <c:pt idx="507">
                  <c:v>10606</c:v>
                </c:pt>
                <c:pt idx="508">
                  <c:v>10610</c:v>
                </c:pt>
                <c:pt idx="509">
                  <c:v>10610</c:v>
                </c:pt>
                <c:pt idx="510">
                  <c:v>10611</c:v>
                </c:pt>
                <c:pt idx="511">
                  <c:v>10611</c:v>
                </c:pt>
                <c:pt idx="512">
                  <c:v>10612</c:v>
                </c:pt>
                <c:pt idx="513">
                  <c:v>10613</c:v>
                </c:pt>
                <c:pt idx="514">
                  <c:v>10615</c:v>
                </c:pt>
                <c:pt idx="515">
                  <c:v>10619</c:v>
                </c:pt>
                <c:pt idx="516">
                  <c:v>10619</c:v>
                </c:pt>
                <c:pt idx="517">
                  <c:v>10620</c:v>
                </c:pt>
                <c:pt idx="518">
                  <c:v>10620</c:v>
                </c:pt>
                <c:pt idx="519">
                  <c:v>10628</c:v>
                </c:pt>
                <c:pt idx="520">
                  <c:v>10634</c:v>
                </c:pt>
                <c:pt idx="521">
                  <c:v>10635</c:v>
                </c:pt>
                <c:pt idx="522">
                  <c:v>10640</c:v>
                </c:pt>
                <c:pt idx="523">
                  <c:v>10646</c:v>
                </c:pt>
                <c:pt idx="524">
                  <c:v>10695</c:v>
                </c:pt>
                <c:pt idx="525">
                  <c:v>10701</c:v>
                </c:pt>
                <c:pt idx="526">
                  <c:v>10703</c:v>
                </c:pt>
                <c:pt idx="527">
                  <c:v>10708</c:v>
                </c:pt>
                <c:pt idx="528">
                  <c:v>10710</c:v>
                </c:pt>
                <c:pt idx="529">
                  <c:v>10717</c:v>
                </c:pt>
                <c:pt idx="530">
                  <c:v>10719</c:v>
                </c:pt>
                <c:pt idx="531">
                  <c:v>10727</c:v>
                </c:pt>
                <c:pt idx="532">
                  <c:v>10730</c:v>
                </c:pt>
                <c:pt idx="533">
                  <c:v>10731</c:v>
                </c:pt>
                <c:pt idx="534">
                  <c:v>10745.5</c:v>
                </c:pt>
                <c:pt idx="535">
                  <c:v>10805.5</c:v>
                </c:pt>
                <c:pt idx="536">
                  <c:v>10817</c:v>
                </c:pt>
                <c:pt idx="537">
                  <c:v>10827</c:v>
                </c:pt>
                <c:pt idx="538">
                  <c:v>10830</c:v>
                </c:pt>
                <c:pt idx="539">
                  <c:v>10837.5</c:v>
                </c:pt>
                <c:pt idx="540">
                  <c:v>10839.5</c:v>
                </c:pt>
                <c:pt idx="541">
                  <c:v>10840</c:v>
                </c:pt>
                <c:pt idx="542">
                  <c:v>10841</c:v>
                </c:pt>
                <c:pt idx="543">
                  <c:v>10841.5</c:v>
                </c:pt>
                <c:pt idx="544">
                  <c:v>10841.5</c:v>
                </c:pt>
                <c:pt idx="545">
                  <c:v>10847</c:v>
                </c:pt>
                <c:pt idx="546">
                  <c:v>10849</c:v>
                </c:pt>
                <c:pt idx="547">
                  <c:v>10850.5</c:v>
                </c:pt>
                <c:pt idx="548">
                  <c:v>10856</c:v>
                </c:pt>
                <c:pt idx="549">
                  <c:v>10856.5</c:v>
                </c:pt>
                <c:pt idx="550">
                  <c:v>10858.5</c:v>
                </c:pt>
                <c:pt idx="551">
                  <c:v>10915.5</c:v>
                </c:pt>
                <c:pt idx="552">
                  <c:v>11051</c:v>
                </c:pt>
                <c:pt idx="553">
                  <c:v>11051</c:v>
                </c:pt>
                <c:pt idx="554">
                  <c:v>11053</c:v>
                </c:pt>
                <c:pt idx="555">
                  <c:v>11054</c:v>
                </c:pt>
                <c:pt idx="556">
                  <c:v>11055</c:v>
                </c:pt>
                <c:pt idx="557">
                  <c:v>11057</c:v>
                </c:pt>
                <c:pt idx="558">
                  <c:v>11062</c:v>
                </c:pt>
                <c:pt idx="559">
                  <c:v>11064</c:v>
                </c:pt>
                <c:pt idx="560">
                  <c:v>11064.5</c:v>
                </c:pt>
                <c:pt idx="561">
                  <c:v>11065</c:v>
                </c:pt>
                <c:pt idx="562">
                  <c:v>11069</c:v>
                </c:pt>
                <c:pt idx="563">
                  <c:v>11071</c:v>
                </c:pt>
                <c:pt idx="564">
                  <c:v>11073</c:v>
                </c:pt>
                <c:pt idx="565">
                  <c:v>11073.5</c:v>
                </c:pt>
                <c:pt idx="566">
                  <c:v>11075</c:v>
                </c:pt>
                <c:pt idx="567">
                  <c:v>11084.5</c:v>
                </c:pt>
                <c:pt idx="568">
                  <c:v>11084.5</c:v>
                </c:pt>
                <c:pt idx="569">
                  <c:v>11086.5</c:v>
                </c:pt>
                <c:pt idx="570">
                  <c:v>11092</c:v>
                </c:pt>
                <c:pt idx="571">
                  <c:v>11100</c:v>
                </c:pt>
                <c:pt idx="572">
                  <c:v>11306.5</c:v>
                </c:pt>
                <c:pt idx="573">
                  <c:v>11309.5</c:v>
                </c:pt>
                <c:pt idx="574">
                  <c:v>11313.5</c:v>
                </c:pt>
                <c:pt idx="575">
                  <c:v>11316.5</c:v>
                </c:pt>
                <c:pt idx="576">
                  <c:v>11317</c:v>
                </c:pt>
                <c:pt idx="577">
                  <c:v>11317</c:v>
                </c:pt>
                <c:pt idx="578">
                  <c:v>11317.5</c:v>
                </c:pt>
                <c:pt idx="579">
                  <c:v>11318.5</c:v>
                </c:pt>
                <c:pt idx="580">
                  <c:v>11327.5</c:v>
                </c:pt>
                <c:pt idx="581">
                  <c:v>11331.5</c:v>
                </c:pt>
                <c:pt idx="582">
                  <c:v>11334.5</c:v>
                </c:pt>
                <c:pt idx="583">
                  <c:v>11335.5</c:v>
                </c:pt>
                <c:pt idx="584">
                  <c:v>11337.5</c:v>
                </c:pt>
                <c:pt idx="585">
                  <c:v>11338.5</c:v>
                </c:pt>
                <c:pt idx="586">
                  <c:v>11340.5</c:v>
                </c:pt>
                <c:pt idx="587">
                  <c:v>11341.5</c:v>
                </c:pt>
                <c:pt idx="588">
                  <c:v>11344.5</c:v>
                </c:pt>
                <c:pt idx="589">
                  <c:v>11349.5</c:v>
                </c:pt>
                <c:pt idx="590">
                  <c:v>11427</c:v>
                </c:pt>
                <c:pt idx="591">
                  <c:v>11430</c:v>
                </c:pt>
                <c:pt idx="592">
                  <c:v>11431</c:v>
                </c:pt>
                <c:pt idx="593">
                  <c:v>11433</c:v>
                </c:pt>
                <c:pt idx="594">
                  <c:v>11436</c:v>
                </c:pt>
                <c:pt idx="595">
                  <c:v>11436</c:v>
                </c:pt>
                <c:pt idx="596">
                  <c:v>11437</c:v>
                </c:pt>
                <c:pt idx="597">
                  <c:v>11437</c:v>
                </c:pt>
                <c:pt idx="598">
                  <c:v>11437</c:v>
                </c:pt>
                <c:pt idx="599">
                  <c:v>11437</c:v>
                </c:pt>
                <c:pt idx="600">
                  <c:v>11438</c:v>
                </c:pt>
                <c:pt idx="601">
                  <c:v>11438</c:v>
                </c:pt>
                <c:pt idx="602">
                  <c:v>11438</c:v>
                </c:pt>
                <c:pt idx="603">
                  <c:v>11438</c:v>
                </c:pt>
                <c:pt idx="604">
                  <c:v>11440</c:v>
                </c:pt>
                <c:pt idx="605">
                  <c:v>11440</c:v>
                </c:pt>
                <c:pt idx="606">
                  <c:v>11440</c:v>
                </c:pt>
                <c:pt idx="607">
                  <c:v>11440</c:v>
                </c:pt>
                <c:pt idx="608">
                  <c:v>11442</c:v>
                </c:pt>
                <c:pt idx="609">
                  <c:v>11443</c:v>
                </c:pt>
                <c:pt idx="610">
                  <c:v>11443</c:v>
                </c:pt>
                <c:pt idx="611">
                  <c:v>11443</c:v>
                </c:pt>
                <c:pt idx="612">
                  <c:v>11444</c:v>
                </c:pt>
                <c:pt idx="613">
                  <c:v>11445</c:v>
                </c:pt>
                <c:pt idx="614">
                  <c:v>11445</c:v>
                </c:pt>
                <c:pt idx="615">
                  <c:v>11446</c:v>
                </c:pt>
                <c:pt idx="616">
                  <c:v>11447</c:v>
                </c:pt>
                <c:pt idx="617">
                  <c:v>11451</c:v>
                </c:pt>
                <c:pt idx="618">
                  <c:v>11451</c:v>
                </c:pt>
                <c:pt idx="619">
                  <c:v>11452</c:v>
                </c:pt>
                <c:pt idx="620">
                  <c:v>11452</c:v>
                </c:pt>
                <c:pt idx="621">
                  <c:v>11453</c:v>
                </c:pt>
                <c:pt idx="622">
                  <c:v>11453</c:v>
                </c:pt>
                <c:pt idx="623">
                  <c:v>11454</c:v>
                </c:pt>
                <c:pt idx="624">
                  <c:v>11454</c:v>
                </c:pt>
                <c:pt idx="625">
                  <c:v>11455</c:v>
                </c:pt>
                <c:pt idx="626">
                  <c:v>11455</c:v>
                </c:pt>
                <c:pt idx="627">
                  <c:v>11457</c:v>
                </c:pt>
                <c:pt idx="628">
                  <c:v>11459</c:v>
                </c:pt>
                <c:pt idx="629">
                  <c:v>11460</c:v>
                </c:pt>
                <c:pt idx="630">
                  <c:v>11461</c:v>
                </c:pt>
                <c:pt idx="631">
                  <c:v>11461</c:v>
                </c:pt>
                <c:pt idx="632">
                  <c:v>11461</c:v>
                </c:pt>
                <c:pt idx="633">
                  <c:v>11467</c:v>
                </c:pt>
                <c:pt idx="634">
                  <c:v>11471</c:v>
                </c:pt>
                <c:pt idx="635">
                  <c:v>11474</c:v>
                </c:pt>
                <c:pt idx="636">
                  <c:v>11475</c:v>
                </c:pt>
                <c:pt idx="637">
                  <c:v>11475</c:v>
                </c:pt>
                <c:pt idx="638">
                  <c:v>11477</c:v>
                </c:pt>
                <c:pt idx="639">
                  <c:v>11478</c:v>
                </c:pt>
                <c:pt idx="640">
                  <c:v>11486</c:v>
                </c:pt>
                <c:pt idx="641">
                  <c:v>11557.5</c:v>
                </c:pt>
                <c:pt idx="642">
                  <c:v>11557.5</c:v>
                </c:pt>
                <c:pt idx="643">
                  <c:v>11566.5</c:v>
                </c:pt>
                <c:pt idx="644">
                  <c:v>11574.5</c:v>
                </c:pt>
                <c:pt idx="645">
                  <c:v>11576.5</c:v>
                </c:pt>
                <c:pt idx="646">
                  <c:v>11578.5</c:v>
                </c:pt>
                <c:pt idx="647">
                  <c:v>11584.5</c:v>
                </c:pt>
                <c:pt idx="648">
                  <c:v>11829</c:v>
                </c:pt>
                <c:pt idx="649">
                  <c:v>11913</c:v>
                </c:pt>
                <c:pt idx="650">
                  <c:v>11913</c:v>
                </c:pt>
                <c:pt idx="651">
                  <c:v>11919</c:v>
                </c:pt>
                <c:pt idx="652">
                  <c:v>11952.5</c:v>
                </c:pt>
                <c:pt idx="653">
                  <c:v>12165</c:v>
                </c:pt>
                <c:pt idx="654">
                  <c:v>12277.5</c:v>
                </c:pt>
                <c:pt idx="655">
                  <c:v>12283.5</c:v>
                </c:pt>
                <c:pt idx="656">
                  <c:v>12284</c:v>
                </c:pt>
                <c:pt idx="657">
                  <c:v>12293</c:v>
                </c:pt>
                <c:pt idx="658">
                  <c:v>12295</c:v>
                </c:pt>
                <c:pt idx="659">
                  <c:v>12299</c:v>
                </c:pt>
                <c:pt idx="660">
                  <c:v>12299</c:v>
                </c:pt>
                <c:pt idx="661">
                  <c:v>12304</c:v>
                </c:pt>
                <c:pt idx="662">
                  <c:v>12304</c:v>
                </c:pt>
                <c:pt idx="663">
                  <c:v>12307</c:v>
                </c:pt>
                <c:pt idx="664">
                  <c:v>12311.5</c:v>
                </c:pt>
                <c:pt idx="665">
                  <c:v>12312</c:v>
                </c:pt>
                <c:pt idx="666">
                  <c:v>12312.5</c:v>
                </c:pt>
                <c:pt idx="667">
                  <c:v>12313</c:v>
                </c:pt>
                <c:pt idx="668">
                  <c:v>12315.5</c:v>
                </c:pt>
                <c:pt idx="669">
                  <c:v>12318</c:v>
                </c:pt>
                <c:pt idx="670">
                  <c:v>12322</c:v>
                </c:pt>
                <c:pt idx="671">
                  <c:v>12338</c:v>
                </c:pt>
                <c:pt idx="672">
                  <c:v>12532.5</c:v>
                </c:pt>
                <c:pt idx="673">
                  <c:v>12539</c:v>
                </c:pt>
                <c:pt idx="674">
                  <c:v>12540.5</c:v>
                </c:pt>
                <c:pt idx="675">
                  <c:v>12550.5</c:v>
                </c:pt>
                <c:pt idx="676">
                  <c:v>12557</c:v>
                </c:pt>
                <c:pt idx="677">
                  <c:v>12559.5</c:v>
                </c:pt>
                <c:pt idx="678">
                  <c:v>12582</c:v>
                </c:pt>
                <c:pt idx="679">
                  <c:v>12632.5</c:v>
                </c:pt>
                <c:pt idx="680">
                  <c:v>12652.5</c:v>
                </c:pt>
                <c:pt idx="681">
                  <c:v>12659.5</c:v>
                </c:pt>
                <c:pt idx="682">
                  <c:v>12787</c:v>
                </c:pt>
                <c:pt idx="683">
                  <c:v>12790</c:v>
                </c:pt>
                <c:pt idx="684">
                  <c:v>12795</c:v>
                </c:pt>
                <c:pt idx="685">
                  <c:v>12878</c:v>
                </c:pt>
                <c:pt idx="686">
                  <c:v>12878.5</c:v>
                </c:pt>
                <c:pt idx="687">
                  <c:v>12924.5</c:v>
                </c:pt>
                <c:pt idx="688">
                  <c:v>13025</c:v>
                </c:pt>
                <c:pt idx="689">
                  <c:v>13032</c:v>
                </c:pt>
                <c:pt idx="690">
                  <c:v>13041</c:v>
                </c:pt>
                <c:pt idx="691">
                  <c:v>13041</c:v>
                </c:pt>
                <c:pt idx="692">
                  <c:v>13355</c:v>
                </c:pt>
                <c:pt idx="693">
                  <c:v>13381</c:v>
                </c:pt>
                <c:pt idx="694">
                  <c:v>13387</c:v>
                </c:pt>
                <c:pt idx="695">
                  <c:v>13389</c:v>
                </c:pt>
                <c:pt idx="696">
                  <c:v>13390</c:v>
                </c:pt>
                <c:pt idx="697">
                  <c:v>13390</c:v>
                </c:pt>
                <c:pt idx="698">
                  <c:v>13390</c:v>
                </c:pt>
                <c:pt idx="699">
                  <c:v>13628</c:v>
                </c:pt>
                <c:pt idx="700">
                  <c:v>13629</c:v>
                </c:pt>
                <c:pt idx="701">
                  <c:v>13632</c:v>
                </c:pt>
                <c:pt idx="702">
                  <c:v>13637</c:v>
                </c:pt>
                <c:pt idx="703">
                  <c:v>13754.5</c:v>
                </c:pt>
                <c:pt idx="704">
                  <c:v>13755.5</c:v>
                </c:pt>
                <c:pt idx="705">
                  <c:v>13756.5</c:v>
                </c:pt>
                <c:pt idx="706">
                  <c:v>13756.5</c:v>
                </c:pt>
                <c:pt idx="707">
                  <c:v>13766.5</c:v>
                </c:pt>
                <c:pt idx="708">
                  <c:v>13767.5</c:v>
                </c:pt>
                <c:pt idx="709">
                  <c:v>14146</c:v>
                </c:pt>
                <c:pt idx="710">
                  <c:v>14232.5</c:v>
                </c:pt>
                <c:pt idx="711">
                  <c:v>14241.5</c:v>
                </c:pt>
                <c:pt idx="712">
                  <c:v>14276.5</c:v>
                </c:pt>
                <c:pt idx="713">
                  <c:v>14342</c:v>
                </c:pt>
                <c:pt idx="714">
                  <c:v>14347</c:v>
                </c:pt>
                <c:pt idx="715">
                  <c:v>14356</c:v>
                </c:pt>
                <c:pt idx="716">
                  <c:v>14363</c:v>
                </c:pt>
                <c:pt idx="717">
                  <c:v>14510.5</c:v>
                </c:pt>
                <c:pt idx="718">
                  <c:v>14517.5</c:v>
                </c:pt>
                <c:pt idx="719">
                  <c:v>14611</c:v>
                </c:pt>
                <c:pt idx="720">
                  <c:v>14625</c:v>
                </c:pt>
                <c:pt idx="721">
                  <c:v>14632.5</c:v>
                </c:pt>
                <c:pt idx="722">
                  <c:v>14633.5</c:v>
                </c:pt>
                <c:pt idx="723">
                  <c:v>14738</c:v>
                </c:pt>
                <c:pt idx="724">
                  <c:v>14868.5</c:v>
                </c:pt>
                <c:pt idx="725">
                  <c:v>14875.5</c:v>
                </c:pt>
                <c:pt idx="726">
                  <c:v>14875.5</c:v>
                </c:pt>
                <c:pt idx="727">
                  <c:v>14875.5</c:v>
                </c:pt>
                <c:pt idx="728">
                  <c:v>14875.5</c:v>
                </c:pt>
                <c:pt idx="729">
                  <c:v>14876.5</c:v>
                </c:pt>
                <c:pt idx="730">
                  <c:v>14959</c:v>
                </c:pt>
                <c:pt idx="731">
                  <c:v>14966</c:v>
                </c:pt>
                <c:pt idx="732">
                  <c:v>14972</c:v>
                </c:pt>
                <c:pt idx="733">
                  <c:v>14972</c:v>
                </c:pt>
                <c:pt idx="734">
                  <c:v>14979</c:v>
                </c:pt>
                <c:pt idx="735">
                  <c:v>14980</c:v>
                </c:pt>
                <c:pt idx="736">
                  <c:v>14980</c:v>
                </c:pt>
                <c:pt idx="737">
                  <c:v>14980</c:v>
                </c:pt>
                <c:pt idx="738">
                  <c:v>15004</c:v>
                </c:pt>
                <c:pt idx="739">
                  <c:v>15083.5</c:v>
                </c:pt>
                <c:pt idx="740">
                  <c:v>15084.5</c:v>
                </c:pt>
                <c:pt idx="741">
                  <c:v>15102.5</c:v>
                </c:pt>
                <c:pt idx="742">
                  <c:v>15232</c:v>
                </c:pt>
                <c:pt idx="743">
                  <c:v>15232</c:v>
                </c:pt>
                <c:pt idx="744">
                  <c:v>15232</c:v>
                </c:pt>
                <c:pt idx="745">
                  <c:v>15327.5</c:v>
                </c:pt>
                <c:pt idx="746">
                  <c:v>15342.5</c:v>
                </c:pt>
                <c:pt idx="747">
                  <c:v>15479</c:v>
                </c:pt>
                <c:pt idx="748">
                  <c:v>15697.5</c:v>
                </c:pt>
                <c:pt idx="749">
                  <c:v>15698.5</c:v>
                </c:pt>
                <c:pt idx="750">
                  <c:v>15701</c:v>
                </c:pt>
                <c:pt idx="751">
                  <c:v>15721.5</c:v>
                </c:pt>
                <c:pt idx="752">
                  <c:v>15729.5</c:v>
                </c:pt>
                <c:pt idx="753">
                  <c:v>15731.5</c:v>
                </c:pt>
                <c:pt idx="754">
                  <c:v>15940</c:v>
                </c:pt>
                <c:pt idx="755">
                  <c:v>15944</c:v>
                </c:pt>
                <c:pt idx="756">
                  <c:v>15948.5</c:v>
                </c:pt>
                <c:pt idx="757">
                  <c:v>15954</c:v>
                </c:pt>
                <c:pt idx="758">
                  <c:v>16070.5</c:v>
                </c:pt>
                <c:pt idx="759">
                  <c:v>16079.5</c:v>
                </c:pt>
                <c:pt idx="760">
                  <c:v>16080.5</c:v>
                </c:pt>
                <c:pt idx="761">
                  <c:v>16178.5</c:v>
                </c:pt>
                <c:pt idx="762">
                  <c:v>16208.5</c:v>
                </c:pt>
                <c:pt idx="763">
                  <c:v>16302</c:v>
                </c:pt>
                <c:pt idx="764">
                  <c:v>16339.5</c:v>
                </c:pt>
                <c:pt idx="765">
                  <c:v>16417.5</c:v>
                </c:pt>
                <c:pt idx="766">
                  <c:v>16457.5</c:v>
                </c:pt>
                <c:pt idx="767">
                  <c:v>16472.5</c:v>
                </c:pt>
                <c:pt idx="768">
                  <c:v>16563</c:v>
                </c:pt>
                <c:pt idx="769">
                  <c:v>16563</c:v>
                </c:pt>
                <c:pt idx="770">
                  <c:v>16579</c:v>
                </c:pt>
                <c:pt idx="771">
                  <c:v>16781</c:v>
                </c:pt>
                <c:pt idx="772">
                  <c:v>16824</c:v>
                </c:pt>
              </c:numCache>
            </c:numRef>
          </c:xVal>
          <c:yVal>
            <c:numRef>
              <c:f>Active!$P$21:$P$958</c:f>
              <c:numCache>
                <c:formatCode>General</c:formatCode>
                <c:ptCount val="938"/>
                <c:pt idx="690">
                  <c:v>0.30655672042789184</c:v>
                </c:pt>
                <c:pt idx="692">
                  <c:v>0.28148824628321578</c:v>
                </c:pt>
                <c:pt idx="693">
                  <c:v>0.27941251275531265</c:v>
                </c:pt>
                <c:pt idx="694">
                  <c:v>0.27893349732579642</c:v>
                </c:pt>
                <c:pt idx="695">
                  <c:v>0.27877382551595775</c:v>
                </c:pt>
                <c:pt idx="696">
                  <c:v>0.27869398961103853</c:v>
                </c:pt>
                <c:pt idx="697">
                  <c:v>0.27869398961103853</c:v>
                </c:pt>
                <c:pt idx="698">
                  <c:v>0.27869398961103853</c:v>
                </c:pt>
                <c:pt idx="703">
                  <c:v>0.24959380226793515</c:v>
                </c:pt>
                <c:pt idx="704">
                  <c:v>0.24951396636301593</c:v>
                </c:pt>
                <c:pt idx="705">
                  <c:v>0.24943413045809648</c:v>
                </c:pt>
                <c:pt idx="706">
                  <c:v>0.24943413045809648</c:v>
                </c:pt>
                <c:pt idx="707">
                  <c:v>0.24863577140890292</c:v>
                </c:pt>
                <c:pt idx="708">
                  <c:v>0.24855593550398369</c:v>
                </c:pt>
                <c:pt idx="724">
                  <c:v>0.16065660418777883</c:v>
                </c:pt>
                <c:pt idx="725">
                  <c:v>0.16009775285334338</c:v>
                </c:pt>
                <c:pt idx="726">
                  <c:v>0.16009775285334338</c:v>
                </c:pt>
                <c:pt idx="727">
                  <c:v>0.16009775285334338</c:v>
                </c:pt>
                <c:pt idx="728">
                  <c:v>0.16009775285334338</c:v>
                </c:pt>
                <c:pt idx="729">
                  <c:v>0.16001791694842393</c:v>
                </c:pt>
                <c:pt idx="730">
                  <c:v>0.15343145479257769</c:v>
                </c:pt>
                <c:pt idx="731">
                  <c:v>0.15287260345814224</c:v>
                </c:pt>
                <c:pt idx="732">
                  <c:v>0.15239358802862601</c:v>
                </c:pt>
                <c:pt idx="733">
                  <c:v>0.15239358802862601</c:v>
                </c:pt>
                <c:pt idx="734">
                  <c:v>0.15183473669419056</c:v>
                </c:pt>
                <c:pt idx="735">
                  <c:v>0.15175490078927134</c:v>
                </c:pt>
                <c:pt idx="736">
                  <c:v>0.15175490078927134</c:v>
                </c:pt>
                <c:pt idx="737">
                  <c:v>0.15175490078927134</c:v>
                </c:pt>
                <c:pt idx="738">
                  <c:v>0.14983883907120688</c:v>
                </c:pt>
                <c:pt idx="739">
                  <c:v>0.14349188463011853</c:v>
                </c:pt>
                <c:pt idx="740">
                  <c:v>0.14341204872519908</c:v>
                </c:pt>
                <c:pt idx="741">
                  <c:v>0.14197500243665084</c:v>
                </c:pt>
                <c:pt idx="742">
                  <c:v>0.1316362527495949</c:v>
                </c:pt>
                <c:pt idx="743">
                  <c:v>0.1316362527495949</c:v>
                </c:pt>
                <c:pt idx="744">
                  <c:v>0.1316362527495949</c:v>
                </c:pt>
                <c:pt idx="745">
                  <c:v>0.12401192382979698</c:v>
                </c:pt>
                <c:pt idx="746">
                  <c:v>0.12281438525600663</c:v>
                </c:pt>
                <c:pt idx="747">
                  <c:v>0.11191678423451545</c:v>
                </c:pt>
                <c:pt idx="748">
                  <c:v>9.4472639009637316E-2</c:v>
                </c:pt>
                <c:pt idx="749">
                  <c:v>9.4392803104717871E-2</c:v>
                </c:pt>
                <c:pt idx="750">
                  <c:v>9.419321334241948E-2</c:v>
                </c:pt>
                <c:pt idx="751">
                  <c:v>9.255657729157285E-2</c:v>
                </c:pt>
                <c:pt idx="752">
                  <c:v>9.1917890052218176E-2</c:v>
                </c:pt>
                <c:pt idx="753">
                  <c:v>9.1758218242379286E-2</c:v>
                </c:pt>
                <c:pt idx="754">
                  <c:v>7.5112432066694712E-2</c:v>
                </c:pt>
                <c:pt idx="755">
                  <c:v>7.4793088447017375E-2</c:v>
                </c:pt>
                <c:pt idx="756">
                  <c:v>7.4433826874880316E-2</c:v>
                </c:pt>
                <c:pt idx="757">
                  <c:v>7.3994729397823811E-2</c:v>
                </c:pt>
                <c:pt idx="758">
                  <c:v>6.4693846474719541E-2</c:v>
                </c:pt>
                <c:pt idx="759">
                  <c:v>6.3975323330445422E-2</c:v>
                </c:pt>
                <c:pt idx="760">
                  <c:v>6.3895487425525976E-2</c:v>
                </c:pt>
                <c:pt idx="761">
                  <c:v>5.6071568743429667E-2</c:v>
                </c:pt>
                <c:pt idx="762">
                  <c:v>5.3676491595849196E-2</c:v>
                </c:pt>
                <c:pt idx="763">
                  <c:v>4.6211834485889947E-2</c:v>
                </c:pt>
                <c:pt idx="764">
                  <c:v>4.3217988051414302E-2</c:v>
                </c:pt>
                <c:pt idx="765">
                  <c:v>3.69907874677049E-2</c:v>
                </c:pt>
                <c:pt idx="766">
                  <c:v>3.3797351270930864E-2</c:v>
                </c:pt>
                <c:pt idx="767">
                  <c:v>3.259981269714074E-2</c:v>
                </c:pt>
                <c:pt idx="768">
                  <c:v>2.5374663301939382E-2</c:v>
                </c:pt>
                <c:pt idx="769">
                  <c:v>2.5374663301939382E-2</c:v>
                </c:pt>
                <c:pt idx="770">
                  <c:v>2.4097288823229812E-2</c:v>
                </c:pt>
                <c:pt idx="771">
                  <c:v>7.9704360295209664E-3</c:v>
                </c:pt>
                <c:pt idx="772">
                  <c:v>4.5374921179890393E-3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3EB-4D4A-BD8D-5DD75CD39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7042736"/>
        <c:axId val="1"/>
      </c:scatterChart>
      <c:valAx>
        <c:axId val="867042736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424242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905626134301275"/>
              <c:y val="0.78073229218440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inorUnit val="500"/>
      </c:valAx>
      <c:valAx>
        <c:axId val="1"/>
        <c:scaling>
          <c:orientation val="minMax"/>
          <c:max val="0.3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4446460980036297E-2"/>
              <c:y val="0.335548870344695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704273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2558983666061703E-2"/>
          <c:y val="0.91362265763291206"/>
          <c:w val="0.90018148820326682"/>
          <c:h val="6.644518272425248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1019175</xdr:colOff>
      <xdr:row>0</xdr:row>
      <xdr:rowOff>0</xdr:rowOff>
    </xdr:from>
    <xdr:to>
      <xdr:col>15</xdr:col>
      <xdr:colOff>142875</xdr:colOff>
      <xdr:row>16</xdr:row>
      <xdr:rowOff>123825</xdr:rowOff>
    </xdr:to>
    <xdr:graphicFrame macro="">
      <xdr:nvGraphicFramePr>
        <xdr:cNvPr id="1034" name="Chart 1">
          <a:extLst>
            <a:ext uri="{FF2B5EF4-FFF2-40B4-BE49-F238E27FC236}">
              <a16:creationId xmlns:a16="http://schemas.microsoft.com/office/drawing/2014/main" id="{A0005FD3-172D-2277-F417-9BAC5CCF67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85725</xdr:colOff>
      <xdr:row>0</xdr:row>
      <xdr:rowOff>104775</xdr:rowOff>
    </xdr:from>
    <xdr:to>
      <xdr:col>33</xdr:col>
      <xdr:colOff>304800</xdr:colOff>
      <xdr:row>17</xdr:row>
      <xdr:rowOff>104775</xdr:rowOff>
    </xdr:to>
    <xdr:graphicFrame macro="">
      <xdr:nvGraphicFramePr>
        <xdr:cNvPr id="1035" name="Chart 2">
          <a:extLst>
            <a:ext uri="{FF2B5EF4-FFF2-40B4-BE49-F238E27FC236}">
              <a16:creationId xmlns:a16="http://schemas.microsoft.com/office/drawing/2014/main" id="{B8C7C161-02E4-226D-7DEA-6DD4368FA1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257175</xdr:colOff>
      <xdr:row>0</xdr:row>
      <xdr:rowOff>180975</xdr:rowOff>
    </xdr:from>
    <xdr:to>
      <xdr:col>24</xdr:col>
      <xdr:colOff>247650</xdr:colOff>
      <xdr:row>17</xdr:row>
      <xdr:rowOff>142875</xdr:rowOff>
    </xdr:to>
    <xdr:graphicFrame macro="">
      <xdr:nvGraphicFramePr>
        <xdr:cNvPr id="1036" name="Chart 3">
          <a:extLst>
            <a:ext uri="{FF2B5EF4-FFF2-40B4-BE49-F238E27FC236}">
              <a16:creationId xmlns:a16="http://schemas.microsoft.com/office/drawing/2014/main" id="{30F3152B-F60A-996A-D21E-CFE29FC068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solj.cetus-net.org/bulletin.html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vsolj.cetus-net.org/bulletin.html" TargetMode="External"/><Relationship Id="rId26" Type="http://schemas.openxmlformats.org/officeDocument/2006/relationships/hyperlink" Target="https://www.aavso.org/ejaavso" TargetMode="External"/><Relationship Id="rId39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s://www.aavso.org/ejaavso" TargetMode="External"/><Relationship Id="rId21" Type="http://schemas.openxmlformats.org/officeDocument/2006/relationships/hyperlink" Target="http://cdsbib.u-strasbg.fr/cgi-bin/cdsbib?1990RMxAA..21..381G" TargetMode="External"/><Relationship Id="rId34" Type="http://schemas.openxmlformats.org/officeDocument/2006/relationships/hyperlink" Target="http://vsolj.cetus-net.org/bulletin.html" TargetMode="External"/><Relationship Id="rId42" Type="http://schemas.openxmlformats.org/officeDocument/2006/relationships/drawing" Target="../drawings/drawing1.xm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s://www.aavso.org/ejaavso" TargetMode="External"/><Relationship Id="rId17" Type="http://schemas.openxmlformats.org/officeDocument/2006/relationships/hyperlink" Target="http://cdsbib.u-strasbg.fr/cgi-bin/cdsbib?1990RMxAA..21..381G" TargetMode="External"/><Relationship Id="rId25" Type="http://schemas.openxmlformats.org/officeDocument/2006/relationships/hyperlink" Target="http://cdsbib.u-strasbg.fr/cgi-bin/cdsbib?1990RMxAA..21..381G" TargetMode="External"/><Relationship Id="rId33" Type="http://schemas.openxmlformats.org/officeDocument/2006/relationships/hyperlink" Target="http://cdsbib.u-strasbg.fr/cgi-bin/cdsbib?1990RMxAA..21..381G" TargetMode="External"/><Relationship Id="rId38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29" Type="http://schemas.openxmlformats.org/officeDocument/2006/relationships/hyperlink" Target="http://cdsbib.u-strasbg.fr/cgi-bin/cdsbib?1990RMxAA..21..381G" TargetMode="External"/><Relationship Id="rId41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24" Type="http://schemas.openxmlformats.org/officeDocument/2006/relationships/hyperlink" Target="http://vsolj.cetus-net.org/bulletin.html" TargetMode="External"/><Relationship Id="rId32" Type="http://schemas.openxmlformats.org/officeDocument/2006/relationships/hyperlink" Target="http://cdsbib.u-strasbg.fr/cgi-bin/cdsbib?1990RMxAA..21..381G" TargetMode="External"/><Relationship Id="rId37" Type="http://schemas.openxmlformats.org/officeDocument/2006/relationships/hyperlink" Target="http://cdsbib.u-strasbg.fr/cgi-bin/cdsbib?1990RMxAA..21..381G" TargetMode="External"/><Relationship Id="rId40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23" Type="http://schemas.openxmlformats.org/officeDocument/2006/relationships/hyperlink" Target="https://www.aavso.org/ejaavso" TargetMode="External"/><Relationship Id="rId28" Type="http://schemas.openxmlformats.org/officeDocument/2006/relationships/hyperlink" Target="http://cdsbib.u-strasbg.fr/cgi-bin/cdsbib?1990RMxAA..21..381G" TargetMode="External"/><Relationship Id="rId36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31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hyperlink" Target="http://vsolj.cetus-net.org/bulletin.html" TargetMode="External"/><Relationship Id="rId27" Type="http://schemas.openxmlformats.org/officeDocument/2006/relationships/hyperlink" Target="http://cdsbib.u-strasbg.fr/cgi-bin/cdsbib?1990RMxAA..21..381G" TargetMode="External"/><Relationship Id="rId30" Type="http://schemas.openxmlformats.org/officeDocument/2006/relationships/hyperlink" Target="http://cdsbib.u-strasbg.fr/cgi-bin/cdsbib?1990RMxAA..21..381G" TargetMode="External"/><Relationship Id="rId35" Type="http://schemas.openxmlformats.org/officeDocument/2006/relationships/hyperlink" Target="http://vsolj.cetus-net.org/bulletin.html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konkoly.hu/cgi-bin/IBVS?456" TargetMode="External"/><Relationship Id="rId21" Type="http://schemas.openxmlformats.org/officeDocument/2006/relationships/hyperlink" Target="http://www.konkoly.hu/cgi-bin/IBVS?795" TargetMode="External"/><Relationship Id="rId42" Type="http://schemas.openxmlformats.org/officeDocument/2006/relationships/hyperlink" Target="http://www.konkoly.hu/cgi-bin/IBVS?746" TargetMode="External"/><Relationship Id="rId47" Type="http://schemas.openxmlformats.org/officeDocument/2006/relationships/hyperlink" Target="http://www.konkoly.hu/cgi-bin/IBVS?1350" TargetMode="External"/><Relationship Id="rId63" Type="http://schemas.openxmlformats.org/officeDocument/2006/relationships/hyperlink" Target="http://www.bav-astro.de/sfs/BAVM_link.php?BAVMnr=43" TargetMode="External"/><Relationship Id="rId68" Type="http://schemas.openxmlformats.org/officeDocument/2006/relationships/hyperlink" Target="http://www.konkoly.hu/cgi-bin/IBVS?3900" TargetMode="External"/><Relationship Id="rId84" Type="http://schemas.openxmlformats.org/officeDocument/2006/relationships/hyperlink" Target="http://var.astro.cz/oejv/issues/oejv0074.pdf" TargetMode="External"/><Relationship Id="rId89" Type="http://schemas.openxmlformats.org/officeDocument/2006/relationships/hyperlink" Target="http://var.astro.cz/oejv/issues/oejv0074.pdf" TargetMode="External"/><Relationship Id="rId2" Type="http://schemas.openxmlformats.org/officeDocument/2006/relationships/hyperlink" Target="http://www.bav-astro.de/sfs/BAVM_link.php?BAVMnr=15" TargetMode="External"/><Relationship Id="rId16" Type="http://schemas.openxmlformats.org/officeDocument/2006/relationships/hyperlink" Target="http://www.bav-astro.de/sfs/BAVM_link.php?BAVMnr=23" TargetMode="External"/><Relationship Id="rId29" Type="http://schemas.openxmlformats.org/officeDocument/2006/relationships/hyperlink" Target="http://www.bav-astro.de/sfs/BAVM_link.php?BAVMnr=26" TargetMode="External"/><Relationship Id="rId107" Type="http://schemas.openxmlformats.org/officeDocument/2006/relationships/hyperlink" Target="http://www.bav-astro.de/sfs/BAVM_link.php?BAVMnr=232" TargetMode="External"/><Relationship Id="rId11" Type="http://schemas.openxmlformats.org/officeDocument/2006/relationships/hyperlink" Target="http://www.bav-astro.de/sfs/BAVM_link.php?BAVMnr=15" TargetMode="External"/><Relationship Id="rId24" Type="http://schemas.openxmlformats.org/officeDocument/2006/relationships/hyperlink" Target="http://www.konkoly.hu/cgi-bin/IBVS?456" TargetMode="External"/><Relationship Id="rId32" Type="http://schemas.openxmlformats.org/officeDocument/2006/relationships/hyperlink" Target="http://www.konkoly.hu/cgi-bin/IBVS?647" TargetMode="External"/><Relationship Id="rId37" Type="http://schemas.openxmlformats.org/officeDocument/2006/relationships/hyperlink" Target="http://www.konkoly.hu/cgi-bin/IBVS?746" TargetMode="External"/><Relationship Id="rId40" Type="http://schemas.openxmlformats.org/officeDocument/2006/relationships/hyperlink" Target="http://www.konkoly.hu/cgi-bin/IBVS?746" TargetMode="External"/><Relationship Id="rId45" Type="http://schemas.openxmlformats.org/officeDocument/2006/relationships/hyperlink" Target="http://www.konkoly.hu/cgi-bin/IBVS?746" TargetMode="External"/><Relationship Id="rId53" Type="http://schemas.openxmlformats.org/officeDocument/2006/relationships/hyperlink" Target="http://www.bav-astro.de/sfs/BAVM_link.php?BAVMnr=31" TargetMode="External"/><Relationship Id="rId58" Type="http://schemas.openxmlformats.org/officeDocument/2006/relationships/hyperlink" Target="http://www.bav-astro.de/sfs/BAVM_link.php?BAVMnr=43" TargetMode="External"/><Relationship Id="rId66" Type="http://schemas.openxmlformats.org/officeDocument/2006/relationships/hyperlink" Target="http://www.konkoly.hu/cgi-bin/IBVS?5393" TargetMode="External"/><Relationship Id="rId74" Type="http://schemas.openxmlformats.org/officeDocument/2006/relationships/hyperlink" Target="http://www.bav-astro.de/sfs/BAVM_link.php?BAVMnr=80" TargetMode="External"/><Relationship Id="rId79" Type="http://schemas.openxmlformats.org/officeDocument/2006/relationships/hyperlink" Target="http://www.bav-astro.de/sfs/BAVM_link.php?BAVMnr=111" TargetMode="External"/><Relationship Id="rId87" Type="http://schemas.openxmlformats.org/officeDocument/2006/relationships/hyperlink" Target="http://var.astro.cz/oejv/issues/oejv0074.pdf" TargetMode="External"/><Relationship Id="rId102" Type="http://schemas.openxmlformats.org/officeDocument/2006/relationships/hyperlink" Target="http://var.astro.cz/oejv/issues/oejv0137.pdf" TargetMode="External"/><Relationship Id="rId110" Type="http://schemas.openxmlformats.org/officeDocument/2006/relationships/hyperlink" Target="http://www.bav-astro.de/sfs/BAVM_link.php?BAVMnr=234" TargetMode="External"/><Relationship Id="rId5" Type="http://schemas.openxmlformats.org/officeDocument/2006/relationships/hyperlink" Target="http://www.bav-astro.de/sfs/BAVM_link.php?BAVMnr=15" TargetMode="External"/><Relationship Id="rId61" Type="http://schemas.openxmlformats.org/officeDocument/2006/relationships/hyperlink" Target="http://www.bav-astro.de/sfs/BAVM_link.php?BAVMnr=43" TargetMode="External"/><Relationship Id="rId82" Type="http://schemas.openxmlformats.org/officeDocument/2006/relationships/hyperlink" Target="http://www.bav-astro.de/sfs/BAVM_link.php?BAVMnr=173" TargetMode="External"/><Relationship Id="rId90" Type="http://schemas.openxmlformats.org/officeDocument/2006/relationships/hyperlink" Target="http://var.astro.cz/oejv/issues/oejv0074.pdf" TargetMode="External"/><Relationship Id="rId95" Type="http://schemas.openxmlformats.org/officeDocument/2006/relationships/hyperlink" Target="http://var.astro.cz/oejv/issues/oejv0074.pdf" TargetMode="External"/><Relationship Id="rId19" Type="http://schemas.openxmlformats.org/officeDocument/2006/relationships/hyperlink" Target="http://www.konkoly.hu/cgi-bin/IBVS?180" TargetMode="External"/><Relationship Id="rId14" Type="http://schemas.openxmlformats.org/officeDocument/2006/relationships/hyperlink" Target="http://www.konkoly.hu/cgi-bin/IBVS?180" TargetMode="External"/><Relationship Id="rId22" Type="http://schemas.openxmlformats.org/officeDocument/2006/relationships/hyperlink" Target="http://www.konkoly.hu/cgi-bin/IBVS?795" TargetMode="External"/><Relationship Id="rId27" Type="http://schemas.openxmlformats.org/officeDocument/2006/relationships/hyperlink" Target="http://www.konkoly.hu/cgi-bin/IBVS?456" TargetMode="External"/><Relationship Id="rId30" Type="http://schemas.openxmlformats.org/officeDocument/2006/relationships/hyperlink" Target="http://www.konkoly.hu/cgi-bin/IBVS?419" TargetMode="External"/><Relationship Id="rId35" Type="http://schemas.openxmlformats.org/officeDocument/2006/relationships/hyperlink" Target="http://www.konkoly.hu/cgi-bin/IBVS?746" TargetMode="External"/><Relationship Id="rId43" Type="http://schemas.openxmlformats.org/officeDocument/2006/relationships/hyperlink" Target="http://www.konkoly.hu/cgi-bin/IBVS?746" TargetMode="External"/><Relationship Id="rId48" Type="http://schemas.openxmlformats.org/officeDocument/2006/relationships/hyperlink" Target="http://www.konkoly.hu/cgi-bin/IBVS?1119" TargetMode="External"/><Relationship Id="rId56" Type="http://schemas.openxmlformats.org/officeDocument/2006/relationships/hyperlink" Target="http://www.bav-astro.de/sfs/BAVM_link.php?BAVMnr=31" TargetMode="External"/><Relationship Id="rId64" Type="http://schemas.openxmlformats.org/officeDocument/2006/relationships/hyperlink" Target="http://www.bav-astro.de/sfs/BAVM_link.php?BAVMnr=50" TargetMode="External"/><Relationship Id="rId69" Type="http://schemas.openxmlformats.org/officeDocument/2006/relationships/hyperlink" Target="http://www.bav-astro.de/sfs/BAVM_link.php?BAVMnr=79" TargetMode="External"/><Relationship Id="rId77" Type="http://schemas.openxmlformats.org/officeDocument/2006/relationships/hyperlink" Target="http://www.bav-astro.de/sfs/BAVM_link.php?BAVMnr=111" TargetMode="External"/><Relationship Id="rId100" Type="http://schemas.openxmlformats.org/officeDocument/2006/relationships/hyperlink" Target="http://www.aavso.org/sites/default/files/jaavso/v36n2/186.pdf" TargetMode="External"/><Relationship Id="rId105" Type="http://schemas.openxmlformats.org/officeDocument/2006/relationships/hyperlink" Target="http://www.bav-astro.de/sfs/BAVM_link.php?BAVMnr=228" TargetMode="External"/><Relationship Id="rId8" Type="http://schemas.openxmlformats.org/officeDocument/2006/relationships/hyperlink" Target="http://www.bav-astro.de/sfs/BAVM_link.php?BAVMnr=15" TargetMode="External"/><Relationship Id="rId51" Type="http://schemas.openxmlformats.org/officeDocument/2006/relationships/hyperlink" Target="http://www.konkoly.hu/cgi-bin/IBVS?1502" TargetMode="External"/><Relationship Id="rId72" Type="http://schemas.openxmlformats.org/officeDocument/2006/relationships/hyperlink" Target="http://www.bav-astro.de/sfs/BAVM_link.php?BAVMnr=79" TargetMode="External"/><Relationship Id="rId80" Type="http://schemas.openxmlformats.org/officeDocument/2006/relationships/hyperlink" Target="http://www.bav-astro.de/sfs/BAVM_link.php?BAVMnr=113" TargetMode="External"/><Relationship Id="rId85" Type="http://schemas.openxmlformats.org/officeDocument/2006/relationships/hyperlink" Target="http://www.bav-astro.de/sfs/BAVM_link.php?BAVMnr=183" TargetMode="External"/><Relationship Id="rId93" Type="http://schemas.openxmlformats.org/officeDocument/2006/relationships/hyperlink" Target="http://www.bav-astro.de/sfs/BAVM_link.php?BAVMnr=193" TargetMode="External"/><Relationship Id="rId98" Type="http://schemas.openxmlformats.org/officeDocument/2006/relationships/hyperlink" Target="http://www.bav-astro.de/sfs/BAVM_link.php?BAVMnr=193" TargetMode="External"/><Relationship Id="rId3" Type="http://schemas.openxmlformats.org/officeDocument/2006/relationships/hyperlink" Target="http://www.bav-astro.de/sfs/BAVM_link.php?BAVMnr=15" TargetMode="External"/><Relationship Id="rId12" Type="http://schemas.openxmlformats.org/officeDocument/2006/relationships/hyperlink" Target="http://www.konkoly.hu/cgi-bin/IBVS?180" TargetMode="External"/><Relationship Id="rId17" Type="http://schemas.openxmlformats.org/officeDocument/2006/relationships/hyperlink" Target="http://www.bav-astro.de/sfs/BAVM_link.php?BAVMnr=23" TargetMode="External"/><Relationship Id="rId25" Type="http://schemas.openxmlformats.org/officeDocument/2006/relationships/hyperlink" Target="http://www.konkoly.hu/cgi-bin/IBVS?456" TargetMode="External"/><Relationship Id="rId33" Type="http://schemas.openxmlformats.org/officeDocument/2006/relationships/hyperlink" Target="http://www.konkoly.hu/cgi-bin/IBVS?647" TargetMode="External"/><Relationship Id="rId38" Type="http://schemas.openxmlformats.org/officeDocument/2006/relationships/hyperlink" Target="http://www.konkoly.hu/cgi-bin/IBVS?746" TargetMode="External"/><Relationship Id="rId46" Type="http://schemas.openxmlformats.org/officeDocument/2006/relationships/hyperlink" Target="http://www.bav-astro.de/sfs/BAVM_link.php?BAVMnr=28" TargetMode="External"/><Relationship Id="rId59" Type="http://schemas.openxmlformats.org/officeDocument/2006/relationships/hyperlink" Target="http://www.konkoly.hu/cgi-bin/IBVS?3078" TargetMode="External"/><Relationship Id="rId67" Type="http://schemas.openxmlformats.org/officeDocument/2006/relationships/hyperlink" Target="http://www.konkoly.hu/cgi-bin/IBVS?5393" TargetMode="External"/><Relationship Id="rId103" Type="http://schemas.openxmlformats.org/officeDocument/2006/relationships/hyperlink" Target="http://var.astro.cz/oejv/issues/oejv0137.pdf" TargetMode="External"/><Relationship Id="rId108" Type="http://schemas.openxmlformats.org/officeDocument/2006/relationships/hyperlink" Target="http://www.bav-astro.de/sfs/BAVM_link.php?BAVMnr=234" TargetMode="External"/><Relationship Id="rId20" Type="http://schemas.openxmlformats.org/officeDocument/2006/relationships/hyperlink" Target="http://www.konkoly.hu/cgi-bin/IBVS?795" TargetMode="External"/><Relationship Id="rId41" Type="http://schemas.openxmlformats.org/officeDocument/2006/relationships/hyperlink" Target="http://www.konkoly.hu/cgi-bin/IBVS?746" TargetMode="External"/><Relationship Id="rId54" Type="http://schemas.openxmlformats.org/officeDocument/2006/relationships/hyperlink" Target="http://www.bav-astro.de/sfs/BAVM_link.php?BAVMnr=31" TargetMode="External"/><Relationship Id="rId62" Type="http://schemas.openxmlformats.org/officeDocument/2006/relationships/hyperlink" Target="http://www.bav-astro.de/sfs/BAVM_link.php?BAVMnr=52" TargetMode="External"/><Relationship Id="rId70" Type="http://schemas.openxmlformats.org/officeDocument/2006/relationships/hyperlink" Target="http://www.bav-astro.de/sfs/BAVM_link.php?BAVMnr=79" TargetMode="External"/><Relationship Id="rId75" Type="http://schemas.openxmlformats.org/officeDocument/2006/relationships/hyperlink" Target="http://www.bav-astro.de/sfs/BAVM_link.php?BAVMnr=113" TargetMode="External"/><Relationship Id="rId83" Type="http://schemas.openxmlformats.org/officeDocument/2006/relationships/hyperlink" Target="http://www.bav-astro.de/sfs/BAVM_link.php?BAVMnr=179" TargetMode="External"/><Relationship Id="rId88" Type="http://schemas.openxmlformats.org/officeDocument/2006/relationships/hyperlink" Target="http://var.astro.cz/oejv/issues/oejv0074.pdf" TargetMode="External"/><Relationship Id="rId91" Type="http://schemas.openxmlformats.org/officeDocument/2006/relationships/hyperlink" Target="http://www.bav-astro.de/sfs/BAVM_link.php?BAVMnr=186" TargetMode="External"/><Relationship Id="rId96" Type="http://schemas.openxmlformats.org/officeDocument/2006/relationships/hyperlink" Target="http://var.astro.cz/oejv/issues/oejv0074.pdf" TargetMode="External"/><Relationship Id="rId1" Type="http://schemas.openxmlformats.org/officeDocument/2006/relationships/hyperlink" Target="http://www.bav-astro.de/sfs/BAVM_link.php?BAVMnr=4" TargetMode="External"/><Relationship Id="rId6" Type="http://schemas.openxmlformats.org/officeDocument/2006/relationships/hyperlink" Target="http://www.bav-astro.de/sfs/BAVM_link.php?BAVMnr=15" TargetMode="External"/><Relationship Id="rId15" Type="http://schemas.openxmlformats.org/officeDocument/2006/relationships/hyperlink" Target="http://www.konkoly.hu/cgi-bin/IBVS?180" TargetMode="External"/><Relationship Id="rId23" Type="http://schemas.openxmlformats.org/officeDocument/2006/relationships/hyperlink" Target="http://www.konkoly.hu/cgi-bin/IBVS?795" TargetMode="External"/><Relationship Id="rId28" Type="http://schemas.openxmlformats.org/officeDocument/2006/relationships/hyperlink" Target="http://www.bav-astro.de/sfs/BAVM_link.php?BAVMnr=26" TargetMode="External"/><Relationship Id="rId36" Type="http://schemas.openxmlformats.org/officeDocument/2006/relationships/hyperlink" Target="http://www.konkoly.hu/cgi-bin/IBVS?647" TargetMode="External"/><Relationship Id="rId49" Type="http://schemas.openxmlformats.org/officeDocument/2006/relationships/hyperlink" Target="http://www.bav-astro.de/sfs/BAVM_link.php?BAVMnr=29" TargetMode="External"/><Relationship Id="rId57" Type="http://schemas.openxmlformats.org/officeDocument/2006/relationships/hyperlink" Target="http://www.bav-astro.de/sfs/BAVM_link.php?BAVMnr=31" TargetMode="External"/><Relationship Id="rId106" Type="http://schemas.openxmlformats.org/officeDocument/2006/relationships/hyperlink" Target="http://www.konkoly.hu/cgi-bin/IBVS?6093" TargetMode="External"/><Relationship Id="rId10" Type="http://schemas.openxmlformats.org/officeDocument/2006/relationships/hyperlink" Target="http://www.bav-astro.de/sfs/BAVM_link.php?BAVMnr=15" TargetMode="External"/><Relationship Id="rId31" Type="http://schemas.openxmlformats.org/officeDocument/2006/relationships/hyperlink" Target="http://www.konkoly.hu/cgi-bin/IBVS?542" TargetMode="External"/><Relationship Id="rId44" Type="http://schemas.openxmlformats.org/officeDocument/2006/relationships/hyperlink" Target="http://www.konkoly.hu/cgi-bin/IBVS?746" TargetMode="External"/><Relationship Id="rId52" Type="http://schemas.openxmlformats.org/officeDocument/2006/relationships/hyperlink" Target="http://www.konkoly.hu/cgi-bin/IBVS?1502" TargetMode="External"/><Relationship Id="rId60" Type="http://schemas.openxmlformats.org/officeDocument/2006/relationships/hyperlink" Target="http://www.bav-astro.de/sfs/BAVM_link.php?BAVMnr=43" TargetMode="External"/><Relationship Id="rId65" Type="http://schemas.openxmlformats.org/officeDocument/2006/relationships/hyperlink" Target="http://www.bav-astro.de/sfs/BAVM_link.php?BAVMnr=50" TargetMode="External"/><Relationship Id="rId73" Type="http://schemas.openxmlformats.org/officeDocument/2006/relationships/hyperlink" Target="http://www.bav-astro.de/sfs/BAVM_link.php?BAVMnr=80" TargetMode="External"/><Relationship Id="rId78" Type="http://schemas.openxmlformats.org/officeDocument/2006/relationships/hyperlink" Target="http://www.bav-astro.de/sfs/BAVM_link.php?BAVMnr=113" TargetMode="External"/><Relationship Id="rId81" Type="http://schemas.openxmlformats.org/officeDocument/2006/relationships/hyperlink" Target="http://www.bav-astro.de/sfs/BAVM_link.php?BAVMnr=173" TargetMode="External"/><Relationship Id="rId86" Type="http://schemas.openxmlformats.org/officeDocument/2006/relationships/hyperlink" Target="http://var.astro.cz/oejv/issues/oejv0074.pdf" TargetMode="External"/><Relationship Id="rId94" Type="http://schemas.openxmlformats.org/officeDocument/2006/relationships/hyperlink" Target="http://var.astro.cz/oejv/issues/oejv0074.pdf" TargetMode="External"/><Relationship Id="rId99" Type="http://schemas.openxmlformats.org/officeDocument/2006/relationships/hyperlink" Target="http://www.aavso.org/sites/default/files/jaavso/v36n2/186.pdf" TargetMode="External"/><Relationship Id="rId101" Type="http://schemas.openxmlformats.org/officeDocument/2006/relationships/hyperlink" Target="http://www.bav-astro.de/sfs/BAVM_link.php?BAVMnr=209" TargetMode="External"/><Relationship Id="rId4" Type="http://schemas.openxmlformats.org/officeDocument/2006/relationships/hyperlink" Target="http://www.bav-astro.de/sfs/BAVM_link.php?BAVMnr=15" TargetMode="External"/><Relationship Id="rId9" Type="http://schemas.openxmlformats.org/officeDocument/2006/relationships/hyperlink" Target="http://www.bav-astro.de/sfs/BAVM_link.php?BAVMnr=15" TargetMode="External"/><Relationship Id="rId13" Type="http://schemas.openxmlformats.org/officeDocument/2006/relationships/hyperlink" Target="http://www.konkoly.hu/cgi-bin/IBVS?154" TargetMode="External"/><Relationship Id="rId18" Type="http://schemas.openxmlformats.org/officeDocument/2006/relationships/hyperlink" Target="http://www.bav-astro.de/sfs/BAVM_link.php?BAVMnr=23" TargetMode="External"/><Relationship Id="rId39" Type="http://schemas.openxmlformats.org/officeDocument/2006/relationships/hyperlink" Target="http://www.konkoly.hu/cgi-bin/IBVS?746" TargetMode="External"/><Relationship Id="rId109" Type="http://schemas.openxmlformats.org/officeDocument/2006/relationships/hyperlink" Target="http://www.bav-astro.de/sfs/BAVM_link.php?BAVMnr=234" TargetMode="External"/><Relationship Id="rId34" Type="http://schemas.openxmlformats.org/officeDocument/2006/relationships/hyperlink" Target="http://www.konkoly.hu/cgi-bin/IBVS?746" TargetMode="External"/><Relationship Id="rId50" Type="http://schemas.openxmlformats.org/officeDocument/2006/relationships/hyperlink" Target="http://www.konkoly.hu/cgi-bin/IBVS?1350" TargetMode="External"/><Relationship Id="rId55" Type="http://schemas.openxmlformats.org/officeDocument/2006/relationships/hyperlink" Target="http://www.bav-astro.de/sfs/BAVM_link.php?BAVMnr=31" TargetMode="External"/><Relationship Id="rId76" Type="http://schemas.openxmlformats.org/officeDocument/2006/relationships/hyperlink" Target="http://www.bav-astro.de/sfs/BAVM_link.php?BAVMnr=113" TargetMode="External"/><Relationship Id="rId97" Type="http://schemas.openxmlformats.org/officeDocument/2006/relationships/hyperlink" Target="http://var.astro.cz/oejv/issues/oejv0074.pdf" TargetMode="External"/><Relationship Id="rId104" Type="http://schemas.openxmlformats.org/officeDocument/2006/relationships/hyperlink" Target="http://var.astro.cz/oejv/issues/oejv0137.pdf" TargetMode="External"/><Relationship Id="rId7" Type="http://schemas.openxmlformats.org/officeDocument/2006/relationships/hyperlink" Target="http://www.bav-astro.de/sfs/BAVM_link.php?BAVMnr=15" TargetMode="External"/><Relationship Id="rId71" Type="http://schemas.openxmlformats.org/officeDocument/2006/relationships/hyperlink" Target="http://www.bav-astro.de/sfs/BAVM_link.php?BAVMnr=79" TargetMode="External"/><Relationship Id="rId92" Type="http://schemas.openxmlformats.org/officeDocument/2006/relationships/hyperlink" Target="http://www.bav-astro.de/sfs/BAVM_link.php?BAVMnr=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822"/>
  <sheetViews>
    <sheetView tabSelected="1" zoomScale="90" zoomScaleNormal="90" workbookViewId="0">
      <pane xSplit="13" ySplit="21" topLeftCell="O773" activePane="bottomRight" state="frozen"/>
      <selection pane="topRight" activeCell="N1" sqref="N1"/>
      <selection pane="bottomLeft" activeCell="A22" sqref="A22"/>
      <selection pane="bottomRight" activeCell="F9" sqref="F9"/>
    </sheetView>
  </sheetViews>
  <sheetFormatPr defaultColWidth="10.28515625" defaultRowHeight="12.75" x14ac:dyDescent="0.2"/>
  <cols>
    <col min="1" max="1" width="18.42578125" customWidth="1"/>
    <col min="2" max="2" width="5.140625" style="5" customWidth="1"/>
    <col min="3" max="3" width="13.42578125" customWidth="1"/>
    <col min="4" max="4" width="12" customWidth="1"/>
    <col min="5" max="5" width="9.140625" customWidth="1"/>
    <col min="6" max="6" width="15.57031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11.140625" customWidth="1"/>
    <col min="18" max="24" width="9.85546875" customWidth="1"/>
  </cols>
  <sheetData>
    <row r="1" spans="1:15" ht="20.25" x14ac:dyDescent="0.3">
      <c r="A1" s="1" t="s">
        <v>1872</v>
      </c>
      <c r="E1" s="10" t="s">
        <v>1776</v>
      </c>
    </row>
    <row r="2" spans="1:15" x14ac:dyDescent="0.2">
      <c r="A2" t="s">
        <v>1769</v>
      </c>
      <c r="B2" s="5" t="s">
        <v>1770</v>
      </c>
      <c r="E2" s="10" t="s">
        <v>1792</v>
      </c>
    </row>
    <row r="3" spans="1:15" ht="13.5" thickBot="1" x14ac:dyDescent="0.25">
      <c r="A3" t="s">
        <v>1771</v>
      </c>
      <c r="C3" s="11" t="s">
        <v>1886</v>
      </c>
      <c r="D3" s="5"/>
      <c r="E3" s="35">
        <v>2409453.4191999999</v>
      </c>
    </row>
    <row r="4" spans="1:15" ht="14.25" thickTop="1" thickBot="1" x14ac:dyDescent="0.25">
      <c r="A4" s="7" t="s">
        <v>1751</v>
      </c>
      <c r="C4" s="34">
        <v>9453.4192000000003</v>
      </c>
      <c r="D4" s="3">
        <v>2.9963327999999998</v>
      </c>
    </row>
    <row r="5" spans="1:15" ht="13.5" thickTop="1" x14ac:dyDescent="0.2">
      <c r="A5" s="53" t="s">
        <v>1738</v>
      </c>
      <c r="B5" s="24"/>
      <c r="C5" s="54">
        <v>-9.5</v>
      </c>
      <c r="D5" s="24" t="s">
        <v>1739</v>
      </c>
    </row>
    <row r="6" spans="1:15" x14ac:dyDescent="0.2">
      <c r="A6" s="7" t="s">
        <v>1752</v>
      </c>
    </row>
    <row r="7" spans="1:15" x14ac:dyDescent="0.2">
      <c r="A7" t="s">
        <v>1753</v>
      </c>
      <c r="C7">
        <f>+C4</f>
        <v>9453.4192000000003</v>
      </c>
      <c r="E7" s="56" t="s">
        <v>1237</v>
      </c>
    </row>
    <row r="8" spans="1:15" x14ac:dyDescent="0.2">
      <c r="A8" t="s">
        <v>1754</v>
      </c>
      <c r="C8">
        <f>+D4</f>
        <v>2.9963327999999998</v>
      </c>
    </row>
    <row r="9" spans="1:15" x14ac:dyDescent="0.2">
      <c r="A9" s="22" t="s">
        <v>1876</v>
      </c>
      <c r="B9" s="50"/>
      <c r="C9" s="23">
        <v>752</v>
      </c>
      <c r="D9" s="23">
        <v>752</v>
      </c>
    </row>
    <row r="10" spans="1:15" ht="13.5" thickBot="1" x14ac:dyDescent="0.25">
      <c r="A10" s="24"/>
      <c r="B10" s="51"/>
      <c r="C10" s="6" t="s">
        <v>1859</v>
      </c>
      <c r="D10" s="6" t="s">
        <v>1860</v>
      </c>
    </row>
    <row r="11" spans="1:15" x14ac:dyDescent="0.2">
      <c r="A11" s="24" t="s">
        <v>1766</v>
      </c>
      <c r="B11" s="51"/>
      <c r="C11" s="25">
        <f ca="1">INTERCEPT(INDIRECT(C14):R$926,INDIRECT(C13):$F$926)</f>
        <v>0.82248121240531913</v>
      </c>
      <c r="D11" s="25">
        <f ca="1">INTERCEPT(INDIRECT(D14):S$926,INDIRECT(D13):$F$926)</f>
        <v>1.3476967564811411</v>
      </c>
      <c r="E11" s="22" t="s">
        <v>1740</v>
      </c>
      <c r="F11">
        <v>1</v>
      </c>
    </row>
    <row r="12" spans="1:15" x14ac:dyDescent="0.2">
      <c r="A12" s="24" t="s">
        <v>1767</v>
      </c>
      <c r="B12" s="51"/>
      <c r="C12" s="25">
        <f ca="1">SLOPE(INDIRECT(C14):R$926,INDIRECT(C13):$F$926)</f>
        <v>-6.0495412329860728E-5</v>
      </c>
      <c r="D12" s="25">
        <f ca="1">SLOPE(INDIRECT(D14):S$926,INDIRECT(D13):$F$926)</f>
        <v>-7.9835904919350455E-5</v>
      </c>
      <c r="E12" s="22" t="s">
        <v>1741</v>
      </c>
      <c r="F12" s="55">
        <f ca="1">NOW()+15018.5+$C$5/24</f>
        <v>60162.860074189812</v>
      </c>
    </row>
    <row r="13" spans="1:15" x14ac:dyDescent="0.2">
      <c r="A13" s="22" t="s">
        <v>1877</v>
      </c>
      <c r="B13" s="50"/>
      <c r="C13" s="23" t="str">
        <f>"F"&amp;C9</f>
        <v>F752</v>
      </c>
      <c r="D13" s="23" t="str">
        <f>"F"&amp;D9</f>
        <v>F752</v>
      </c>
      <c r="E13" s="22" t="s">
        <v>1742</v>
      </c>
      <c r="F13" s="55">
        <f ca="1">ROUND(2*(F12-$C$7)/$C$8,0)/2+F11</f>
        <v>16925</v>
      </c>
    </row>
    <row r="14" spans="1:15" x14ac:dyDescent="0.2">
      <c r="A14" s="22" t="s">
        <v>1878</v>
      </c>
      <c r="B14" s="50"/>
      <c r="C14" s="23" t="str">
        <f>"R"&amp;C9</f>
        <v>R752</v>
      </c>
      <c r="D14" s="23" t="str">
        <f>"S"&amp;D9</f>
        <v>S752</v>
      </c>
      <c r="E14" s="22" t="s">
        <v>1743</v>
      </c>
      <c r="F14" s="56">
        <f ca="1">ROUND(2*(F12-$C$15)/$C$16,0)/2+F11</f>
        <v>101</v>
      </c>
    </row>
    <row r="15" spans="1:15" x14ac:dyDescent="0.2">
      <c r="A15" s="26" t="s">
        <v>1768</v>
      </c>
      <c r="B15" s="51"/>
      <c r="C15" s="27">
        <f ca="1">($C7+C11)+($C8+C12)*INT(MAX($F21:$F3524))</f>
        <v>59863.526933595364</v>
      </c>
      <c r="D15" s="27">
        <f ca="1">($C7+D11)+($C8+D12)*INT(MAX($F21:$F3524))</f>
        <v>59863.726764692117</v>
      </c>
      <c r="E15" s="22" t="s">
        <v>1744</v>
      </c>
      <c r="F15" s="57">
        <f ca="1">+$C$15+$C$16*F14-15018.5-$C$5/24</f>
        <v>45148.046269692051</v>
      </c>
    </row>
    <row r="16" spans="1:15" x14ac:dyDescent="0.2">
      <c r="A16" s="28" t="s">
        <v>1755</v>
      </c>
      <c r="B16" s="51"/>
      <c r="C16" s="29">
        <f ca="1">+$C8+C12</f>
        <v>2.99627230458767</v>
      </c>
      <c r="D16" s="25">
        <f ca="1">+$C8+D12</f>
        <v>2.9962529640950804</v>
      </c>
      <c r="E16" s="58"/>
      <c r="F16" s="58" t="s">
        <v>1745</v>
      </c>
      <c r="O16">
        <v>168</v>
      </c>
    </row>
    <row r="17" spans="1:24" ht="13.5" thickBot="1" x14ac:dyDescent="0.25">
      <c r="A17" s="30" t="s">
        <v>1879</v>
      </c>
      <c r="C17">
        <f>COUNT(C21:C1238)</f>
        <v>773</v>
      </c>
      <c r="O17">
        <v>56</v>
      </c>
    </row>
    <row r="18" spans="1:24" ht="14.25" thickTop="1" thickBot="1" x14ac:dyDescent="0.25">
      <c r="A18" s="7" t="s">
        <v>1880</v>
      </c>
      <c r="C18" s="4">
        <f ca="1">+C15</f>
        <v>59863.526933595364</v>
      </c>
      <c r="D18" s="3">
        <f ca="1">+C16</f>
        <v>2.99627230458767</v>
      </c>
      <c r="E18" s="31">
        <f>R19</f>
        <v>455</v>
      </c>
    </row>
    <row r="19" spans="1:24" ht="14.25" thickTop="1" thickBot="1" x14ac:dyDescent="0.25">
      <c r="A19" s="7" t="s">
        <v>1881</v>
      </c>
      <c r="C19" s="4">
        <f ca="1">+D15</f>
        <v>59863.726764692117</v>
      </c>
      <c r="D19" s="3">
        <f ca="1">+D16</f>
        <v>2.9962529640950804</v>
      </c>
      <c r="E19" s="31">
        <f>S19</f>
        <v>314</v>
      </c>
      <c r="R19">
        <f>COUNT(R21:R1117)</f>
        <v>455</v>
      </c>
      <c r="S19">
        <f>COUNT(S21:S1117)</f>
        <v>314</v>
      </c>
    </row>
    <row r="20" spans="1:24" ht="14.25" thickTop="1" thickBot="1" x14ac:dyDescent="0.25">
      <c r="A20" s="6" t="s">
        <v>1756</v>
      </c>
      <c r="B20" s="6" t="s">
        <v>1757</v>
      </c>
      <c r="C20" s="6" t="s">
        <v>1758</v>
      </c>
      <c r="D20" s="6" t="s">
        <v>1763</v>
      </c>
      <c r="E20" s="6" t="s">
        <v>1759</v>
      </c>
      <c r="F20" s="6" t="s">
        <v>1760</v>
      </c>
      <c r="G20" s="6" t="s">
        <v>1761</v>
      </c>
      <c r="H20" s="9" t="s">
        <v>1899</v>
      </c>
      <c r="I20" s="9" t="s">
        <v>1902</v>
      </c>
      <c r="J20" s="9" t="s">
        <v>1896</v>
      </c>
      <c r="K20" s="9" t="s">
        <v>1894</v>
      </c>
      <c r="L20" s="9" t="s">
        <v>1748</v>
      </c>
      <c r="M20" s="9" t="s">
        <v>1749</v>
      </c>
      <c r="N20" s="9" t="s">
        <v>1750</v>
      </c>
      <c r="O20" s="9" t="s">
        <v>1863</v>
      </c>
      <c r="P20" s="8" t="s">
        <v>1864</v>
      </c>
      <c r="Q20" s="6" t="s">
        <v>1765</v>
      </c>
      <c r="R20" s="6" t="s">
        <v>1859</v>
      </c>
      <c r="S20" s="6" t="s">
        <v>1860</v>
      </c>
      <c r="T20" s="5"/>
      <c r="U20" s="59" t="s">
        <v>1746</v>
      </c>
      <c r="V20" s="5"/>
      <c r="W20" s="5"/>
      <c r="X20" s="5"/>
    </row>
    <row r="21" spans="1:24" x14ac:dyDescent="0.2">
      <c r="A21" t="s">
        <v>1762</v>
      </c>
      <c r="B21" s="5" t="s">
        <v>1862</v>
      </c>
      <c r="C21" s="18">
        <v>9453.4192000000003</v>
      </c>
      <c r="D21" s="5" t="s">
        <v>1764</v>
      </c>
      <c r="E21">
        <f t="shared" ref="E21:E84" si="0">+(C21-C$7)/C$8</f>
        <v>0</v>
      </c>
      <c r="F21">
        <f t="shared" ref="F21:F84" si="1">ROUND(2*E21,0)/2</f>
        <v>0</v>
      </c>
      <c r="G21">
        <f t="shared" ref="G21:G84" si="2">+C21-(C$7+F21*C$8)</f>
        <v>0</v>
      </c>
      <c r="H21">
        <f t="shared" ref="H21:H52" si="3">+G21</f>
        <v>0</v>
      </c>
      <c r="Q21" s="88" t="s">
        <v>2327</v>
      </c>
      <c r="R21">
        <f t="shared" ref="R21:R30" si="4">G21</f>
        <v>0</v>
      </c>
      <c r="S21" s="2"/>
      <c r="T21" s="2"/>
      <c r="U21" s="2"/>
      <c r="V21" s="2"/>
      <c r="W21" s="2"/>
      <c r="X21" s="2"/>
    </row>
    <row r="22" spans="1:24" x14ac:dyDescent="0.2">
      <c r="A22" s="49" t="s">
        <v>1910</v>
      </c>
      <c r="B22" s="52" t="s">
        <v>1862</v>
      </c>
      <c r="C22" s="49">
        <v>10250.459999999999</v>
      </c>
      <c r="D22" s="49" t="s">
        <v>1902</v>
      </c>
      <c r="E22">
        <f t="shared" si="0"/>
        <v>266.00543170638417</v>
      </c>
      <c r="F22">
        <f t="shared" si="1"/>
        <v>266</v>
      </c>
      <c r="G22">
        <f t="shared" si="2"/>
        <v>1.6275199999654433E-2</v>
      </c>
      <c r="H22">
        <f t="shared" si="3"/>
        <v>1.6275199999654433E-2</v>
      </c>
      <c r="Q22" s="88" t="s">
        <v>2328</v>
      </c>
      <c r="R22">
        <f t="shared" si="4"/>
        <v>1.6275199999654433E-2</v>
      </c>
    </row>
    <row r="23" spans="1:24" x14ac:dyDescent="0.2">
      <c r="A23" s="49" t="s">
        <v>1915</v>
      </c>
      <c r="B23" s="52" t="s">
        <v>1862</v>
      </c>
      <c r="C23" s="49">
        <v>10262.44</v>
      </c>
      <c r="D23" s="49" t="s">
        <v>1902</v>
      </c>
      <c r="E23">
        <f t="shared" si="0"/>
        <v>270.00365246477304</v>
      </c>
      <c r="F23">
        <f t="shared" si="1"/>
        <v>270</v>
      </c>
      <c r="G23">
        <f t="shared" si="2"/>
        <v>1.0943999999653897E-2</v>
      </c>
      <c r="H23">
        <f t="shared" si="3"/>
        <v>1.0943999999653897E-2</v>
      </c>
      <c r="Q23" s="88" t="s">
        <v>2329</v>
      </c>
      <c r="R23">
        <f t="shared" si="4"/>
        <v>1.0943999999653897E-2</v>
      </c>
    </row>
    <row r="24" spans="1:24" x14ac:dyDescent="0.2">
      <c r="A24" s="49" t="s">
        <v>1910</v>
      </c>
      <c r="B24" s="52" t="s">
        <v>1862</v>
      </c>
      <c r="C24" s="49">
        <v>10262.450000000001</v>
      </c>
      <c r="D24" s="49" t="s">
        <v>1902</v>
      </c>
      <c r="E24">
        <f t="shared" si="0"/>
        <v>270.00698987776008</v>
      </c>
      <c r="F24">
        <f t="shared" si="1"/>
        <v>270</v>
      </c>
      <c r="G24">
        <f t="shared" si="2"/>
        <v>2.0943999999872176E-2</v>
      </c>
      <c r="H24">
        <f t="shared" si="3"/>
        <v>2.0943999999872176E-2</v>
      </c>
      <c r="Q24" s="88" t="s">
        <v>2329</v>
      </c>
      <c r="R24">
        <f t="shared" si="4"/>
        <v>2.0943999999872176E-2</v>
      </c>
    </row>
    <row r="25" spans="1:24" x14ac:dyDescent="0.2">
      <c r="A25" s="49" t="s">
        <v>1915</v>
      </c>
      <c r="B25" s="52" t="s">
        <v>1862</v>
      </c>
      <c r="C25" s="49">
        <v>10268.434999999999</v>
      </c>
      <c r="D25" s="49" t="s">
        <v>1902</v>
      </c>
      <c r="E25">
        <f t="shared" si="0"/>
        <v>272.00443155046037</v>
      </c>
      <c r="F25">
        <f t="shared" si="1"/>
        <v>272</v>
      </c>
      <c r="G25">
        <f t="shared" si="2"/>
        <v>1.3278399999762769E-2</v>
      </c>
      <c r="H25">
        <f t="shared" si="3"/>
        <v>1.3278399999762769E-2</v>
      </c>
      <c r="Q25" s="88" t="s">
        <v>2330</v>
      </c>
      <c r="R25">
        <f t="shared" si="4"/>
        <v>1.3278399999762769E-2</v>
      </c>
    </row>
    <row r="26" spans="1:24" x14ac:dyDescent="0.2">
      <c r="A26" s="49" t="s">
        <v>1910</v>
      </c>
      <c r="B26" s="52" t="s">
        <v>1862</v>
      </c>
      <c r="C26" s="49">
        <v>10268.445</v>
      </c>
      <c r="D26" s="49" t="s">
        <v>1902</v>
      </c>
      <c r="E26">
        <f t="shared" si="0"/>
        <v>272.0077689634474</v>
      </c>
      <c r="F26">
        <f t="shared" si="1"/>
        <v>272</v>
      </c>
      <c r="G26">
        <f t="shared" si="2"/>
        <v>2.3278399999981048E-2</v>
      </c>
      <c r="H26">
        <f t="shared" si="3"/>
        <v>2.3278399999981048E-2</v>
      </c>
      <c r="Q26" s="88" t="s">
        <v>2330</v>
      </c>
      <c r="R26">
        <f t="shared" si="4"/>
        <v>2.3278399999981048E-2</v>
      </c>
    </row>
    <row r="27" spans="1:24" x14ac:dyDescent="0.2">
      <c r="A27" s="49" t="s">
        <v>1927</v>
      </c>
      <c r="B27" s="52" t="s">
        <v>1862</v>
      </c>
      <c r="C27" s="49">
        <v>10274.42</v>
      </c>
      <c r="D27" s="49" t="s">
        <v>1902</v>
      </c>
      <c r="E27">
        <f t="shared" si="0"/>
        <v>274.00187322316128</v>
      </c>
      <c r="F27">
        <f t="shared" si="1"/>
        <v>274</v>
      </c>
      <c r="G27">
        <f t="shared" si="2"/>
        <v>5.6127999996533617E-3</v>
      </c>
      <c r="H27">
        <f t="shared" si="3"/>
        <v>5.6127999996533617E-3</v>
      </c>
      <c r="Q27" s="88" t="s">
        <v>2331</v>
      </c>
      <c r="R27">
        <f t="shared" si="4"/>
        <v>5.6127999996533617E-3</v>
      </c>
    </row>
    <row r="28" spans="1:24" x14ac:dyDescent="0.2">
      <c r="A28" s="49" t="s">
        <v>1915</v>
      </c>
      <c r="B28" s="52" t="s">
        <v>1862</v>
      </c>
      <c r="C28" s="49">
        <v>10274.450000000001</v>
      </c>
      <c r="D28" s="49" t="s">
        <v>1902</v>
      </c>
      <c r="E28">
        <f t="shared" si="0"/>
        <v>274.01188546212239</v>
      </c>
      <c r="F28">
        <f t="shared" si="1"/>
        <v>274</v>
      </c>
      <c r="G28">
        <f t="shared" si="2"/>
        <v>3.5612800000308198E-2</v>
      </c>
      <c r="H28">
        <f t="shared" si="3"/>
        <v>3.5612800000308198E-2</v>
      </c>
      <c r="Q28" s="88" t="s">
        <v>2331</v>
      </c>
      <c r="R28">
        <f t="shared" si="4"/>
        <v>3.5612800000308198E-2</v>
      </c>
    </row>
    <row r="29" spans="1:24" x14ac:dyDescent="0.2">
      <c r="A29" s="49" t="s">
        <v>1927</v>
      </c>
      <c r="B29" s="52" t="s">
        <v>1862</v>
      </c>
      <c r="C29" s="49">
        <v>10283.427</v>
      </c>
      <c r="D29" s="49" t="s">
        <v>1902</v>
      </c>
      <c r="E29">
        <f t="shared" si="0"/>
        <v>277.00788110052378</v>
      </c>
      <c r="F29">
        <f t="shared" si="1"/>
        <v>277</v>
      </c>
      <c r="G29">
        <f t="shared" si="2"/>
        <v>2.3614399999132729E-2</v>
      </c>
      <c r="H29">
        <f t="shared" si="3"/>
        <v>2.3614399999132729E-2</v>
      </c>
      <c r="Q29" s="88" t="s">
        <v>2332</v>
      </c>
      <c r="R29">
        <f t="shared" si="4"/>
        <v>2.3614399999132729E-2</v>
      </c>
    </row>
    <row r="30" spans="1:24" x14ac:dyDescent="0.2">
      <c r="A30" s="49" t="s">
        <v>1915</v>
      </c>
      <c r="B30" s="52" t="s">
        <v>1862</v>
      </c>
      <c r="C30" s="49">
        <v>10283.450000000001</v>
      </c>
      <c r="D30" s="49" t="s">
        <v>1902</v>
      </c>
      <c r="E30">
        <f t="shared" si="0"/>
        <v>277.01555715039416</v>
      </c>
      <c r="F30">
        <f t="shared" si="1"/>
        <v>277</v>
      </c>
      <c r="G30">
        <f t="shared" si="2"/>
        <v>4.6614400000180467E-2</v>
      </c>
      <c r="H30">
        <f t="shared" si="3"/>
        <v>4.6614400000180467E-2</v>
      </c>
      <c r="Q30" s="88" t="s">
        <v>2332</v>
      </c>
      <c r="R30">
        <f t="shared" si="4"/>
        <v>4.6614400000180467E-2</v>
      </c>
    </row>
    <row r="31" spans="1:24" x14ac:dyDescent="0.2">
      <c r="A31" s="49" t="s">
        <v>1940</v>
      </c>
      <c r="B31" s="52" t="s">
        <v>1861</v>
      </c>
      <c r="C31" s="49">
        <v>10497.57</v>
      </c>
      <c r="D31" s="49" t="s">
        <v>1902</v>
      </c>
      <c r="E31">
        <f t="shared" si="0"/>
        <v>348.47624402736557</v>
      </c>
      <c r="F31">
        <f t="shared" si="1"/>
        <v>348.5</v>
      </c>
      <c r="G31">
        <f t="shared" si="2"/>
        <v>-7.1180800001457101E-2</v>
      </c>
      <c r="H31">
        <f t="shared" si="3"/>
        <v>-7.1180800001457101E-2</v>
      </c>
      <c r="Q31" s="88" t="s">
        <v>2333</v>
      </c>
      <c r="S31">
        <f t="shared" ref="S31:S41" si="5">G31</f>
        <v>-7.1180800001457101E-2</v>
      </c>
    </row>
    <row r="32" spans="1:24" x14ac:dyDescent="0.2">
      <c r="A32" s="49" t="s">
        <v>1940</v>
      </c>
      <c r="B32" s="52" t="s">
        <v>1861</v>
      </c>
      <c r="C32" s="49">
        <v>10500.59</v>
      </c>
      <c r="D32" s="49" t="s">
        <v>1902</v>
      </c>
      <c r="E32">
        <f t="shared" si="0"/>
        <v>349.48414274943019</v>
      </c>
      <c r="F32">
        <f t="shared" si="1"/>
        <v>349.5</v>
      </c>
      <c r="G32">
        <f t="shared" si="2"/>
        <v>-4.751360000045679E-2</v>
      </c>
      <c r="H32">
        <f t="shared" si="3"/>
        <v>-4.751360000045679E-2</v>
      </c>
      <c r="Q32" s="88" t="s">
        <v>2334</v>
      </c>
      <c r="S32">
        <f t="shared" si="5"/>
        <v>-4.751360000045679E-2</v>
      </c>
    </row>
    <row r="33" spans="1:19" x14ac:dyDescent="0.2">
      <c r="A33" s="49" t="s">
        <v>1940</v>
      </c>
      <c r="B33" s="52" t="s">
        <v>1861</v>
      </c>
      <c r="C33" s="49">
        <v>10503.58</v>
      </c>
      <c r="D33" s="49" t="s">
        <v>1902</v>
      </c>
      <c r="E33">
        <f t="shared" si="0"/>
        <v>350.48202923253376</v>
      </c>
      <c r="F33">
        <f t="shared" si="1"/>
        <v>350.5</v>
      </c>
      <c r="G33">
        <f t="shared" si="2"/>
        <v>-5.3846400000111316E-2</v>
      </c>
      <c r="H33">
        <f t="shared" si="3"/>
        <v>-5.3846400000111316E-2</v>
      </c>
      <c r="Q33" s="88" t="s">
        <v>2335</v>
      </c>
      <c r="S33">
        <f t="shared" si="5"/>
        <v>-5.3846400000111316E-2</v>
      </c>
    </row>
    <row r="34" spans="1:19" x14ac:dyDescent="0.2">
      <c r="A34" s="49" t="s">
        <v>1940</v>
      </c>
      <c r="B34" s="52" t="s">
        <v>1861</v>
      </c>
      <c r="C34" s="49">
        <v>10509.55</v>
      </c>
      <c r="D34" s="49" t="s">
        <v>1902</v>
      </c>
      <c r="E34">
        <f t="shared" si="0"/>
        <v>352.47446478575381</v>
      </c>
      <c r="F34">
        <f t="shared" si="1"/>
        <v>352.5</v>
      </c>
      <c r="G34">
        <f t="shared" si="2"/>
        <v>-7.6512000001457636E-2</v>
      </c>
      <c r="H34">
        <f t="shared" si="3"/>
        <v>-7.6512000001457636E-2</v>
      </c>
      <c r="Q34" s="88" t="s">
        <v>2336</v>
      </c>
      <c r="S34">
        <f t="shared" si="5"/>
        <v>-7.6512000001457636E-2</v>
      </c>
    </row>
    <row r="35" spans="1:19" x14ac:dyDescent="0.2">
      <c r="A35" s="49" t="s">
        <v>1940</v>
      </c>
      <c r="B35" s="52" t="s">
        <v>1861</v>
      </c>
      <c r="C35" s="49">
        <v>10524.56</v>
      </c>
      <c r="D35" s="49" t="s">
        <v>1902</v>
      </c>
      <c r="E35">
        <f t="shared" si="0"/>
        <v>357.48392167919377</v>
      </c>
      <c r="F35">
        <f t="shared" si="1"/>
        <v>357.5</v>
      </c>
      <c r="G35">
        <f t="shared" si="2"/>
        <v>-4.8176000000239583E-2</v>
      </c>
      <c r="H35">
        <f t="shared" si="3"/>
        <v>-4.8176000000239583E-2</v>
      </c>
      <c r="Q35" s="88" t="s">
        <v>2340</v>
      </c>
      <c r="S35">
        <f t="shared" si="5"/>
        <v>-4.8176000000239583E-2</v>
      </c>
    </row>
    <row r="36" spans="1:19" x14ac:dyDescent="0.2">
      <c r="A36" s="49" t="s">
        <v>1954</v>
      </c>
      <c r="B36" s="52" t="s">
        <v>1861</v>
      </c>
      <c r="C36" s="49">
        <v>10533.558999999999</v>
      </c>
      <c r="D36" s="49" t="s">
        <v>1902</v>
      </c>
      <c r="E36">
        <f t="shared" si="0"/>
        <v>360.48725962616675</v>
      </c>
      <c r="F36">
        <f t="shared" si="1"/>
        <v>360.5</v>
      </c>
      <c r="G36">
        <f t="shared" si="2"/>
        <v>-3.817440000057104E-2</v>
      </c>
      <c r="H36">
        <f t="shared" si="3"/>
        <v>-3.817440000057104E-2</v>
      </c>
      <c r="Q36" s="88" t="s">
        <v>2337</v>
      </c>
      <c r="S36">
        <f t="shared" si="5"/>
        <v>-3.817440000057104E-2</v>
      </c>
    </row>
    <row r="37" spans="1:19" x14ac:dyDescent="0.2">
      <c r="A37" s="49" t="s">
        <v>2338</v>
      </c>
      <c r="B37" s="52" t="s">
        <v>1861</v>
      </c>
      <c r="C37" s="49">
        <v>10557.509</v>
      </c>
      <c r="D37" s="49" t="s">
        <v>1902</v>
      </c>
      <c r="E37">
        <f t="shared" si="0"/>
        <v>368.48036372995676</v>
      </c>
      <c r="F37">
        <f t="shared" si="1"/>
        <v>368.5</v>
      </c>
      <c r="G37">
        <f t="shared" si="2"/>
        <v>-5.883680000079039E-2</v>
      </c>
      <c r="H37">
        <f t="shared" si="3"/>
        <v>-5.883680000079039E-2</v>
      </c>
      <c r="Q37" s="88" t="s">
        <v>2338</v>
      </c>
      <c r="S37">
        <f t="shared" si="5"/>
        <v>-5.883680000079039E-2</v>
      </c>
    </row>
    <row r="38" spans="1:19" x14ac:dyDescent="0.2">
      <c r="A38" s="49" t="s">
        <v>1954</v>
      </c>
      <c r="B38" s="52" t="s">
        <v>1861</v>
      </c>
      <c r="C38" s="49">
        <v>10560.509</v>
      </c>
      <c r="D38" s="49" t="s">
        <v>1902</v>
      </c>
      <c r="E38">
        <f t="shared" si="0"/>
        <v>369.48158762604737</v>
      </c>
      <c r="F38">
        <f t="shared" si="1"/>
        <v>369.5</v>
      </c>
      <c r="G38">
        <f t="shared" si="2"/>
        <v>-5.5169600000226637E-2</v>
      </c>
      <c r="H38">
        <f t="shared" si="3"/>
        <v>-5.5169600000226637E-2</v>
      </c>
      <c r="Q38" s="88" t="s">
        <v>2339</v>
      </c>
      <c r="S38">
        <f t="shared" si="5"/>
        <v>-5.5169600000226637E-2</v>
      </c>
    </row>
    <row r="39" spans="1:19" x14ac:dyDescent="0.2">
      <c r="A39" s="49" t="s">
        <v>1954</v>
      </c>
      <c r="B39" s="52" t="s">
        <v>1861</v>
      </c>
      <c r="C39" s="49">
        <v>10563.504000000001</v>
      </c>
      <c r="D39" s="49" t="s">
        <v>1902</v>
      </c>
      <c r="E39">
        <f t="shared" si="0"/>
        <v>370.48114281564472</v>
      </c>
      <c r="F39">
        <f t="shared" si="1"/>
        <v>370.5</v>
      </c>
      <c r="G39">
        <f t="shared" si="2"/>
        <v>-5.6502399998862529E-2</v>
      </c>
      <c r="H39">
        <f t="shared" si="3"/>
        <v>-5.6502399998862529E-2</v>
      </c>
      <c r="Q39" s="88" t="s">
        <v>2341</v>
      </c>
      <c r="S39">
        <f t="shared" si="5"/>
        <v>-5.6502399998862529E-2</v>
      </c>
    </row>
    <row r="40" spans="1:19" x14ac:dyDescent="0.2">
      <c r="A40" s="49" t="s">
        <v>1954</v>
      </c>
      <c r="B40" s="52" t="s">
        <v>1861</v>
      </c>
      <c r="C40" s="49">
        <v>10575.483</v>
      </c>
      <c r="D40" s="49" t="s">
        <v>1902</v>
      </c>
      <c r="E40">
        <f t="shared" si="0"/>
        <v>374.47902983273417</v>
      </c>
      <c r="F40">
        <f t="shared" si="1"/>
        <v>374.5</v>
      </c>
      <c r="G40">
        <f t="shared" si="2"/>
        <v>-6.2833600000885781E-2</v>
      </c>
      <c r="H40">
        <f t="shared" si="3"/>
        <v>-6.2833600000885781E-2</v>
      </c>
      <c r="Q40" s="88" t="s">
        <v>2342</v>
      </c>
      <c r="S40">
        <f t="shared" si="5"/>
        <v>-6.2833600000885781E-2</v>
      </c>
    </row>
    <row r="41" spans="1:19" x14ac:dyDescent="0.2">
      <c r="A41" s="49" t="s">
        <v>1954</v>
      </c>
      <c r="B41" s="52" t="s">
        <v>1861</v>
      </c>
      <c r="C41" s="49">
        <v>10581.478999999999</v>
      </c>
      <c r="D41" s="49" t="s">
        <v>1902</v>
      </c>
      <c r="E41">
        <f t="shared" si="0"/>
        <v>376.48014265972029</v>
      </c>
      <c r="F41">
        <f t="shared" si="1"/>
        <v>376.5</v>
      </c>
      <c r="G41">
        <f t="shared" si="2"/>
        <v>-5.9499200000573182E-2</v>
      </c>
      <c r="H41">
        <f t="shared" si="3"/>
        <v>-5.9499200000573182E-2</v>
      </c>
      <c r="Q41" s="88" t="s">
        <v>2343</v>
      </c>
      <c r="S41">
        <f t="shared" si="5"/>
        <v>-5.9499200000573182E-2</v>
      </c>
    </row>
    <row r="42" spans="1:19" x14ac:dyDescent="0.2">
      <c r="A42" s="49" t="s">
        <v>1954</v>
      </c>
      <c r="B42" s="52" t="s">
        <v>1862</v>
      </c>
      <c r="C42" s="49">
        <v>10834.800999999999</v>
      </c>
      <c r="D42" s="49" t="s">
        <v>1902</v>
      </c>
      <c r="E42">
        <f t="shared" si="0"/>
        <v>461.02415592820643</v>
      </c>
      <c r="F42">
        <f t="shared" si="1"/>
        <v>461</v>
      </c>
      <c r="G42">
        <f t="shared" si="2"/>
        <v>7.2379199998977128E-2</v>
      </c>
      <c r="H42">
        <f t="shared" si="3"/>
        <v>7.2379199998977128E-2</v>
      </c>
      <c r="Q42" s="88" t="s">
        <v>2344</v>
      </c>
      <c r="R42">
        <f>G42</f>
        <v>7.2379199998977128E-2</v>
      </c>
    </row>
    <row r="43" spans="1:19" x14ac:dyDescent="0.2">
      <c r="A43" s="49" t="s">
        <v>1954</v>
      </c>
      <c r="B43" s="52" t="s">
        <v>1862</v>
      </c>
      <c r="C43" s="49">
        <v>10876.743</v>
      </c>
      <c r="D43" s="49" t="s">
        <v>1902</v>
      </c>
      <c r="E43">
        <f t="shared" si="0"/>
        <v>475.0219334781504</v>
      </c>
      <c r="F43">
        <f t="shared" si="1"/>
        <v>475</v>
      </c>
      <c r="G43">
        <f t="shared" si="2"/>
        <v>6.5720000000510481E-2</v>
      </c>
      <c r="H43">
        <f t="shared" si="3"/>
        <v>6.5720000000510481E-2</v>
      </c>
      <c r="Q43" s="88" t="s">
        <v>2345</v>
      </c>
      <c r="R43">
        <f>G43</f>
        <v>6.5720000000510481E-2</v>
      </c>
    </row>
    <row r="44" spans="1:19" x14ac:dyDescent="0.2">
      <c r="A44" s="49" t="s">
        <v>1979</v>
      </c>
      <c r="B44" s="52" t="s">
        <v>1862</v>
      </c>
      <c r="C44" s="49">
        <v>10891.739</v>
      </c>
      <c r="D44" s="49" t="s">
        <v>1902</v>
      </c>
      <c r="E44">
        <f t="shared" si="0"/>
        <v>480.02671799340828</v>
      </c>
      <c r="F44">
        <f t="shared" si="1"/>
        <v>480</v>
      </c>
      <c r="G44">
        <f t="shared" si="2"/>
        <v>8.0055999998876359E-2</v>
      </c>
      <c r="H44">
        <f t="shared" si="3"/>
        <v>8.0055999998876359E-2</v>
      </c>
      <c r="Q44" s="88" t="s">
        <v>2346</v>
      </c>
      <c r="R44">
        <f>G44</f>
        <v>8.0055999998876359E-2</v>
      </c>
    </row>
    <row r="45" spans="1:19" x14ac:dyDescent="0.2">
      <c r="A45" s="49" t="s">
        <v>1979</v>
      </c>
      <c r="B45" s="52" t="s">
        <v>1862</v>
      </c>
      <c r="C45" s="49">
        <v>10909.741</v>
      </c>
      <c r="D45" s="49" t="s">
        <v>1902</v>
      </c>
      <c r="E45">
        <f t="shared" si="0"/>
        <v>486.03472885254928</v>
      </c>
      <c r="F45">
        <f t="shared" si="1"/>
        <v>486</v>
      </c>
      <c r="G45">
        <f t="shared" si="2"/>
        <v>0.10405919999902835</v>
      </c>
      <c r="H45">
        <f t="shared" si="3"/>
        <v>0.10405919999902835</v>
      </c>
      <c r="Q45" s="88" t="s">
        <v>2347</v>
      </c>
      <c r="R45">
        <f>G45</f>
        <v>0.10405919999902835</v>
      </c>
    </row>
    <row r="46" spans="1:19" x14ac:dyDescent="0.2">
      <c r="A46" s="49" t="s">
        <v>1979</v>
      </c>
      <c r="B46" s="52" t="s">
        <v>1862</v>
      </c>
      <c r="C46" s="49">
        <v>10921.752</v>
      </c>
      <c r="D46" s="49" t="s">
        <v>1902</v>
      </c>
      <c r="E46">
        <f t="shared" si="0"/>
        <v>490.04329559119742</v>
      </c>
      <c r="F46">
        <f t="shared" si="1"/>
        <v>490</v>
      </c>
      <c r="G46">
        <f t="shared" si="2"/>
        <v>0.12972799999988638</v>
      </c>
      <c r="H46">
        <f t="shared" si="3"/>
        <v>0.12972799999988638</v>
      </c>
      <c r="Q46" s="88" t="s">
        <v>2348</v>
      </c>
      <c r="R46">
        <f>G46</f>
        <v>0.12972799999988638</v>
      </c>
    </row>
    <row r="47" spans="1:19" x14ac:dyDescent="0.2">
      <c r="A47" s="49" t="s">
        <v>1989</v>
      </c>
      <c r="B47" s="52" t="s">
        <v>1861</v>
      </c>
      <c r="C47" s="49">
        <v>11240.682000000001</v>
      </c>
      <c r="D47" s="49" t="s">
        <v>1902</v>
      </c>
      <c r="E47">
        <f t="shared" si="0"/>
        <v>596.48340798458719</v>
      </c>
      <c r="F47">
        <f t="shared" si="1"/>
        <v>596.5</v>
      </c>
      <c r="G47">
        <f t="shared" si="2"/>
        <v>-4.9715199998900061E-2</v>
      </c>
      <c r="H47">
        <f t="shared" si="3"/>
        <v>-4.9715199998900061E-2</v>
      </c>
      <c r="Q47" s="88" t="s">
        <v>2349</v>
      </c>
      <c r="S47">
        <f t="shared" ref="S47:S65" si="6">G47</f>
        <v>-4.9715199998900061E-2</v>
      </c>
    </row>
    <row r="48" spans="1:19" x14ac:dyDescent="0.2">
      <c r="A48" s="49" t="s">
        <v>1992</v>
      </c>
      <c r="B48" s="52" t="s">
        <v>1861</v>
      </c>
      <c r="C48" s="49">
        <v>11270.638000000001</v>
      </c>
      <c r="D48" s="49" t="s">
        <v>1902</v>
      </c>
      <c r="E48">
        <f t="shared" si="0"/>
        <v>606.48096232835042</v>
      </c>
      <c r="F48">
        <f t="shared" si="1"/>
        <v>606.5</v>
      </c>
      <c r="G48">
        <f t="shared" si="2"/>
        <v>-5.7043199998588534E-2</v>
      </c>
      <c r="H48">
        <f t="shared" si="3"/>
        <v>-5.7043199998588534E-2</v>
      </c>
      <c r="Q48" s="88" t="s">
        <v>2350</v>
      </c>
      <c r="S48">
        <f t="shared" si="6"/>
        <v>-5.7043199998588534E-2</v>
      </c>
    </row>
    <row r="49" spans="1:19" x14ac:dyDescent="0.2">
      <c r="A49" s="49" t="s">
        <v>1992</v>
      </c>
      <c r="B49" s="52" t="s">
        <v>1861</v>
      </c>
      <c r="C49" s="49">
        <v>11273.68</v>
      </c>
      <c r="D49" s="49" t="s">
        <v>1902</v>
      </c>
      <c r="E49">
        <f t="shared" si="0"/>
        <v>607.49620335898612</v>
      </c>
      <c r="F49">
        <f t="shared" si="1"/>
        <v>607.5</v>
      </c>
      <c r="G49">
        <f t="shared" si="2"/>
        <v>-1.1376000000382192E-2</v>
      </c>
      <c r="H49">
        <f t="shared" si="3"/>
        <v>-1.1376000000382192E-2</v>
      </c>
      <c r="Q49" s="88" t="s">
        <v>2351</v>
      </c>
      <c r="S49">
        <f t="shared" si="6"/>
        <v>-1.1376000000382192E-2</v>
      </c>
    </row>
    <row r="50" spans="1:19" x14ac:dyDescent="0.2">
      <c r="A50" s="49" t="s">
        <v>1992</v>
      </c>
      <c r="B50" s="52" t="s">
        <v>1861</v>
      </c>
      <c r="C50" s="49">
        <v>11279.66</v>
      </c>
      <c r="D50" s="49" t="s">
        <v>1902</v>
      </c>
      <c r="E50">
        <f t="shared" si="0"/>
        <v>609.49197632519315</v>
      </c>
      <c r="F50">
        <f t="shared" si="1"/>
        <v>609.5</v>
      </c>
      <c r="G50">
        <f t="shared" si="2"/>
        <v>-2.4041599999691243E-2</v>
      </c>
      <c r="H50">
        <f t="shared" si="3"/>
        <v>-2.4041599999691243E-2</v>
      </c>
      <c r="Q50" s="88" t="s">
        <v>2352</v>
      </c>
      <c r="S50">
        <f t="shared" si="6"/>
        <v>-2.4041599999691243E-2</v>
      </c>
    </row>
    <row r="51" spans="1:19" x14ac:dyDescent="0.2">
      <c r="A51" s="49" t="s">
        <v>1989</v>
      </c>
      <c r="B51" s="52" t="s">
        <v>1861</v>
      </c>
      <c r="C51" s="49">
        <v>11291.601000000001</v>
      </c>
      <c r="D51" s="49" t="s">
        <v>1902</v>
      </c>
      <c r="E51">
        <f t="shared" si="0"/>
        <v>613.47718117293255</v>
      </c>
      <c r="F51">
        <f t="shared" si="1"/>
        <v>613.5</v>
      </c>
      <c r="G51">
        <f t="shared" si="2"/>
        <v>-6.8372800000361167E-2</v>
      </c>
      <c r="H51">
        <f t="shared" si="3"/>
        <v>-6.8372800000361167E-2</v>
      </c>
      <c r="Q51" s="88" t="s">
        <v>2353</v>
      </c>
      <c r="S51">
        <f t="shared" si="6"/>
        <v>-6.8372800000361167E-2</v>
      </c>
    </row>
    <row r="52" spans="1:19" x14ac:dyDescent="0.2">
      <c r="A52" s="49" t="s">
        <v>1992</v>
      </c>
      <c r="B52" s="52" t="s">
        <v>1861</v>
      </c>
      <c r="C52" s="49">
        <v>11291.647000000001</v>
      </c>
      <c r="D52" s="49" t="s">
        <v>1902</v>
      </c>
      <c r="E52">
        <f t="shared" si="0"/>
        <v>613.49253327267274</v>
      </c>
      <c r="F52">
        <f t="shared" si="1"/>
        <v>613.5</v>
      </c>
      <c r="G52">
        <f t="shared" si="2"/>
        <v>-2.2372800000084681E-2</v>
      </c>
      <c r="H52">
        <f t="shared" si="3"/>
        <v>-2.2372800000084681E-2</v>
      </c>
      <c r="Q52" s="88" t="s">
        <v>2353</v>
      </c>
      <c r="S52">
        <f t="shared" si="6"/>
        <v>-2.2372800000084681E-2</v>
      </c>
    </row>
    <row r="53" spans="1:19" x14ac:dyDescent="0.2">
      <c r="A53" s="49" t="s">
        <v>1989</v>
      </c>
      <c r="B53" s="52" t="s">
        <v>1861</v>
      </c>
      <c r="C53" s="49">
        <v>11294.588</v>
      </c>
      <c r="D53" s="49" t="s">
        <v>1902</v>
      </c>
      <c r="E53">
        <f t="shared" si="0"/>
        <v>614.47406643213981</v>
      </c>
      <c r="F53">
        <f t="shared" si="1"/>
        <v>614.5</v>
      </c>
      <c r="G53">
        <f t="shared" si="2"/>
        <v>-7.7705600000626873E-2</v>
      </c>
      <c r="H53">
        <f t="shared" ref="H53:H71" si="7">+G53</f>
        <v>-7.7705600000626873E-2</v>
      </c>
      <c r="Q53" s="88" t="s">
        <v>2354</v>
      </c>
      <c r="S53">
        <f t="shared" si="6"/>
        <v>-7.7705600000626873E-2</v>
      </c>
    </row>
    <row r="54" spans="1:19" x14ac:dyDescent="0.2">
      <c r="A54" s="49" t="s">
        <v>1992</v>
      </c>
      <c r="B54" s="52" t="s">
        <v>1861</v>
      </c>
      <c r="C54" s="49">
        <v>11294.624</v>
      </c>
      <c r="D54" s="49" t="s">
        <v>1902</v>
      </c>
      <c r="E54">
        <f t="shared" si="0"/>
        <v>614.48608111889291</v>
      </c>
      <c r="F54">
        <f t="shared" si="1"/>
        <v>614.5</v>
      </c>
      <c r="G54">
        <f t="shared" si="2"/>
        <v>-4.1705600000568666E-2</v>
      </c>
      <c r="H54">
        <f t="shared" si="7"/>
        <v>-4.1705600000568666E-2</v>
      </c>
      <c r="Q54" s="88" t="s">
        <v>2354</v>
      </c>
      <c r="S54">
        <f t="shared" si="6"/>
        <v>-4.1705600000568666E-2</v>
      </c>
    </row>
    <row r="55" spans="1:19" x14ac:dyDescent="0.2">
      <c r="A55" s="49" t="s">
        <v>1992</v>
      </c>
      <c r="B55" s="52" t="s">
        <v>1861</v>
      </c>
      <c r="C55" s="49">
        <v>11300.597</v>
      </c>
      <c r="D55" s="49" t="s">
        <v>1902</v>
      </c>
      <c r="E55">
        <f t="shared" si="0"/>
        <v>616.47951789600927</v>
      </c>
      <c r="F55">
        <f t="shared" si="1"/>
        <v>616.5</v>
      </c>
      <c r="G55">
        <f t="shared" si="2"/>
        <v>-6.1371199999484816E-2</v>
      </c>
      <c r="H55">
        <f t="shared" si="7"/>
        <v>-6.1371199999484816E-2</v>
      </c>
      <c r="Q55" s="88" t="s">
        <v>2355</v>
      </c>
      <c r="S55">
        <f t="shared" si="6"/>
        <v>-6.1371199999484816E-2</v>
      </c>
    </row>
    <row r="56" spans="1:19" x14ac:dyDescent="0.2">
      <c r="A56" s="49" t="s">
        <v>2018</v>
      </c>
      <c r="B56" s="52" t="s">
        <v>1861</v>
      </c>
      <c r="C56" s="49">
        <v>11312.550999999999</v>
      </c>
      <c r="D56" s="49" t="s">
        <v>1902</v>
      </c>
      <c r="E56">
        <f t="shared" si="0"/>
        <v>620.4690613806315</v>
      </c>
      <c r="F56">
        <f t="shared" si="1"/>
        <v>620.5</v>
      </c>
      <c r="G56">
        <f t="shared" si="2"/>
        <v>-9.2702400001144269E-2</v>
      </c>
      <c r="H56">
        <f t="shared" si="7"/>
        <v>-9.2702400001144269E-2</v>
      </c>
      <c r="Q56" s="88" t="s">
        <v>2356</v>
      </c>
      <c r="S56">
        <f t="shared" si="6"/>
        <v>-9.2702400001144269E-2</v>
      </c>
    </row>
    <row r="57" spans="1:19" x14ac:dyDescent="0.2">
      <c r="A57" s="49" t="s">
        <v>1992</v>
      </c>
      <c r="B57" s="52" t="s">
        <v>1861</v>
      </c>
      <c r="C57" s="49">
        <v>11312.562</v>
      </c>
      <c r="D57" s="49" t="s">
        <v>1902</v>
      </c>
      <c r="E57">
        <f t="shared" si="0"/>
        <v>620.47273253491721</v>
      </c>
      <c r="F57">
        <f t="shared" si="1"/>
        <v>620.5</v>
      </c>
      <c r="G57">
        <f t="shared" si="2"/>
        <v>-8.1702400000722264E-2</v>
      </c>
      <c r="H57">
        <f t="shared" si="7"/>
        <v>-8.1702400000722264E-2</v>
      </c>
      <c r="Q57" s="88" t="s">
        <v>2356</v>
      </c>
      <c r="S57">
        <f t="shared" si="6"/>
        <v>-8.1702400000722264E-2</v>
      </c>
    </row>
    <row r="58" spans="1:19" x14ac:dyDescent="0.2">
      <c r="A58" s="49" t="s">
        <v>1992</v>
      </c>
      <c r="B58" s="52" t="s">
        <v>1861</v>
      </c>
      <c r="C58" s="49">
        <v>11321.558000000001</v>
      </c>
      <c r="D58" s="49" t="s">
        <v>1902</v>
      </c>
      <c r="E58">
        <f t="shared" si="0"/>
        <v>623.47506925799451</v>
      </c>
      <c r="F58">
        <f t="shared" si="1"/>
        <v>623.5</v>
      </c>
      <c r="G58">
        <f t="shared" si="2"/>
        <v>-7.4700799999845913E-2</v>
      </c>
      <c r="H58">
        <f t="shared" si="7"/>
        <v>-7.4700799999845913E-2</v>
      </c>
      <c r="Q58" s="88" t="s">
        <v>2357</v>
      </c>
      <c r="S58">
        <f t="shared" si="6"/>
        <v>-7.4700799999845913E-2</v>
      </c>
    </row>
    <row r="59" spans="1:19" x14ac:dyDescent="0.2">
      <c r="A59" s="49" t="s">
        <v>1992</v>
      </c>
      <c r="B59" s="52" t="s">
        <v>1861</v>
      </c>
      <c r="C59" s="49">
        <v>11324.547</v>
      </c>
      <c r="D59" s="49" t="s">
        <v>1902</v>
      </c>
      <c r="E59">
        <f t="shared" si="0"/>
        <v>624.47262199979934</v>
      </c>
      <c r="F59">
        <f t="shared" si="1"/>
        <v>624.5</v>
      </c>
      <c r="G59">
        <f t="shared" si="2"/>
        <v>-8.2033599999704165E-2</v>
      </c>
      <c r="H59">
        <f t="shared" si="7"/>
        <v>-8.2033599999704165E-2</v>
      </c>
      <c r="Q59" s="88" t="s">
        <v>2358</v>
      </c>
      <c r="S59">
        <f t="shared" si="6"/>
        <v>-8.2033599999704165E-2</v>
      </c>
    </row>
    <row r="60" spans="1:19" x14ac:dyDescent="0.2">
      <c r="A60" s="49" t="s">
        <v>2018</v>
      </c>
      <c r="B60" s="52" t="s">
        <v>1861</v>
      </c>
      <c r="C60" s="49">
        <v>11324.561</v>
      </c>
      <c r="D60" s="49" t="s">
        <v>1902</v>
      </c>
      <c r="E60">
        <f t="shared" si="0"/>
        <v>624.4772943779808</v>
      </c>
      <c r="F60">
        <f t="shared" si="1"/>
        <v>624.5</v>
      </c>
      <c r="G60">
        <f t="shared" si="2"/>
        <v>-6.8033600000489969E-2</v>
      </c>
      <c r="H60">
        <f t="shared" si="7"/>
        <v>-6.8033600000489969E-2</v>
      </c>
      <c r="Q60" s="88" t="s">
        <v>2358</v>
      </c>
      <c r="S60">
        <f t="shared" si="6"/>
        <v>-6.8033600000489969E-2</v>
      </c>
    </row>
    <row r="61" spans="1:19" x14ac:dyDescent="0.2">
      <c r="A61" s="49" t="s">
        <v>1992</v>
      </c>
      <c r="B61" s="52" t="s">
        <v>1861</v>
      </c>
      <c r="C61" s="49">
        <v>11336.534</v>
      </c>
      <c r="D61" s="49" t="s">
        <v>1902</v>
      </c>
      <c r="E61">
        <f t="shared" si="0"/>
        <v>628.47317894727837</v>
      </c>
      <c r="F61">
        <f t="shared" si="1"/>
        <v>628.5</v>
      </c>
      <c r="G61">
        <f t="shared" si="2"/>
        <v>-8.0364800000097603E-2</v>
      </c>
      <c r="H61">
        <f t="shared" si="7"/>
        <v>-8.0364800000097603E-2</v>
      </c>
      <c r="Q61" s="88" t="s">
        <v>2359</v>
      </c>
      <c r="S61">
        <f t="shared" si="6"/>
        <v>-8.0364800000097603E-2</v>
      </c>
    </row>
    <row r="62" spans="1:19" x14ac:dyDescent="0.2">
      <c r="A62" s="49" t="s">
        <v>2018</v>
      </c>
      <c r="B62" s="52" t="s">
        <v>1861</v>
      </c>
      <c r="C62" s="49">
        <v>11336.565000000001</v>
      </c>
      <c r="D62" s="49" t="s">
        <v>1902</v>
      </c>
      <c r="E62">
        <f t="shared" si="0"/>
        <v>628.48352492753816</v>
      </c>
      <c r="F62">
        <f t="shared" si="1"/>
        <v>628.5</v>
      </c>
      <c r="G62">
        <f t="shared" si="2"/>
        <v>-4.936479999923904E-2</v>
      </c>
      <c r="H62">
        <f t="shared" si="7"/>
        <v>-4.936479999923904E-2</v>
      </c>
      <c r="Q62" s="88" t="s">
        <v>2359</v>
      </c>
      <c r="S62">
        <f t="shared" si="6"/>
        <v>-4.936479999923904E-2</v>
      </c>
    </row>
    <row r="63" spans="1:19" x14ac:dyDescent="0.2">
      <c r="A63" s="49" t="s">
        <v>1992</v>
      </c>
      <c r="B63" s="52" t="s">
        <v>1861</v>
      </c>
      <c r="C63" s="49">
        <v>11339.52</v>
      </c>
      <c r="D63" s="49" t="s">
        <v>1902</v>
      </c>
      <c r="E63">
        <f t="shared" si="0"/>
        <v>629.46973046518735</v>
      </c>
      <c r="F63">
        <f t="shared" si="1"/>
        <v>629.5</v>
      </c>
      <c r="G63">
        <f t="shared" si="2"/>
        <v>-9.0697600000567036E-2</v>
      </c>
      <c r="H63">
        <f t="shared" si="7"/>
        <v>-9.0697600000567036E-2</v>
      </c>
      <c r="Q63" s="88" t="s">
        <v>2360</v>
      </c>
      <c r="S63">
        <f t="shared" si="6"/>
        <v>-9.0697600000567036E-2</v>
      </c>
    </row>
    <row r="64" spans="1:19" x14ac:dyDescent="0.2">
      <c r="A64" s="49" t="s">
        <v>1992</v>
      </c>
      <c r="B64" s="52" t="s">
        <v>1861</v>
      </c>
      <c r="C64" s="49">
        <v>11348.52</v>
      </c>
      <c r="D64" s="49" t="s">
        <v>1902</v>
      </c>
      <c r="E64">
        <f t="shared" si="0"/>
        <v>632.47340215345912</v>
      </c>
      <c r="F64">
        <f t="shared" si="1"/>
        <v>632.5</v>
      </c>
      <c r="G64">
        <f t="shared" si="2"/>
        <v>-7.9696000000694767E-2</v>
      </c>
      <c r="H64">
        <f t="shared" si="7"/>
        <v>-7.9696000000694767E-2</v>
      </c>
      <c r="Q64" s="88" t="s">
        <v>2361</v>
      </c>
      <c r="S64">
        <f t="shared" si="6"/>
        <v>-7.9696000000694767E-2</v>
      </c>
    </row>
    <row r="65" spans="1:19" x14ac:dyDescent="0.2">
      <c r="A65" s="49" t="s">
        <v>1992</v>
      </c>
      <c r="B65" s="52" t="s">
        <v>1861</v>
      </c>
      <c r="C65" s="49">
        <v>11360.451999999999</v>
      </c>
      <c r="D65" s="49" t="s">
        <v>1902</v>
      </c>
      <c r="E65">
        <f t="shared" si="0"/>
        <v>636.4556033295097</v>
      </c>
      <c r="F65">
        <f t="shared" si="1"/>
        <v>636.5</v>
      </c>
      <c r="G65">
        <f t="shared" si="2"/>
        <v>-0.13302720000137924</v>
      </c>
      <c r="H65">
        <f t="shared" si="7"/>
        <v>-0.13302720000137924</v>
      </c>
      <c r="Q65" s="88" t="s">
        <v>2362</v>
      </c>
      <c r="S65">
        <f t="shared" si="6"/>
        <v>-0.13302720000137924</v>
      </c>
    </row>
    <row r="66" spans="1:19" x14ac:dyDescent="0.2">
      <c r="A66" s="49" t="s">
        <v>2018</v>
      </c>
      <c r="B66" s="52" t="s">
        <v>1862</v>
      </c>
      <c r="C66" s="49">
        <v>11652.706</v>
      </c>
      <c r="D66" s="49" t="s">
        <v>1902</v>
      </c>
      <c r="E66">
        <f t="shared" si="0"/>
        <v>733.99283283886223</v>
      </c>
      <c r="F66">
        <f t="shared" si="1"/>
        <v>734</v>
      </c>
      <c r="G66">
        <f t="shared" si="2"/>
        <v>-2.147520000107761E-2</v>
      </c>
      <c r="H66">
        <f t="shared" si="7"/>
        <v>-2.147520000107761E-2</v>
      </c>
      <c r="Q66" s="88" t="s">
        <v>2363</v>
      </c>
      <c r="R66">
        <f t="shared" ref="R66:R71" si="8">G66</f>
        <v>-2.147520000107761E-2</v>
      </c>
    </row>
    <row r="67" spans="1:19" x14ac:dyDescent="0.2">
      <c r="A67" s="49" t="s">
        <v>2018</v>
      </c>
      <c r="B67" s="52" t="s">
        <v>1862</v>
      </c>
      <c r="C67" s="49">
        <v>11676.713</v>
      </c>
      <c r="D67" s="49" t="s">
        <v>1902</v>
      </c>
      <c r="E67">
        <f t="shared" si="0"/>
        <v>742.00496019667764</v>
      </c>
      <c r="F67">
        <f t="shared" si="1"/>
        <v>742</v>
      </c>
      <c r="G67">
        <f t="shared" si="2"/>
        <v>1.4862399999401532E-2</v>
      </c>
      <c r="H67">
        <f t="shared" si="7"/>
        <v>1.4862399999401532E-2</v>
      </c>
      <c r="Q67" s="88" t="s">
        <v>2364</v>
      </c>
      <c r="R67">
        <f t="shared" si="8"/>
        <v>1.4862399999401532E-2</v>
      </c>
    </row>
    <row r="68" spans="1:19" x14ac:dyDescent="0.2">
      <c r="A68" s="49" t="s">
        <v>2018</v>
      </c>
      <c r="B68" s="52" t="s">
        <v>1862</v>
      </c>
      <c r="C68" s="49">
        <v>11685.67</v>
      </c>
      <c r="D68" s="49" t="s">
        <v>1902</v>
      </c>
      <c r="E68">
        <f t="shared" si="0"/>
        <v>744.99428100910552</v>
      </c>
      <c r="F68">
        <f t="shared" si="1"/>
        <v>745</v>
      </c>
      <c r="G68">
        <f t="shared" si="2"/>
        <v>-1.7136000000391505E-2</v>
      </c>
      <c r="H68">
        <f t="shared" si="7"/>
        <v>-1.7136000000391505E-2</v>
      </c>
      <c r="Q68" s="88" t="s">
        <v>2365</v>
      </c>
      <c r="R68">
        <f t="shared" si="8"/>
        <v>-1.7136000000391505E-2</v>
      </c>
    </row>
    <row r="69" spans="1:19" x14ac:dyDescent="0.2">
      <c r="A69" s="49" t="s">
        <v>2018</v>
      </c>
      <c r="B69" s="52" t="s">
        <v>1862</v>
      </c>
      <c r="C69" s="49">
        <v>11691.644</v>
      </c>
      <c r="D69" s="49" t="s">
        <v>1902</v>
      </c>
      <c r="E69">
        <f t="shared" si="0"/>
        <v>746.98805152752061</v>
      </c>
      <c r="F69">
        <f t="shared" si="1"/>
        <v>747</v>
      </c>
      <c r="G69">
        <f t="shared" si="2"/>
        <v>-3.5801599999103928E-2</v>
      </c>
      <c r="H69">
        <f t="shared" si="7"/>
        <v>-3.5801599999103928E-2</v>
      </c>
      <c r="Q69" s="88" t="s">
        <v>2366</v>
      </c>
      <c r="R69">
        <f t="shared" si="8"/>
        <v>-3.5801599999103928E-2</v>
      </c>
    </row>
    <row r="70" spans="1:19" x14ac:dyDescent="0.2">
      <c r="A70" s="49" t="s">
        <v>2061</v>
      </c>
      <c r="B70" s="52" t="s">
        <v>1862</v>
      </c>
      <c r="C70" s="49">
        <v>11835.589</v>
      </c>
      <c r="D70" s="49" t="s">
        <v>1902</v>
      </c>
      <c r="E70">
        <f t="shared" si="0"/>
        <v>795.02844276844007</v>
      </c>
      <c r="F70">
        <f t="shared" si="1"/>
        <v>795</v>
      </c>
      <c r="G70">
        <f t="shared" si="2"/>
        <v>8.5224000000380329E-2</v>
      </c>
      <c r="H70">
        <f t="shared" si="7"/>
        <v>8.5224000000380329E-2</v>
      </c>
      <c r="Q70" s="88" t="s">
        <v>2367</v>
      </c>
      <c r="R70">
        <f t="shared" si="8"/>
        <v>8.5224000000380329E-2</v>
      </c>
    </row>
    <row r="71" spans="1:19" x14ac:dyDescent="0.2">
      <c r="A71" s="49" t="s">
        <v>2061</v>
      </c>
      <c r="B71" s="52" t="s">
        <v>1862</v>
      </c>
      <c r="C71" s="49">
        <v>11847.575999999999</v>
      </c>
      <c r="D71" s="49" t="s">
        <v>1902</v>
      </c>
      <c r="E71">
        <f t="shared" si="0"/>
        <v>799.0289997159191</v>
      </c>
      <c r="F71">
        <f t="shared" si="1"/>
        <v>799</v>
      </c>
      <c r="G71">
        <f t="shared" si="2"/>
        <v>8.6892799999986892E-2</v>
      </c>
      <c r="H71">
        <f t="shared" si="7"/>
        <v>8.6892799999986892E-2</v>
      </c>
      <c r="Q71" s="88" t="s">
        <v>2368</v>
      </c>
      <c r="R71">
        <f t="shared" si="8"/>
        <v>8.6892799999986892E-2</v>
      </c>
    </row>
    <row r="72" spans="1:19" x14ac:dyDescent="0.2">
      <c r="A72" s="49" t="s">
        <v>2070</v>
      </c>
      <c r="B72" s="52" t="s">
        <v>1861</v>
      </c>
      <c r="C72" s="49">
        <v>11935.714</v>
      </c>
      <c r="D72" s="49" t="s">
        <v>1902</v>
      </c>
      <c r="E72">
        <f t="shared" si="0"/>
        <v>828.44429030046319</v>
      </c>
      <c r="F72">
        <f t="shared" si="1"/>
        <v>828.5</v>
      </c>
      <c r="G72">
        <f t="shared" si="2"/>
        <v>-0.16692479999983334</v>
      </c>
      <c r="I72">
        <f>+G72</f>
        <v>-0.16692479999983334</v>
      </c>
      <c r="Q72" s="88" t="s">
        <v>2369</v>
      </c>
      <c r="S72">
        <f>G72</f>
        <v>-0.16692479999983334</v>
      </c>
    </row>
    <row r="73" spans="1:19" x14ac:dyDescent="0.2">
      <c r="A73" s="49" t="s">
        <v>2061</v>
      </c>
      <c r="B73" s="52" t="s">
        <v>1862</v>
      </c>
      <c r="C73" s="49">
        <v>11949.441000000001</v>
      </c>
      <c r="D73" s="49" t="s">
        <v>1902</v>
      </c>
      <c r="E73">
        <f t="shared" si="0"/>
        <v>833.02555710767524</v>
      </c>
      <c r="F73">
        <f t="shared" si="1"/>
        <v>833</v>
      </c>
      <c r="G73">
        <f t="shared" si="2"/>
        <v>7.6577600000746315E-2</v>
      </c>
      <c r="H73">
        <f t="shared" ref="H73:H96" si="9">+G73</f>
        <v>7.6577600000746315E-2</v>
      </c>
      <c r="Q73" s="88" t="s">
        <v>2370</v>
      </c>
      <c r="R73">
        <f>G73</f>
        <v>7.6577600000746315E-2</v>
      </c>
    </row>
    <row r="74" spans="1:19" x14ac:dyDescent="0.2">
      <c r="A74" s="49" t="s">
        <v>2061</v>
      </c>
      <c r="B74" s="52" t="s">
        <v>1862</v>
      </c>
      <c r="C74" s="49">
        <v>11952.441999999999</v>
      </c>
      <c r="D74" s="49" t="s">
        <v>1902</v>
      </c>
      <c r="E74">
        <f t="shared" si="0"/>
        <v>834.02711474506407</v>
      </c>
      <c r="F74">
        <f t="shared" si="1"/>
        <v>834</v>
      </c>
      <c r="G74">
        <f t="shared" si="2"/>
        <v>8.1244799999694806E-2</v>
      </c>
      <c r="H74">
        <f t="shared" si="9"/>
        <v>8.1244799999694806E-2</v>
      </c>
      <c r="Q74" s="88" t="s">
        <v>2371</v>
      </c>
      <c r="R74">
        <f>G74</f>
        <v>8.1244799999694806E-2</v>
      </c>
    </row>
    <row r="75" spans="1:19" x14ac:dyDescent="0.2">
      <c r="A75" s="49" t="s">
        <v>2061</v>
      </c>
      <c r="B75" s="52" t="s">
        <v>1862</v>
      </c>
      <c r="C75" s="49">
        <v>11964.429</v>
      </c>
      <c r="D75" s="49" t="s">
        <v>1902</v>
      </c>
      <c r="E75">
        <f t="shared" si="0"/>
        <v>838.02767169254366</v>
      </c>
      <c r="F75">
        <f t="shared" si="1"/>
        <v>838</v>
      </c>
      <c r="G75">
        <f t="shared" si="2"/>
        <v>8.2913599999301368E-2</v>
      </c>
      <c r="H75">
        <f t="shared" si="9"/>
        <v>8.2913599999301368E-2</v>
      </c>
      <c r="Q75" s="88" t="s">
        <v>2372</v>
      </c>
      <c r="R75">
        <f>G75</f>
        <v>8.2913599999301368E-2</v>
      </c>
    </row>
    <row r="76" spans="1:19" x14ac:dyDescent="0.2">
      <c r="A76" s="49" t="s">
        <v>2083</v>
      </c>
      <c r="B76" s="52" t="s">
        <v>1861</v>
      </c>
      <c r="C76" s="49">
        <v>11965.816000000001</v>
      </c>
      <c r="D76" s="49" t="s">
        <v>1902</v>
      </c>
      <c r="E76">
        <f t="shared" si="0"/>
        <v>838.49057087383642</v>
      </c>
      <c r="F76">
        <f t="shared" si="1"/>
        <v>838.5</v>
      </c>
      <c r="G76">
        <f t="shared" si="2"/>
        <v>-2.8252799998881528E-2</v>
      </c>
      <c r="H76">
        <f t="shared" si="9"/>
        <v>-2.8252799998881528E-2</v>
      </c>
      <c r="Q76" s="88" t="s">
        <v>2373</v>
      </c>
      <c r="S76">
        <f>G76</f>
        <v>-2.8252799998881528E-2</v>
      </c>
    </row>
    <row r="77" spans="1:19" x14ac:dyDescent="0.2">
      <c r="A77" s="49" t="s">
        <v>2061</v>
      </c>
      <c r="B77" s="52" t="s">
        <v>1862</v>
      </c>
      <c r="C77" s="49">
        <v>11973.421</v>
      </c>
      <c r="D77" s="49" t="s">
        <v>1902</v>
      </c>
      <c r="E77">
        <f t="shared" si="0"/>
        <v>841.02867345042591</v>
      </c>
      <c r="F77">
        <f t="shared" si="1"/>
        <v>841</v>
      </c>
      <c r="G77">
        <f t="shared" si="2"/>
        <v>8.5915199999362812E-2</v>
      </c>
      <c r="H77">
        <f t="shared" si="9"/>
        <v>8.5915199999362812E-2</v>
      </c>
      <c r="Q77" s="88" t="s">
        <v>2374</v>
      </c>
      <c r="R77">
        <f t="shared" ref="R77:R82" si="10">G77</f>
        <v>8.5915199999362812E-2</v>
      </c>
    </row>
    <row r="78" spans="1:19" x14ac:dyDescent="0.2">
      <c r="A78" s="49" t="s">
        <v>2061</v>
      </c>
      <c r="B78" s="52" t="s">
        <v>1862</v>
      </c>
      <c r="C78" s="49">
        <v>11976.415000000001</v>
      </c>
      <c r="D78" s="49" t="s">
        <v>1902</v>
      </c>
      <c r="E78">
        <f t="shared" si="0"/>
        <v>842.02789489872441</v>
      </c>
      <c r="F78">
        <f t="shared" si="1"/>
        <v>842</v>
      </c>
      <c r="G78">
        <f t="shared" si="2"/>
        <v>8.3582400000523194E-2</v>
      </c>
      <c r="H78">
        <f t="shared" si="9"/>
        <v>8.3582400000523194E-2</v>
      </c>
      <c r="Q78" s="88" t="s">
        <v>2375</v>
      </c>
      <c r="R78">
        <f t="shared" si="10"/>
        <v>8.3582400000523194E-2</v>
      </c>
    </row>
    <row r="79" spans="1:19" x14ac:dyDescent="0.2">
      <c r="A79" s="49" t="s">
        <v>2061</v>
      </c>
      <c r="B79" s="52" t="s">
        <v>1862</v>
      </c>
      <c r="C79" s="49">
        <v>11979.415000000001</v>
      </c>
      <c r="D79" s="49" t="s">
        <v>1902</v>
      </c>
      <c r="E79">
        <f t="shared" si="0"/>
        <v>843.02911879481508</v>
      </c>
      <c r="F79">
        <f t="shared" si="1"/>
        <v>843</v>
      </c>
      <c r="G79">
        <f t="shared" si="2"/>
        <v>8.7249600001086947E-2</v>
      </c>
      <c r="H79">
        <f t="shared" si="9"/>
        <v>8.7249600001086947E-2</v>
      </c>
      <c r="Q79" s="88" t="s">
        <v>2376</v>
      </c>
      <c r="R79">
        <f t="shared" si="10"/>
        <v>8.7249600001086947E-2</v>
      </c>
    </row>
    <row r="80" spans="1:19" x14ac:dyDescent="0.2">
      <c r="A80" s="49" t="s">
        <v>2061</v>
      </c>
      <c r="B80" s="52" t="s">
        <v>1862</v>
      </c>
      <c r="C80" s="49">
        <v>11985.403</v>
      </c>
      <c r="D80" s="49" t="s">
        <v>1902</v>
      </c>
      <c r="E80">
        <f t="shared" si="0"/>
        <v>845.02756169141162</v>
      </c>
      <c r="F80">
        <f t="shared" si="1"/>
        <v>845</v>
      </c>
      <c r="G80">
        <f t="shared" si="2"/>
        <v>8.258399999976973E-2</v>
      </c>
      <c r="H80">
        <f t="shared" si="9"/>
        <v>8.258399999976973E-2</v>
      </c>
      <c r="Q80" s="2" t="s">
        <v>2377</v>
      </c>
      <c r="R80">
        <f t="shared" si="10"/>
        <v>8.258399999976973E-2</v>
      </c>
    </row>
    <row r="81" spans="1:19" x14ac:dyDescent="0.2">
      <c r="A81" s="49" t="s">
        <v>2061</v>
      </c>
      <c r="B81" s="52" t="s">
        <v>1862</v>
      </c>
      <c r="C81" s="49">
        <v>11988.406000000001</v>
      </c>
      <c r="D81" s="49" t="s">
        <v>1902</v>
      </c>
      <c r="E81">
        <f t="shared" si="0"/>
        <v>846.02978681139848</v>
      </c>
      <c r="F81">
        <f t="shared" si="1"/>
        <v>846</v>
      </c>
      <c r="G81">
        <f t="shared" si="2"/>
        <v>8.9251200000944664E-2</v>
      </c>
      <c r="H81">
        <f t="shared" si="9"/>
        <v>8.9251200000944664E-2</v>
      </c>
      <c r="Q81" s="2" t="s">
        <v>2378</v>
      </c>
      <c r="R81">
        <f t="shared" si="10"/>
        <v>8.9251200000944664E-2</v>
      </c>
    </row>
    <row r="82" spans="1:19" x14ac:dyDescent="0.2">
      <c r="A82" s="49" t="s">
        <v>2061</v>
      </c>
      <c r="B82" s="52" t="s">
        <v>1862</v>
      </c>
      <c r="C82" s="49">
        <v>11991.416999999999</v>
      </c>
      <c r="D82" s="49" t="s">
        <v>1902</v>
      </c>
      <c r="E82">
        <f t="shared" si="0"/>
        <v>847.03468186177429</v>
      </c>
      <c r="F82">
        <f t="shared" si="1"/>
        <v>847</v>
      </c>
      <c r="G82">
        <f t="shared" si="2"/>
        <v>0.10391839999829244</v>
      </c>
      <c r="H82">
        <f t="shared" si="9"/>
        <v>0.10391839999829244</v>
      </c>
      <c r="Q82" s="2" t="s">
        <v>2379</v>
      </c>
      <c r="R82">
        <f t="shared" si="10"/>
        <v>0.10391839999829244</v>
      </c>
    </row>
    <row r="83" spans="1:19" x14ac:dyDescent="0.2">
      <c r="A83" s="49" t="s">
        <v>2083</v>
      </c>
      <c r="B83" s="52" t="s">
        <v>1861</v>
      </c>
      <c r="C83" s="49">
        <v>11992.753000000001</v>
      </c>
      <c r="D83" s="49" t="s">
        <v>1902</v>
      </c>
      <c r="E83">
        <f t="shared" si="0"/>
        <v>847.48056023683364</v>
      </c>
      <c r="F83">
        <f t="shared" si="1"/>
        <v>847.5</v>
      </c>
      <c r="G83">
        <f t="shared" si="2"/>
        <v>-5.8247999999366584E-2</v>
      </c>
      <c r="H83">
        <f t="shared" si="9"/>
        <v>-5.8247999999366584E-2</v>
      </c>
      <c r="Q83" s="2" t="s">
        <v>2380</v>
      </c>
      <c r="S83">
        <f>G83</f>
        <v>-5.8247999999366584E-2</v>
      </c>
    </row>
    <row r="84" spans="1:19" x14ac:dyDescent="0.2">
      <c r="A84" s="49" t="s">
        <v>2083</v>
      </c>
      <c r="B84" s="52" t="s">
        <v>1861</v>
      </c>
      <c r="C84" s="49">
        <v>11995.733</v>
      </c>
      <c r="D84" s="49" t="s">
        <v>1902</v>
      </c>
      <c r="E84">
        <f t="shared" si="0"/>
        <v>848.47510930695023</v>
      </c>
      <c r="F84">
        <f t="shared" si="1"/>
        <v>848.5</v>
      </c>
      <c r="G84">
        <f t="shared" si="2"/>
        <v>-7.4580799999239389E-2</v>
      </c>
      <c r="H84">
        <f t="shared" si="9"/>
        <v>-7.4580799999239389E-2</v>
      </c>
      <c r="Q84" s="2" t="s">
        <v>2381</v>
      </c>
      <c r="S84">
        <f>G84</f>
        <v>-7.4580799999239389E-2</v>
      </c>
    </row>
    <row r="85" spans="1:19" x14ac:dyDescent="0.2">
      <c r="A85" s="49" t="s">
        <v>2061</v>
      </c>
      <c r="B85" s="52" t="s">
        <v>1862</v>
      </c>
      <c r="C85" s="49">
        <v>12000.384</v>
      </c>
      <c r="D85" s="49" t="s">
        <v>1902</v>
      </c>
      <c r="E85">
        <f t="shared" ref="E85:E148" si="11">+(C85-C$7)/C$8</f>
        <v>850.02734008718926</v>
      </c>
      <c r="F85">
        <f t="shared" ref="F85:F148" si="12">ROUND(2*E85,0)/2</f>
        <v>850</v>
      </c>
      <c r="G85">
        <f t="shared" ref="G85:G148" si="13">+C85-(C$7+F85*C$8)</f>
        <v>8.1920000000536675E-2</v>
      </c>
      <c r="H85">
        <f t="shared" si="9"/>
        <v>8.1920000000536675E-2</v>
      </c>
      <c r="Q85" s="2" t="s">
        <v>2382</v>
      </c>
      <c r="R85">
        <f>G85</f>
        <v>8.1920000000536675E-2</v>
      </c>
    </row>
    <row r="86" spans="1:19" x14ac:dyDescent="0.2">
      <c r="A86" s="49" t="s">
        <v>2083</v>
      </c>
      <c r="B86" s="52" t="s">
        <v>1861</v>
      </c>
      <c r="C86" s="49">
        <v>12001.722</v>
      </c>
      <c r="D86" s="49" t="s">
        <v>1902</v>
      </c>
      <c r="E86">
        <f t="shared" si="11"/>
        <v>850.47388594484551</v>
      </c>
      <c r="F86">
        <f t="shared" si="12"/>
        <v>850.5</v>
      </c>
      <c r="G86">
        <f t="shared" si="13"/>
        <v>-7.8246400000352878E-2</v>
      </c>
      <c r="H86">
        <f t="shared" si="9"/>
        <v>-7.8246400000352878E-2</v>
      </c>
      <c r="Q86" s="2" t="s">
        <v>2383</v>
      </c>
      <c r="S86">
        <f>G86</f>
        <v>-7.8246400000352878E-2</v>
      </c>
    </row>
    <row r="87" spans="1:19" x14ac:dyDescent="0.2">
      <c r="A87" s="49" t="s">
        <v>2061</v>
      </c>
      <c r="B87" s="52" t="s">
        <v>1862</v>
      </c>
      <c r="C87" s="49">
        <v>12006.397999999999</v>
      </c>
      <c r="D87" s="49" t="s">
        <v>1902</v>
      </c>
      <c r="E87">
        <f t="shared" si="11"/>
        <v>852.03446025755193</v>
      </c>
      <c r="F87">
        <f t="shared" si="12"/>
        <v>852</v>
      </c>
      <c r="G87">
        <f t="shared" si="13"/>
        <v>0.10325439999905939</v>
      </c>
      <c r="H87">
        <f t="shared" si="9"/>
        <v>0.10325439999905939</v>
      </c>
      <c r="Q87" s="2" t="s">
        <v>2384</v>
      </c>
      <c r="R87">
        <f>G87</f>
        <v>0.10325439999905939</v>
      </c>
    </row>
    <row r="88" spans="1:19" x14ac:dyDescent="0.2">
      <c r="A88" s="49" t="s">
        <v>2061</v>
      </c>
      <c r="B88" s="52" t="s">
        <v>1862</v>
      </c>
      <c r="C88" s="49">
        <v>12012.386</v>
      </c>
      <c r="D88" s="49" t="s">
        <v>1902</v>
      </c>
      <c r="E88">
        <f t="shared" si="11"/>
        <v>854.03290315414904</v>
      </c>
      <c r="F88">
        <f t="shared" si="12"/>
        <v>854</v>
      </c>
      <c r="G88">
        <f t="shared" si="13"/>
        <v>9.858880000138015E-2</v>
      </c>
      <c r="H88">
        <f t="shared" si="9"/>
        <v>9.858880000138015E-2</v>
      </c>
      <c r="Q88" s="2" t="s">
        <v>2385</v>
      </c>
      <c r="R88">
        <f>G88</f>
        <v>9.858880000138015E-2</v>
      </c>
    </row>
    <row r="89" spans="1:19" x14ac:dyDescent="0.2">
      <c r="A89" s="49" t="s">
        <v>2061</v>
      </c>
      <c r="B89" s="52" t="s">
        <v>1862</v>
      </c>
      <c r="C89" s="49">
        <v>12018.369000000001</v>
      </c>
      <c r="D89" s="49" t="s">
        <v>1902</v>
      </c>
      <c r="E89">
        <f t="shared" si="11"/>
        <v>856.02967734425249</v>
      </c>
      <c r="F89">
        <f t="shared" si="12"/>
        <v>856</v>
      </c>
      <c r="G89">
        <f t="shared" si="13"/>
        <v>8.8923200000863289E-2</v>
      </c>
      <c r="H89">
        <f t="shared" si="9"/>
        <v>8.8923200000863289E-2</v>
      </c>
      <c r="Q89" s="2" t="s">
        <v>2386</v>
      </c>
      <c r="R89">
        <f>G89</f>
        <v>8.8923200000863289E-2</v>
      </c>
    </row>
    <row r="90" spans="1:19" x14ac:dyDescent="0.2">
      <c r="A90" s="49" t="s">
        <v>2061</v>
      </c>
      <c r="B90" s="52" t="s">
        <v>1862</v>
      </c>
      <c r="C90" s="49">
        <v>12021.369000000001</v>
      </c>
      <c r="D90" s="49" t="s">
        <v>1902</v>
      </c>
      <c r="E90">
        <f t="shared" si="11"/>
        <v>857.03090124034304</v>
      </c>
      <c r="F90">
        <f t="shared" si="12"/>
        <v>857</v>
      </c>
      <c r="G90">
        <f t="shared" si="13"/>
        <v>9.2590400001427042E-2</v>
      </c>
      <c r="H90">
        <f t="shared" si="9"/>
        <v>9.2590400001427042E-2</v>
      </c>
      <c r="Q90" s="2" t="s">
        <v>2387</v>
      </c>
      <c r="R90">
        <f>G90</f>
        <v>9.2590400001427042E-2</v>
      </c>
    </row>
    <row r="91" spans="1:19" x14ac:dyDescent="0.2">
      <c r="A91" s="49" t="s">
        <v>2083</v>
      </c>
      <c r="B91" s="52" t="s">
        <v>1861</v>
      </c>
      <c r="C91" s="49">
        <v>12022.638999999999</v>
      </c>
      <c r="D91" s="49" t="s">
        <v>1902</v>
      </c>
      <c r="E91">
        <f t="shared" si="11"/>
        <v>857.45475268968755</v>
      </c>
      <c r="F91">
        <f t="shared" si="12"/>
        <v>857.5</v>
      </c>
      <c r="G91">
        <f t="shared" si="13"/>
        <v>-0.13557600000058301</v>
      </c>
      <c r="H91">
        <f t="shared" si="9"/>
        <v>-0.13557600000058301</v>
      </c>
      <c r="Q91" s="2" t="s">
        <v>2388</v>
      </c>
      <c r="S91">
        <f>G91</f>
        <v>-0.13557600000058301</v>
      </c>
    </row>
    <row r="92" spans="1:19" x14ac:dyDescent="0.2">
      <c r="A92" s="49" t="s">
        <v>2061</v>
      </c>
      <c r="B92" s="52" t="s">
        <v>1862</v>
      </c>
      <c r="C92" s="49">
        <v>12024.359</v>
      </c>
      <c r="D92" s="49" t="s">
        <v>1902</v>
      </c>
      <c r="E92">
        <f t="shared" si="11"/>
        <v>858.02878772344661</v>
      </c>
      <c r="F92">
        <f t="shared" si="12"/>
        <v>858</v>
      </c>
      <c r="G92">
        <f t="shared" si="13"/>
        <v>8.6257599999953527E-2</v>
      </c>
      <c r="H92">
        <f t="shared" si="9"/>
        <v>8.6257599999953527E-2</v>
      </c>
      <c r="Q92" s="2" t="s">
        <v>2389</v>
      </c>
      <c r="R92">
        <f>G92</f>
        <v>8.6257599999953527E-2</v>
      </c>
    </row>
    <row r="93" spans="1:19" x14ac:dyDescent="0.2">
      <c r="A93" s="49" t="s">
        <v>2061</v>
      </c>
      <c r="B93" s="52" t="s">
        <v>1862</v>
      </c>
      <c r="C93" s="49">
        <v>12024.361000000001</v>
      </c>
      <c r="D93" s="49" t="s">
        <v>1902</v>
      </c>
      <c r="E93">
        <f t="shared" si="11"/>
        <v>858.02945520604408</v>
      </c>
      <c r="F93">
        <f t="shared" si="12"/>
        <v>858</v>
      </c>
      <c r="G93">
        <f t="shared" si="13"/>
        <v>8.8257600000360981E-2</v>
      </c>
      <c r="H93">
        <f t="shared" si="9"/>
        <v>8.8257600000360981E-2</v>
      </c>
      <c r="Q93" s="2" t="s">
        <v>2389</v>
      </c>
      <c r="R93">
        <f>G93</f>
        <v>8.8257600000360981E-2</v>
      </c>
    </row>
    <row r="94" spans="1:19" x14ac:dyDescent="0.2">
      <c r="A94" s="49" t="s">
        <v>2061</v>
      </c>
      <c r="B94" s="52" t="s">
        <v>1862</v>
      </c>
      <c r="C94" s="49">
        <v>12030.333000000001</v>
      </c>
      <c r="D94" s="49" t="s">
        <v>1902</v>
      </c>
      <c r="E94">
        <f t="shared" si="11"/>
        <v>860.0225582418617</v>
      </c>
      <c r="F94">
        <f t="shared" si="12"/>
        <v>860</v>
      </c>
      <c r="G94">
        <f t="shared" si="13"/>
        <v>6.7592000001241104E-2</v>
      </c>
      <c r="H94">
        <f t="shared" si="9"/>
        <v>6.7592000001241104E-2</v>
      </c>
      <c r="Q94" s="2" t="s">
        <v>2390</v>
      </c>
      <c r="R94">
        <f>G94</f>
        <v>6.7592000001241104E-2</v>
      </c>
    </row>
    <row r="95" spans="1:19" x14ac:dyDescent="0.2">
      <c r="A95" s="49" t="s">
        <v>2083</v>
      </c>
      <c r="B95" s="52" t="s">
        <v>1861</v>
      </c>
      <c r="C95" s="49">
        <v>12031.621999999999</v>
      </c>
      <c r="D95" s="49" t="s">
        <v>1902</v>
      </c>
      <c r="E95">
        <f t="shared" si="11"/>
        <v>860.45275077588155</v>
      </c>
      <c r="F95">
        <f t="shared" si="12"/>
        <v>860.5</v>
      </c>
      <c r="G95">
        <f t="shared" si="13"/>
        <v>-0.14157440000053612</v>
      </c>
      <c r="H95">
        <f t="shared" si="9"/>
        <v>-0.14157440000053612</v>
      </c>
      <c r="Q95" s="2" t="s">
        <v>2391</v>
      </c>
      <c r="S95">
        <f>G95</f>
        <v>-0.14157440000053612</v>
      </c>
    </row>
    <row r="96" spans="1:19" x14ac:dyDescent="0.2">
      <c r="A96" s="49" t="s">
        <v>2083</v>
      </c>
      <c r="B96" s="52" t="s">
        <v>1861</v>
      </c>
      <c r="C96" s="49">
        <v>12034.638000000001</v>
      </c>
      <c r="D96" s="49" t="s">
        <v>1902</v>
      </c>
      <c r="E96">
        <f t="shared" si="11"/>
        <v>861.4593145327517</v>
      </c>
      <c r="F96">
        <f t="shared" si="12"/>
        <v>861.5</v>
      </c>
      <c r="G96">
        <f t="shared" si="13"/>
        <v>-0.12190720000035071</v>
      </c>
      <c r="H96">
        <f t="shared" si="9"/>
        <v>-0.12190720000035071</v>
      </c>
      <c r="Q96" s="2" t="s">
        <v>2392</v>
      </c>
      <c r="S96">
        <f>G96</f>
        <v>-0.12190720000035071</v>
      </c>
    </row>
    <row r="97" spans="1:19" x14ac:dyDescent="0.2">
      <c r="A97" s="49" t="s">
        <v>2141</v>
      </c>
      <c r="B97" s="52" t="s">
        <v>1862</v>
      </c>
      <c r="C97" s="49">
        <v>12036.334999999999</v>
      </c>
      <c r="D97" s="49" t="s">
        <v>1902</v>
      </c>
      <c r="E97">
        <f t="shared" si="11"/>
        <v>862.0256735166397</v>
      </c>
      <c r="F97">
        <f t="shared" si="12"/>
        <v>862</v>
      </c>
      <c r="G97">
        <f t="shared" si="13"/>
        <v>7.6926399999138084E-2</v>
      </c>
      <c r="I97">
        <f>+G97</f>
        <v>7.6926399999138084E-2</v>
      </c>
      <c r="Q97" s="2" t="s">
        <v>2393</v>
      </c>
      <c r="R97">
        <f>G97</f>
        <v>7.6926399999138084E-2</v>
      </c>
    </row>
    <row r="98" spans="1:19" x14ac:dyDescent="0.2">
      <c r="A98" s="49" t="s">
        <v>2061</v>
      </c>
      <c r="B98" s="52" t="s">
        <v>1862</v>
      </c>
      <c r="C98" s="49">
        <v>12036.369000000001</v>
      </c>
      <c r="D98" s="49" t="s">
        <v>1902</v>
      </c>
      <c r="E98">
        <f t="shared" si="11"/>
        <v>862.03702072079591</v>
      </c>
      <c r="F98">
        <f t="shared" si="12"/>
        <v>862</v>
      </c>
      <c r="G98">
        <f t="shared" si="13"/>
        <v>0.11092640000060783</v>
      </c>
      <c r="H98">
        <f t="shared" ref="H98:H120" si="14">+G98</f>
        <v>0.11092640000060783</v>
      </c>
      <c r="Q98" s="2" t="s">
        <v>2393</v>
      </c>
      <c r="R98">
        <f>G98</f>
        <v>0.11092640000060783</v>
      </c>
    </row>
    <row r="99" spans="1:19" x14ac:dyDescent="0.2">
      <c r="A99" s="49" t="s">
        <v>2061</v>
      </c>
      <c r="B99" s="52" t="s">
        <v>1862</v>
      </c>
      <c r="C99" s="49">
        <v>12039.348</v>
      </c>
      <c r="D99" s="49" t="s">
        <v>1902</v>
      </c>
      <c r="E99">
        <f t="shared" si="11"/>
        <v>863.03123604961365</v>
      </c>
      <c r="F99">
        <f t="shared" si="12"/>
        <v>863</v>
      </c>
      <c r="G99">
        <f t="shared" si="13"/>
        <v>9.3593600000531296E-2</v>
      </c>
      <c r="H99">
        <f t="shared" si="14"/>
        <v>9.3593600000531296E-2</v>
      </c>
      <c r="Q99" s="2" t="s">
        <v>2394</v>
      </c>
      <c r="R99">
        <f>G99</f>
        <v>9.3593600000531296E-2</v>
      </c>
    </row>
    <row r="100" spans="1:19" x14ac:dyDescent="0.2">
      <c r="A100" s="49" t="s">
        <v>2061</v>
      </c>
      <c r="B100" s="52" t="s">
        <v>1862</v>
      </c>
      <c r="C100" s="49">
        <v>12039.37</v>
      </c>
      <c r="D100" s="49" t="s">
        <v>1902</v>
      </c>
      <c r="E100">
        <f t="shared" si="11"/>
        <v>863.0385783581853</v>
      </c>
      <c r="F100">
        <f t="shared" si="12"/>
        <v>863</v>
      </c>
      <c r="G100">
        <f t="shared" si="13"/>
        <v>0.11559360000137531</v>
      </c>
      <c r="H100">
        <f t="shared" si="14"/>
        <v>0.11559360000137531</v>
      </c>
      <c r="Q100" s="2" t="s">
        <v>2394</v>
      </c>
      <c r="R100">
        <f>G100</f>
        <v>0.11559360000137531</v>
      </c>
    </row>
    <row r="101" spans="1:19" x14ac:dyDescent="0.2">
      <c r="A101" s="49" t="s">
        <v>2083</v>
      </c>
      <c r="B101" s="52" t="s">
        <v>1861</v>
      </c>
      <c r="C101" s="49">
        <v>12040.623</v>
      </c>
      <c r="D101" s="49" t="s">
        <v>1902</v>
      </c>
      <c r="E101">
        <f t="shared" si="11"/>
        <v>863.45675620545205</v>
      </c>
      <c r="F101">
        <f t="shared" si="12"/>
        <v>863.5</v>
      </c>
      <c r="G101">
        <f t="shared" si="13"/>
        <v>-0.12957280000046012</v>
      </c>
      <c r="H101">
        <f t="shared" si="14"/>
        <v>-0.12957280000046012</v>
      </c>
      <c r="Q101" s="2" t="s">
        <v>2395</v>
      </c>
      <c r="S101">
        <f>G101</f>
        <v>-0.12957280000046012</v>
      </c>
    </row>
    <row r="102" spans="1:19" x14ac:dyDescent="0.2">
      <c r="A102" s="49" t="s">
        <v>2061</v>
      </c>
      <c r="B102" s="52" t="s">
        <v>1862</v>
      </c>
      <c r="C102" s="49">
        <v>12042.369000000001</v>
      </c>
      <c r="D102" s="49" t="s">
        <v>1902</v>
      </c>
      <c r="E102">
        <f t="shared" si="11"/>
        <v>864.03946851297712</v>
      </c>
      <c r="F102">
        <f t="shared" si="12"/>
        <v>864</v>
      </c>
      <c r="G102">
        <f t="shared" si="13"/>
        <v>0.11826079999991634</v>
      </c>
      <c r="H102">
        <f t="shared" si="14"/>
        <v>0.11826079999991634</v>
      </c>
      <c r="Q102" s="2" t="s">
        <v>2396</v>
      </c>
      <c r="R102">
        <f>G102</f>
        <v>0.11826079999991634</v>
      </c>
    </row>
    <row r="103" spans="1:19" x14ac:dyDescent="0.2">
      <c r="A103" s="49" t="s">
        <v>2083</v>
      </c>
      <c r="B103" s="52" t="s">
        <v>1861</v>
      </c>
      <c r="C103" s="49">
        <v>12043.615</v>
      </c>
      <c r="D103" s="49" t="s">
        <v>1902</v>
      </c>
      <c r="E103">
        <f t="shared" si="11"/>
        <v>864.45531017115309</v>
      </c>
      <c r="F103">
        <f t="shared" si="12"/>
        <v>864.5</v>
      </c>
      <c r="G103">
        <f t="shared" si="13"/>
        <v>-0.13390559999970719</v>
      </c>
      <c r="H103">
        <f t="shared" si="14"/>
        <v>-0.13390559999970719</v>
      </c>
      <c r="Q103" s="2" t="s">
        <v>2397</v>
      </c>
      <c r="S103">
        <f>G103</f>
        <v>-0.13390559999970719</v>
      </c>
    </row>
    <row r="104" spans="1:19" x14ac:dyDescent="0.2">
      <c r="A104" s="49" t="s">
        <v>2083</v>
      </c>
      <c r="B104" s="52" t="s">
        <v>1861</v>
      </c>
      <c r="C104" s="49">
        <v>12055.637000000001</v>
      </c>
      <c r="D104" s="49" t="s">
        <v>1902</v>
      </c>
      <c r="E104">
        <f t="shared" si="11"/>
        <v>868.46754806408705</v>
      </c>
      <c r="F104">
        <f t="shared" si="12"/>
        <v>868.5</v>
      </c>
      <c r="G104">
        <f t="shared" si="13"/>
        <v>-9.7236799998427159E-2</v>
      </c>
      <c r="H104">
        <f t="shared" si="14"/>
        <v>-9.7236799998427159E-2</v>
      </c>
      <c r="Q104" s="2" t="s">
        <v>2398</v>
      </c>
      <c r="S104">
        <f>G104</f>
        <v>-9.7236799998427159E-2</v>
      </c>
    </row>
    <row r="105" spans="1:19" x14ac:dyDescent="0.2">
      <c r="A105" s="49" t="s">
        <v>2083</v>
      </c>
      <c r="B105" s="52" t="s">
        <v>1861</v>
      </c>
      <c r="C105" s="49">
        <v>12064.599</v>
      </c>
      <c r="D105" s="49" t="s">
        <v>1902</v>
      </c>
      <c r="E105">
        <f t="shared" si="11"/>
        <v>871.45853758300814</v>
      </c>
      <c r="F105">
        <f t="shared" si="12"/>
        <v>871.5</v>
      </c>
      <c r="G105">
        <f t="shared" si="13"/>
        <v>-0.12423519999902055</v>
      </c>
      <c r="H105">
        <f t="shared" si="14"/>
        <v>-0.12423519999902055</v>
      </c>
      <c r="Q105" s="2" t="s">
        <v>2399</v>
      </c>
      <c r="S105">
        <f>G105</f>
        <v>-0.12423519999902055</v>
      </c>
    </row>
    <row r="106" spans="1:19" x14ac:dyDescent="0.2">
      <c r="A106" s="49" t="s">
        <v>2083</v>
      </c>
      <c r="B106" s="52" t="s">
        <v>1861</v>
      </c>
      <c r="C106" s="49">
        <v>12067.566999999999</v>
      </c>
      <c r="D106" s="49" t="s">
        <v>1902</v>
      </c>
      <c r="E106">
        <f t="shared" si="11"/>
        <v>872.44908175754006</v>
      </c>
      <c r="F106">
        <f t="shared" si="12"/>
        <v>872.5</v>
      </c>
      <c r="G106">
        <f t="shared" si="13"/>
        <v>-0.15256800000133808</v>
      </c>
      <c r="H106">
        <f t="shared" si="14"/>
        <v>-0.15256800000133808</v>
      </c>
      <c r="Q106" s="2" t="s">
        <v>2400</v>
      </c>
      <c r="S106">
        <f>G106</f>
        <v>-0.15256800000133808</v>
      </c>
    </row>
    <row r="107" spans="1:19" x14ac:dyDescent="0.2">
      <c r="A107" s="49" t="s">
        <v>2083</v>
      </c>
      <c r="B107" s="52" t="s">
        <v>1861</v>
      </c>
      <c r="C107" s="49">
        <v>12070.572</v>
      </c>
      <c r="D107" s="49" t="s">
        <v>1902</v>
      </c>
      <c r="E107">
        <f t="shared" si="11"/>
        <v>873.4519743601245</v>
      </c>
      <c r="F107">
        <f t="shared" si="12"/>
        <v>873.5</v>
      </c>
      <c r="G107">
        <f t="shared" si="13"/>
        <v>-0.14390079999975569</v>
      </c>
      <c r="H107">
        <f t="shared" si="14"/>
        <v>-0.14390079999975569</v>
      </c>
      <c r="Q107" s="2" t="s">
        <v>2401</v>
      </c>
      <c r="S107">
        <f>G107</f>
        <v>-0.14390079999975569</v>
      </c>
    </row>
    <row r="108" spans="1:19" x14ac:dyDescent="0.2">
      <c r="A108" s="49" t="s">
        <v>2061</v>
      </c>
      <c r="B108" s="52" t="s">
        <v>1862</v>
      </c>
      <c r="C108" s="49">
        <v>12090.272999999999</v>
      </c>
      <c r="D108" s="49" t="s">
        <v>1902</v>
      </c>
      <c r="E108">
        <f t="shared" si="11"/>
        <v>880.02701168575106</v>
      </c>
      <c r="F108">
        <f t="shared" si="12"/>
        <v>880</v>
      </c>
      <c r="G108">
        <f t="shared" si="13"/>
        <v>8.0935999998473562E-2</v>
      </c>
      <c r="H108">
        <f t="shared" si="14"/>
        <v>8.0935999998473562E-2</v>
      </c>
      <c r="Q108" s="2" t="s">
        <v>2402</v>
      </c>
      <c r="R108">
        <f>G108</f>
        <v>8.0935999998473562E-2</v>
      </c>
    </row>
    <row r="109" spans="1:19" x14ac:dyDescent="0.2">
      <c r="A109" s="49" t="s">
        <v>2061</v>
      </c>
      <c r="B109" s="52" t="s">
        <v>1862</v>
      </c>
      <c r="C109" s="49">
        <v>12102.285</v>
      </c>
      <c r="D109" s="49" t="s">
        <v>1902</v>
      </c>
      <c r="E109">
        <f t="shared" si="11"/>
        <v>884.03591216569794</v>
      </c>
      <c r="F109">
        <f t="shared" si="12"/>
        <v>884</v>
      </c>
      <c r="G109">
        <f t="shared" si="13"/>
        <v>0.10760479999953532</v>
      </c>
      <c r="H109">
        <f t="shared" si="14"/>
        <v>0.10760479999953532</v>
      </c>
      <c r="Q109" s="2" t="s">
        <v>2403</v>
      </c>
      <c r="R109">
        <f>G109</f>
        <v>0.10760479999953532</v>
      </c>
    </row>
    <row r="110" spans="1:19" x14ac:dyDescent="0.2">
      <c r="A110" s="49" t="s">
        <v>2061</v>
      </c>
      <c r="B110" s="52" t="s">
        <v>1862</v>
      </c>
      <c r="C110" s="49">
        <v>12138.23</v>
      </c>
      <c r="D110" s="49" t="s">
        <v>1902</v>
      </c>
      <c r="E110">
        <f t="shared" si="11"/>
        <v>896.03224314735644</v>
      </c>
      <c r="F110">
        <f t="shared" si="12"/>
        <v>896</v>
      </c>
      <c r="G110">
        <f t="shared" si="13"/>
        <v>9.6611199998733355E-2</v>
      </c>
      <c r="H110">
        <f t="shared" si="14"/>
        <v>9.6611199998733355E-2</v>
      </c>
      <c r="Q110" s="2" t="s">
        <v>2404</v>
      </c>
      <c r="R110">
        <f>G110</f>
        <v>9.6611199998733355E-2</v>
      </c>
    </row>
    <row r="111" spans="1:19" x14ac:dyDescent="0.2">
      <c r="A111" s="49" t="s">
        <v>2061</v>
      </c>
      <c r="B111" s="52" t="s">
        <v>1862</v>
      </c>
      <c r="C111" s="49">
        <v>12150.236999999999</v>
      </c>
      <c r="D111" s="49" t="s">
        <v>1902</v>
      </c>
      <c r="E111">
        <f t="shared" si="11"/>
        <v>900.03947492080954</v>
      </c>
      <c r="F111">
        <f t="shared" si="12"/>
        <v>900</v>
      </c>
      <c r="G111">
        <f t="shared" si="13"/>
        <v>0.11827999999877647</v>
      </c>
      <c r="H111">
        <f t="shared" si="14"/>
        <v>0.11827999999877647</v>
      </c>
      <c r="Q111" s="2" t="s">
        <v>2405</v>
      </c>
      <c r="R111">
        <f>G111</f>
        <v>0.11827999999877647</v>
      </c>
    </row>
    <row r="112" spans="1:19" x14ac:dyDescent="0.2">
      <c r="A112" s="49" t="s">
        <v>2061</v>
      </c>
      <c r="B112" s="52" t="s">
        <v>1862</v>
      </c>
      <c r="C112" s="49">
        <v>12153.232</v>
      </c>
      <c r="D112" s="49" t="s">
        <v>1902</v>
      </c>
      <c r="E112">
        <f t="shared" si="11"/>
        <v>901.03903011040688</v>
      </c>
      <c r="F112">
        <f t="shared" si="12"/>
        <v>901</v>
      </c>
      <c r="G112">
        <f t="shared" si="13"/>
        <v>0.11694720000014058</v>
      </c>
      <c r="H112">
        <f t="shared" si="14"/>
        <v>0.11694720000014058</v>
      </c>
      <c r="Q112" s="2" t="s">
        <v>2406</v>
      </c>
      <c r="R112">
        <f>G112</f>
        <v>0.11694720000014058</v>
      </c>
    </row>
    <row r="113" spans="1:19" x14ac:dyDescent="0.2">
      <c r="A113" s="49" t="s">
        <v>2061</v>
      </c>
      <c r="B113" s="52" t="s">
        <v>1861</v>
      </c>
      <c r="C113" s="49">
        <v>12178.519</v>
      </c>
      <c r="D113" s="49" t="s">
        <v>1902</v>
      </c>
      <c r="E113">
        <f t="shared" si="11"/>
        <v>909.47834633055447</v>
      </c>
      <c r="F113">
        <f t="shared" si="12"/>
        <v>909.5</v>
      </c>
      <c r="G113">
        <f t="shared" si="13"/>
        <v>-6.4881599999353057E-2</v>
      </c>
      <c r="H113">
        <f t="shared" si="14"/>
        <v>-6.4881599999353057E-2</v>
      </c>
      <c r="Q113" s="2" t="s">
        <v>2407</v>
      </c>
      <c r="S113">
        <f t="shared" ref="S113:S122" si="15">G113</f>
        <v>-6.4881599999353057E-2</v>
      </c>
    </row>
    <row r="114" spans="1:19" x14ac:dyDescent="0.2">
      <c r="A114" s="49" t="s">
        <v>2061</v>
      </c>
      <c r="B114" s="52" t="s">
        <v>1861</v>
      </c>
      <c r="C114" s="49">
        <v>12187.467000000001</v>
      </c>
      <c r="D114" s="49" t="s">
        <v>1902</v>
      </c>
      <c r="E114">
        <f t="shared" si="11"/>
        <v>912.4646634712941</v>
      </c>
      <c r="F114">
        <f t="shared" si="12"/>
        <v>912.5</v>
      </c>
      <c r="G114">
        <f t="shared" si="13"/>
        <v>-0.10587999999916065</v>
      </c>
      <c r="H114">
        <f t="shared" si="14"/>
        <v>-0.10587999999916065</v>
      </c>
      <c r="Q114" s="2" t="s">
        <v>2408</v>
      </c>
      <c r="S114">
        <f t="shared" si="15"/>
        <v>-0.10587999999916065</v>
      </c>
    </row>
    <row r="115" spans="1:19" x14ac:dyDescent="0.2">
      <c r="A115" s="49" t="s">
        <v>2061</v>
      </c>
      <c r="B115" s="52" t="s">
        <v>1861</v>
      </c>
      <c r="C115" s="49">
        <v>12193.458000000001</v>
      </c>
      <c r="D115" s="49" t="s">
        <v>1902</v>
      </c>
      <c r="E115">
        <f t="shared" si="11"/>
        <v>914.46410759178707</v>
      </c>
      <c r="F115">
        <f t="shared" si="12"/>
        <v>914.5</v>
      </c>
      <c r="G115">
        <f t="shared" si="13"/>
        <v>-0.10754559999986668</v>
      </c>
      <c r="H115">
        <f t="shared" si="14"/>
        <v>-0.10754559999986668</v>
      </c>
      <c r="Q115" s="2" t="s">
        <v>2409</v>
      </c>
      <c r="S115">
        <f t="shared" si="15"/>
        <v>-0.10754559999986668</v>
      </c>
    </row>
    <row r="116" spans="1:19" x14ac:dyDescent="0.2">
      <c r="A116" s="49" t="s">
        <v>2198</v>
      </c>
      <c r="B116" s="52" t="s">
        <v>1861</v>
      </c>
      <c r="C116" s="49">
        <v>12196.450999999999</v>
      </c>
      <c r="D116" s="49" t="s">
        <v>1902</v>
      </c>
      <c r="E116">
        <f t="shared" si="11"/>
        <v>915.46299529878627</v>
      </c>
      <c r="F116">
        <f t="shared" si="12"/>
        <v>915.5</v>
      </c>
      <c r="G116">
        <f t="shared" si="13"/>
        <v>-0.11087840000072902</v>
      </c>
      <c r="H116">
        <f t="shared" si="14"/>
        <v>-0.11087840000072902</v>
      </c>
      <c r="Q116" s="2" t="s">
        <v>2410</v>
      </c>
      <c r="S116">
        <f t="shared" si="15"/>
        <v>-0.11087840000072902</v>
      </c>
    </row>
    <row r="117" spans="1:19" x14ac:dyDescent="0.2">
      <c r="A117" s="49" t="s">
        <v>2198</v>
      </c>
      <c r="B117" s="52" t="s">
        <v>1861</v>
      </c>
      <c r="C117" s="49">
        <v>12214.425999999999</v>
      </c>
      <c r="D117" s="49" t="s">
        <v>1902</v>
      </c>
      <c r="E117">
        <f t="shared" si="11"/>
        <v>921.46199514286241</v>
      </c>
      <c r="F117">
        <f t="shared" si="12"/>
        <v>921.5</v>
      </c>
      <c r="G117">
        <f t="shared" si="13"/>
        <v>-0.11387520000062068</v>
      </c>
      <c r="H117">
        <f t="shared" si="14"/>
        <v>-0.11387520000062068</v>
      </c>
      <c r="Q117" s="2" t="s">
        <v>2411</v>
      </c>
      <c r="S117">
        <f t="shared" si="15"/>
        <v>-0.11387520000062068</v>
      </c>
    </row>
    <row r="118" spans="1:19" x14ac:dyDescent="0.2">
      <c r="A118" s="49" t="s">
        <v>2198</v>
      </c>
      <c r="B118" s="52" t="s">
        <v>1861</v>
      </c>
      <c r="C118" s="49">
        <v>12217.415999999999</v>
      </c>
      <c r="D118" s="49" t="s">
        <v>1902</v>
      </c>
      <c r="E118">
        <f t="shared" si="11"/>
        <v>922.45988162596598</v>
      </c>
      <c r="F118">
        <f t="shared" si="12"/>
        <v>922.5</v>
      </c>
      <c r="G118">
        <f t="shared" si="13"/>
        <v>-0.12020800000027521</v>
      </c>
      <c r="H118">
        <f t="shared" si="14"/>
        <v>-0.12020800000027521</v>
      </c>
      <c r="Q118" s="2" t="s">
        <v>2412</v>
      </c>
      <c r="S118">
        <f t="shared" si="15"/>
        <v>-0.12020800000027521</v>
      </c>
    </row>
    <row r="119" spans="1:19" x14ac:dyDescent="0.2">
      <c r="A119" s="49" t="s">
        <v>2198</v>
      </c>
      <c r="B119" s="52" t="s">
        <v>1861</v>
      </c>
      <c r="C119" s="49">
        <v>12220.425999999999</v>
      </c>
      <c r="D119" s="49" t="s">
        <v>1902</v>
      </c>
      <c r="E119">
        <f t="shared" si="11"/>
        <v>923.46444293504362</v>
      </c>
      <c r="F119">
        <f t="shared" si="12"/>
        <v>923.5</v>
      </c>
      <c r="G119">
        <f t="shared" si="13"/>
        <v>-0.10654079999949317</v>
      </c>
      <c r="H119">
        <f t="shared" si="14"/>
        <v>-0.10654079999949317</v>
      </c>
      <c r="Q119" s="2" t="s">
        <v>2413</v>
      </c>
      <c r="S119">
        <f t="shared" si="15"/>
        <v>-0.10654079999949317</v>
      </c>
    </row>
    <row r="120" spans="1:19" x14ac:dyDescent="0.2">
      <c r="A120" s="49" t="s">
        <v>2198</v>
      </c>
      <c r="B120" s="52" t="s">
        <v>1861</v>
      </c>
      <c r="C120" s="49">
        <v>12229.397999999999</v>
      </c>
      <c r="D120" s="49" t="s">
        <v>1902</v>
      </c>
      <c r="E120">
        <f t="shared" si="11"/>
        <v>926.4587698669518</v>
      </c>
      <c r="F120">
        <f t="shared" si="12"/>
        <v>926.5</v>
      </c>
      <c r="G120">
        <f t="shared" si="13"/>
        <v>-0.12353919999986829</v>
      </c>
      <c r="H120">
        <f t="shared" si="14"/>
        <v>-0.12353919999986829</v>
      </c>
      <c r="Q120" s="2" t="s">
        <v>2414</v>
      </c>
      <c r="S120">
        <f t="shared" si="15"/>
        <v>-0.12353919999986829</v>
      </c>
    </row>
    <row r="121" spans="1:19" x14ac:dyDescent="0.2">
      <c r="A121" s="49" t="s">
        <v>2214</v>
      </c>
      <c r="B121" s="52" t="s">
        <v>1861</v>
      </c>
      <c r="C121" s="49">
        <v>12244.384</v>
      </c>
      <c r="D121" s="49" t="s">
        <v>1902</v>
      </c>
      <c r="E121">
        <f t="shared" si="11"/>
        <v>931.46021696922321</v>
      </c>
      <c r="F121">
        <f t="shared" si="12"/>
        <v>931.5</v>
      </c>
      <c r="G121">
        <f t="shared" si="13"/>
        <v>-0.1192031999999017</v>
      </c>
      <c r="I121">
        <f>+G121</f>
        <v>-0.1192031999999017</v>
      </c>
      <c r="Q121" s="2" t="s">
        <v>2415</v>
      </c>
      <c r="S121">
        <f t="shared" si="15"/>
        <v>-0.1192031999999017</v>
      </c>
    </row>
    <row r="122" spans="1:19" x14ac:dyDescent="0.2">
      <c r="A122" s="49" t="s">
        <v>2214</v>
      </c>
      <c r="B122" s="52" t="s">
        <v>1861</v>
      </c>
      <c r="C122" s="49">
        <v>12247.384</v>
      </c>
      <c r="D122" s="49" t="s">
        <v>1902</v>
      </c>
      <c r="E122">
        <f t="shared" si="11"/>
        <v>932.46144086531376</v>
      </c>
      <c r="F122">
        <f t="shared" si="12"/>
        <v>932.5</v>
      </c>
      <c r="G122">
        <f t="shared" si="13"/>
        <v>-0.11553599999933795</v>
      </c>
      <c r="I122">
        <f>+G122</f>
        <v>-0.11553599999933795</v>
      </c>
      <c r="Q122" s="2" t="s">
        <v>2416</v>
      </c>
      <c r="S122">
        <f t="shared" si="15"/>
        <v>-0.11553599999933795</v>
      </c>
    </row>
    <row r="123" spans="1:19" x14ac:dyDescent="0.2">
      <c r="A123" s="49" t="s">
        <v>2221</v>
      </c>
      <c r="B123" s="52" t="s">
        <v>1862</v>
      </c>
      <c r="C123" s="49">
        <v>12590.710999999999</v>
      </c>
      <c r="D123" s="49" t="s">
        <v>1902</v>
      </c>
      <c r="E123">
        <f t="shared" si="11"/>
        <v>1047.0438397230105</v>
      </c>
      <c r="F123">
        <f t="shared" si="12"/>
        <v>1047</v>
      </c>
      <c r="G123">
        <f t="shared" si="13"/>
        <v>0.1313583999981347</v>
      </c>
      <c r="H123">
        <f t="shared" ref="H123:H154" si="16">+G123</f>
        <v>0.1313583999981347</v>
      </c>
      <c r="Q123" s="2" t="s">
        <v>2417</v>
      </c>
      <c r="R123">
        <f>G123</f>
        <v>0.1313583999981347</v>
      </c>
    </row>
    <row r="124" spans="1:19" x14ac:dyDescent="0.2">
      <c r="A124" s="49" t="s">
        <v>2221</v>
      </c>
      <c r="B124" s="52" t="s">
        <v>1862</v>
      </c>
      <c r="C124" s="49">
        <v>12602.682000000001</v>
      </c>
      <c r="D124" s="49" t="s">
        <v>1902</v>
      </c>
      <c r="E124">
        <f t="shared" si="11"/>
        <v>1051.0390568097112</v>
      </c>
      <c r="F124">
        <f t="shared" si="12"/>
        <v>1051</v>
      </c>
      <c r="G124">
        <f t="shared" si="13"/>
        <v>0.11702720000175759</v>
      </c>
      <c r="H124">
        <f t="shared" si="16"/>
        <v>0.11702720000175759</v>
      </c>
      <c r="Q124" s="2" t="s">
        <v>2418</v>
      </c>
      <c r="R124">
        <f>G124</f>
        <v>0.11702720000175759</v>
      </c>
    </row>
    <row r="125" spans="1:19" x14ac:dyDescent="0.2">
      <c r="A125" s="49" t="s">
        <v>2221</v>
      </c>
      <c r="B125" s="52" t="s">
        <v>1862</v>
      </c>
      <c r="C125" s="49">
        <v>12644.626</v>
      </c>
      <c r="D125" s="49" t="s">
        <v>1902</v>
      </c>
      <c r="E125">
        <f t="shared" si="11"/>
        <v>1065.0375018422519</v>
      </c>
      <c r="F125">
        <f t="shared" si="12"/>
        <v>1065</v>
      </c>
      <c r="G125">
        <f t="shared" si="13"/>
        <v>0.11236800000006042</v>
      </c>
      <c r="H125">
        <f t="shared" si="16"/>
        <v>0.11236800000006042</v>
      </c>
      <c r="Q125" s="2" t="s">
        <v>2419</v>
      </c>
      <c r="R125">
        <f>G125</f>
        <v>0.11236800000006042</v>
      </c>
    </row>
    <row r="126" spans="1:19" x14ac:dyDescent="0.2">
      <c r="A126" s="49" t="s">
        <v>2221</v>
      </c>
      <c r="B126" s="52" t="s">
        <v>1862</v>
      </c>
      <c r="C126" s="49">
        <v>12665.603999999999</v>
      </c>
      <c r="D126" s="49" t="s">
        <v>1902</v>
      </c>
      <c r="E126">
        <f t="shared" si="11"/>
        <v>1072.0387268063146</v>
      </c>
      <c r="F126">
        <f t="shared" si="12"/>
        <v>1072</v>
      </c>
      <c r="G126">
        <f t="shared" si="13"/>
        <v>0.1160383999995247</v>
      </c>
      <c r="H126">
        <f t="shared" si="16"/>
        <v>0.1160383999995247</v>
      </c>
      <c r="Q126" s="2" t="s">
        <v>2420</v>
      </c>
      <c r="R126">
        <f>G126</f>
        <v>0.1160383999995247</v>
      </c>
    </row>
    <row r="127" spans="1:19" x14ac:dyDescent="0.2">
      <c r="A127" s="49" t="s">
        <v>2221</v>
      </c>
      <c r="B127" s="52" t="s">
        <v>1861</v>
      </c>
      <c r="C127" s="49">
        <v>12681.788</v>
      </c>
      <c r="D127" s="49" t="s">
        <v>1902</v>
      </c>
      <c r="E127">
        <f t="shared" si="11"/>
        <v>1077.4399959844247</v>
      </c>
      <c r="F127">
        <f t="shared" si="12"/>
        <v>1077.5</v>
      </c>
      <c r="G127">
        <f t="shared" si="13"/>
        <v>-0.1797919999989972</v>
      </c>
      <c r="H127">
        <f t="shared" si="16"/>
        <v>-0.1797919999989972</v>
      </c>
      <c r="Q127" s="2" t="s">
        <v>2421</v>
      </c>
      <c r="S127">
        <f>G127</f>
        <v>-0.1797919999989972</v>
      </c>
    </row>
    <row r="128" spans="1:19" x14ac:dyDescent="0.2">
      <c r="A128" s="49" t="s">
        <v>2221</v>
      </c>
      <c r="B128" s="52" t="s">
        <v>1861</v>
      </c>
      <c r="C128" s="49">
        <v>12684.781000000001</v>
      </c>
      <c r="D128" s="49" t="s">
        <v>1902</v>
      </c>
      <c r="E128">
        <f t="shared" si="11"/>
        <v>1078.4388836914247</v>
      </c>
      <c r="F128">
        <f t="shared" si="12"/>
        <v>1078.5</v>
      </c>
      <c r="G128">
        <f t="shared" si="13"/>
        <v>-0.18312479999985953</v>
      </c>
      <c r="H128">
        <f t="shared" si="16"/>
        <v>-0.18312479999985953</v>
      </c>
      <c r="Q128" s="2" t="s">
        <v>2422</v>
      </c>
      <c r="S128">
        <f>G128</f>
        <v>-0.18312479999985953</v>
      </c>
    </row>
    <row r="129" spans="1:19" x14ac:dyDescent="0.2">
      <c r="A129" s="49" t="s">
        <v>2238</v>
      </c>
      <c r="B129" s="52" t="s">
        <v>1862</v>
      </c>
      <c r="C129" s="49">
        <v>12686.576999999999</v>
      </c>
      <c r="D129" s="49" t="s">
        <v>1902</v>
      </c>
      <c r="E129">
        <f t="shared" si="11"/>
        <v>1079.0382830638837</v>
      </c>
      <c r="F129">
        <f t="shared" si="12"/>
        <v>1079</v>
      </c>
      <c r="G129">
        <f t="shared" si="13"/>
        <v>0.11470879999978933</v>
      </c>
      <c r="H129">
        <f t="shared" si="16"/>
        <v>0.11470879999978933</v>
      </c>
      <c r="Q129" s="2" t="s">
        <v>2423</v>
      </c>
      <c r="R129">
        <f t="shared" ref="R129:R134" si="17">G129</f>
        <v>0.11470879999978933</v>
      </c>
    </row>
    <row r="130" spans="1:19" x14ac:dyDescent="0.2">
      <c r="A130" s="49" t="s">
        <v>2221</v>
      </c>
      <c r="B130" s="52" t="s">
        <v>1862</v>
      </c>
      <c r="C130" s="49">
        <v>12686.626</v>
      </c>
      <c r="D130" s="49" t="s">
        <v>1902</v>
      </c>
      <c r="E130">
        <f t="shared" si="11"/>
        <v>1079.0546363875201</v>
      </c>
      <c r="F130">
        <f t="shared" si="12"/>
        <v>1079</v>
      </c>
      <c r="G130">
        <f t="shared" si="13"/>
        <v>0.163708800000677</v>
      </c>
      <c r="H130">
        <f t="shared" si="16"/>
        <v>0.163708800000677</v>
      </c>
      <c r="Q130" s="2" t="s">
        <v>2423</v>
      </c>
      <c r="R130">
        <f t="shared" si="17"/>
        <v>0.163708800000677</v>
      </c>
    </row>
    <row r="131" spans="1:19" x14ac:dyDescent="0.2">
      <c r="A131" s="49" t="s">
        <v>2221</v>
      </c>
      <c r="B131" s="52" t="s">
        <v>1862</v>
      </c>
      <c r="C131" s="49">
        <v>12689.651</v>
      </c>
      <c r="D131" s="49" t="s">
        <v>1902</v>
      </c>
      <c r="E131">
        <f t="shared" si="11"/>
        <v>1080.0642038160781</v>
      </c>
      <c r="F131">
        <f t="shared" si="12"/>
        <v>1080</v>
      </c>
      <c r="G131">
        <f t="shared" si="13"/>
        <v>0.19237600000087696</v>
      </c>
      <c r="H131">
        <f t="shared" si="16"/>
        <v>0.19237600000087696</v>
      </c>
      <c r="Q131" s="2" t="s">
        <v>2424</v>
      </c>
      <c r="R131">
        <f t="shared" si="17"/>
        <v>0.19237600000087696</v>
      </c>
    </row>
    <row r="132" spans="1:19" x14ac:dyDescent="0.2">
      <c r="A132" s="49" t="s">
        <v>2238</v>
      </c>
      <c r="B132" s="52" t="s">
        <v>1862</v>
      </c>
      <c r="C132" s="49">
        <v>12692.575999999999</v>
      </c>
      <c r="D132" s="49" t="s">
        <v>1902</v>
      </c>
      <c r="E132">
        <f t="shared" si="11"/>
        <v>1081.0403971147662</v>
      </c>
      <c r="F132">
        <f t="shared" si="12"/>
        <v>1081</v>
      </c>
      <c r="G132">
        <f t="shared" si="13"/>
        <v>0.12104319999889412</v>
      </c>
      <c r="H132">
        <f t="shared" si="16"/>
        <v>0.12104319999889412</v>
      </c>
      <c r="Q132" s="2" t="s">
        <v>2425</v>
      </c>
      <c r="R132">
        <f t="shared" si="17"/>
        <v>0.12104319999889412</v>
      </c>
    </row>
    <row r="133" spans="1:19" x14ac:dyDescent="0.2">
      <c r="A133" s="49" t="s">
        <v>2221</v>
      </c>
      <c r="B133" s="52" t="s">
        <v>1862</v>
      </c>
      <c r="C133" s="49">
        <v>12698.614</v>
      </c>
      <c r="D133" s="49" t="s">
        <v>1902</v>
      </c>
      <c r="E133">
        <f t="shared" si="11"/>
        <v>1083.0555270762979</v>
      </c>
      <c r="F133">
        <f t="shared" si="12"/>
        <v>1083</v>
      </c>
      <c r="G133">
        <f t="shared" si="13"/>
        <v>0.16637760000048729</v>
      </c>
      <c r="H133">
        <f t="shared" si="16"/>
        <v>0.16637760000048729</v>
      </c>
      <c r="Q133" s="2" t="s">
        <v>2426</v>
      </c>
      <c r="R133">
        <f t="shared" si="17"/>
        <v>0.16637760000048729</v>
      </c>
    </row>
    <row r="134" spans="1:19" x14ac:dyDescent="0.2">
      <c r="A134" s="49" t="s">
        <v>2221</v>
      </c>
      <c r="B134" s="52" t="s">
        <v>1862</v>
      </c>
      <c r="C134" s="49">
        <v>12701.614</v>
      </c>
      <c r="D134" s="49" t="s">
        <v>1902</v>
      </c>
      <c r="E134">
        <f t="shared" si="11"/>
        <v>1084.0567509723885</v>
      </c>
      <c r="F134">
        <f t="shared" si="12"/>
        <v>1084</v>
      </c>
      <c r="G134">
        <f t="shared" si="13"/>
        <v>0.17004479999923205</v>
      </c>
      <c r="H134">
        <f t="shared" si="16"/>
        <v>0.17004479999923205</v>
      </c>
      <c r="Q134" s="2" t="s">
        <v>2427</v>
      </c>
      <c r="R134">
        <f t="shared" si="17"/>
        <v>0.17004479999923205</v>
      </c>
    </row>
    <row r="135" spans="1:19" x14ac:dyDescent="0.2">
      <c r="A135" s="49" t="s">
        <v>2221</v>
      </c>
      <c r="B135" s="52" t="s">
        <v>1861</v>
      </c>
      <c r="C135" s="49">
        <v>12702.75</v>
      </c>
      <c r="D135" s="49" t="s">
        <v>1902</v>
      </c>
      <c r="E135">
        <f t="shared" si="11"/>
        <v>1084.4358810877084</v>
      </c>
      <c r="F135">
        <f t="shared" si="12"/>
        <v>1084.5</v>
      </c>
      <c r="G135">
        <f t="shared" si="13"/>
        <v>-0.19212160000097356</v>
      </c>
      <c r="H135">
        <f t="shared" si="16"/>
        <v>-0.19212160000097356</v>
      </c>
      <c r="Q135" s="2" t="s">
        <v>2428</v>
      </c>
      <c r="S135">
        <f>G135</f>
        <v>-0.19212160000097356</v>
      </c>
    </row>
    <row r="136" spans="1:19" x14ac:dyDescent="0.2">
      <c r="A136" s="49" t="s">
        <v>2221</v>
      </c>
      <c r="B136" s="52" t="s">
        <v>1862</v>
      </c>
      <c r="C136" s="49">
        <v>12713.584999999999</v>
      </c>
      <c r="D136" s="49" t="s">
        <v>1902</v>
      </c>
      <c r="E136">
        <f t="shared" si="11"/>
        <v>1088.0519680590885</v>
      </c>
      <c r="F136">
        <f t="shared" si="12"/>
        <v>1088</v>
      </c>
      <c r="G136">
        <f t="shared" si="13"/>
        <v>0.15571359999921697</v>
      </c>
      <c r="H136">
        <f t="shared" si="16"/>
        <v>0.15571359999921697</v>
      </c>
      <c r="Q136" s="2" t="s">
        <v>2429</v>
      </c>
      <c r="R136">
        <f>G136</f>
        <v>0.15571359999921697</v>
      </c>
    </row>
    <row r="137" spans="1:19" x14ac:dyDescent="0.2">
      <c r="A137" s="49" t="s">
        <v>2221</v>
      </c>
      <c r="B137" s="52" t="s">
        <v>1862</v>
      </c>
      <c r="C137" s="49">
        <v>12716.566000000001</v>
      </c>
      <c r="D137" s="49" t="s">
        <v>1902</v>
      </c>
      <c r="E137">
        <f t="shared" si="11"/>
        <v>1089.0468508705044</v>
      </c>
      <c r="F137">
        <f t="shared" si="12"/>
        <v>1089</v>
      </c>
      <c r="G137">
        <f t="shared" si="13"/>
        <v>0.14038080000136688</v>
      </c>
      <c r="H137">
        <f t="shared" si="16"/>
        <v>0.14038080000136688</v>
      </c>
      <c r="Q137" s="2" t="s">
        <v>2430</v>
      </c>
      <c r="R137">
        <f>G137</f>
        <v>0.14038080000136688</v>
      </c>
    </row>
    <row r="138" spans="1:19" x14ac:dyDescent="0.2">
      <c r="A138" s="49" t="s">
        <v>2221</v>
      </c>
      <c r="B138" s="52" t="s">
        <v>1862</v>
      </c>
      <c r="C138" s="49">
        <v>12719.562</v>
      </c>
      <c r="D138" s="49" t="s">
        <v>1902</v>
      </c>
      <c r="E138">
        <f t="shared" si="11"/>
        <v>1090.0467398013998</v>
      </c>
      <c r="F138">
        <f t="shared" si="12"/>
        <v>1090</v>
      </c>
      <c r="G138">
        <f t="shared" si="13"/>
        <v>0.14004799999929674</v>
      </c>
      <c r="H138">
        <f t="shared" si="16"/>
        <v>0.14004799999929674</v>
      </c>
      <c r="Q138" s="2" t="s">
        <v>2431</v>
      </c>
      <c r="R138">
        <f>G138</f>
        <v>0.14004799999929674</v>
      </c>
    </row>
    <row r="139" spans="1:19" x14ac:dyDescent="0.2">
      <c r="A139" s="49" t="s">
        <v>2221</v>
      </c>
      <c r="B139" s="52" t="s">
        <v>1861</v>
      </c>
      <c r="C139" s="49">
        <v>12720.725</v>
      </c>
      <c r="D139" s="49" t="s">
        <v>1902</v>
      </c>
      <c r="E139">
        <f t="shared" si="11"/>
        <v>1090.4348809317844</v>
      </c>
      <c r="F139">
        <f t="shared" si="12"/>
        <v>1090.5</v>
      </c>
      <c r="G139">
        <f t="shared" si="13"/>
        <v>-0.19511839999904623</v>
      </c>
      <c r="H139">
        <f t="shared" si="16"/>
        <v>-0.19511839999904623</v>
      </c>
      <c r="Q139" s="2" t="s">
        <v>2432</v>
      </c>
      <c r="S139">
        <f>G139</f>
        <v>-0.19511839999904623</v>
      </c>
    </row>
    <row r="140" spans="1:19" x14ac:dyDescent="0.2">
      <c r="A140" s="49" t="s">
        <v>2221</v>
      </c>
      <c r="B140" s="52" t="s">
        <v>1861</v>
      </c>
      <c r="C140" s="49">
        <v>12723.698</v>
      </c>
      <c r="D140" s="49" t="s">
        <v>1902</v>
      </c>
      <c r="E140">
        <f t="shared" si="11"/>
        <v>1091.4270938128102</v>
      </c>
      <c r="F140">
        <f t="shared" si="12"/>
        <v>1091.5</v>
      </c>
      <c r="G140">
        <f t="shared" si="13"/>
        <v>-0.21845120000034512</v>
      </c>
      <c r="H140">
        <f t="shared" si="16"/>
        <v>-0.21845120000034512</v>
      </c>
      <c r="Q140" s="2" t="s">
        <v>2433</v>
      </c>
      <c r="S140">
        <f>G140</f>
        <v>-0.21845120000034512</v>
      </c>
    </row>
    <row r="141" spans="1:19" x14ac:dyDescent="0.2">
      <c r="A141" s="49" t="s">
        <v>2274</v>
      </c>
      <c r="B141" s="52" t="s">
        <v>1862</v>
      </c>
      <c r="C141" s="49">
        <v>12728.507</v>
      </c>
      <c r="D141" s="49" t="s">
        <v>1902</v>
      </c>
      <c r="E141">
        <f t="shared" si="11"/>
        <v>1093.0320557182431</v>
      </c>
      <c r="F141">
        <f t="shared" si="12"/>
        <v>1093</v>
      </c>
      <c r="G141">
        <f t="shared" si="13"/>
        <v>9.6049599998877966E-2</v>
      </c>
      <c r="H141">
        <f t="shared" si="16"/>
        <v>9.6049599998877966E-2</v>
      </c>
      <c r="Q141" s="2" t="s">
        <v>2434</v>
      </c>
      <c r="R141">
        <f t="shared" ref="R141:R146" si="18">G141</f>
        <v>9.6049599998877966E-2</v>
      </c>
    </row>
    <row r="142" spans="1:19" x14ac:dyDescent="0.2">
      <c r="A142" s="49" t="s">
        <v>2221</v>
      </c>
      <c r="B142" s="52" t="s">
        <v>1862</v>
      </c>
      <c r="C142" s="49">
        <v>12746.518</v>
      </c>
      <c r="D142" s="49" t="s">
        <v>1902</v>
      </c>
      <c r="E142">
        <f t="shared" si="11"/>
        <v>1099.0430702490726</v>
      </c>
      <c r="F142">
        <f t="shared" si="12"/>
        <v>1099</v>
      </c>
      <c r="G142">
        <f t="shared" si="13"/>
        <v>0.12905279999904451</v>
      </c>
      <c r="H142">
        <f t="shared" si="16"/>
        <v>0.12905279999904451</v>
      </c>
      <c r="Q142" s="2" t="s">
        <v>2435</v>
      </c>
      <c r="R142">
        <f t="shared" si="18"/>
        <v>0.12905279999904451</v>
      </c>
    </row>
    <row r="143" spans="1:19" x14ac:dyDescent="0.2">
      <c r="A143" s="49" t="s">
        <v>2221</v>
      </c>
      <c r="B143" s="52" t="s">
        <v>1862</v>
      </c>
      <c r="C143" s="49">
        <v>12749.539000000001</v>
      </c>
      <c r="D143" s="49" t="s">
        <v>1902</v>
      </c>
      <c r="E143">
        <f t="shared" si="11"/>
        <v>1100.0513027124359</v>
      </c>
      <c r="F143">
        <f t="shared" si="12"/>
        <v>1100</v>
      </c>
      <c r="G143">
        <f t="shared" si="13"/>
        <v>0.15372000000024855</v>
      </c>
      <c r="H143">
        <f t="shared" si="16"/>
        <v>0.15372000000024855</v>
      </c>
      <c r="Q143" s="2" t="s">
        <v>2436</v>
      </c>
      <c r="R143">
        <f t="shared" si="18"/>
        <v>0.15372000000024855</v>
      </c>
    </row>
    <row r="144" spans="1:19" x14ac:dyDescent="0.2">
      <c r="A144" s="49" t="s">
        <v>2221</v>
      </c>
      <c r="B144" s="52" t="s">
        <v>1862</v>
      </c>
      <c r="C144" s="49">
        <v>12752.544</v>
      </c>
      <c r="D144" s="49" t="s">
        <v>1902</v>
      </c>
      <c r="E144">
        <f t="shared" si="11"/>
        <v>1101.0541953150198</v>
      </c>
      <c r="F144">
        <f t="shared" si="12"/>
        <v>1101</v>
      </c>
      <c r="G144">
        <f t="shared" si="13"/>
        <v>0.16238720000001194</v>
      </c>
      <c r="H144">
        <f t="shared" si="16"/>
        <v>0.16238720000001194</v>
      </c>
      <c r="Q144" s="2" t="s">
        <v>2437</v>
      </c>
      <c r="R144">
        <f t="shared" si="18"/>
        <v>0.16238720000001194</v>
      </c>
    </row>
    <row r="145" spans="1:19" x14ac:dyDescent="0.2">
      <c r="A145" s="49" t="s">
        <v>2221</v>
      </c>
      <c r="B145" s="52" t="s">
        <v>1862</v>
      </c>
      <c r="C145" s="49">
        <v>12755.536</v>
      </c>
      <c r="D145" s="49" t="s">
        <v>1902</v>
      </c>
      <c r="E145">
        <f t="shared" si="11"/>
        <v>1102.0527492807207</v>
      </c>
      <c r="F145">
        <f t="shared" si="12"/>
        <v>1102</v>
      </c>
      <c r="G145">
        <f t="shared" si="13"/>
        <v>0.15805439999894588</v>
      </c>
      <c r="H145">
        <f t="shared" si="16"/>
        <v>0.15805439999894588</v>
      </c>
      <c r="Q145" s="2" t="s">
        <v>2438</v>
      </c>
      <c r="R145">
        <f t="shared" si="18"/>
        <v>0.15805439999894588</v>
      </c>
    </row>
    <row r="146" spans="1:19" x14ac:dyDescent="0.2">
      <c r="A146" s="49" t="s">
        <v>2221</v>
      </c>
      <c r="B146" s="52" t="s">
        <v>1862</v>
      </c>
      <c r="C146" s="49">
        <v>12758.532999999999</v>
      </c>
      <c r="D146" s="49" t="s">
        <v>1902</v>
      </c>
      <c r="E146">
        <f t="shared" si="11"/>
        <v>1103.052971952915</v>
      </c>
      <c r="F146">
        <f t="shared" si="12"/>
        <v>1103</v>
      </c>
      <c r="G146">
        <f t="shared" si="13"/>
        <v>0.15872159999889845</v>
      </c>
      <c r="H146">
        <f t="shared" si="16"/>
        <v>0.15872159999889845</v>
      </c>
      <c r="Q146" s="2" t="s">
        <v>2439</v>
      </c>
      <c r="R146">
        <f t="shared" si="18"/>
        <v>0.15872159999889845</v>
      </c>
    </row>
    <row r="147" spans="1:19" x14ac:dyDescent="0.2">
      <c r="A147" s="49" t="s">
        <v>2221</v>
      </c>
      <c r="B147" s="52" t="s">
        <v>1861</v>
      </c>
      <c r="C147" s="49">
        <v>12762.68</v>
      </c>
      <c r="D147" s="49" t="s">
        <v>1902</v>
      </c>
      <c r="E147">
        <f t="shared" si="11"/>
        <v>1104.4369971186113</v>
      </c>
      <c r="F147">
        <f t="shared" si="12"/>
        <v>1104.5</v>
      </c>
      <c r="G147">
        <f t="shared" si="13"/>
        <v>-0.1887776000003214</v>
      </c>
      <c r="H147">
        <f t="shared" si="16"/>
        <v>-0.1887776000003214</v>
      </c>
      <c r="Q147" s="2" t="s">
        <v>2440</v>
      </c>
      <c r="S147">
        <f>G147</f>
        <v>-0.1887776000003214</v>
      </c>
    </row>
    <row r="148" spans="1:19" x14ac:dyDescent="0.2">
      <c r="A148" s="49" t="s">
        <v>2221</v>
      </c>
      <c r="B148" s="52" t="s">
        <v>1861</v>
      </c>
      <c r="C148" s="49">
        <v>12765.665999999999</v>
      </c>
      <c r="D148" s="49" t="s">
        <v>1902</v>
      </c>
      <c r="E148">
        <f t="shared" si="11"/>
        <v>1105.4335486365196</v>
      </c>
      <c r="F148">
        <f t="shared" si="12"/>
        <v>1105.5</v>
      </c>
      <c r="G148">
        <f t="shared" si="13"/>
        <v>-0.19911040000079083</v>
      </c>
      <c r="H148">
        <f t="shared" si="16"/>
        <v>-0.19911040000079083</v>
      </c>
      <c r="Q148" s="2" t="s">
        <v>2441</v>
      </c>
      <c r="S148">
        <f>G148</f>
        <v>-0.19911040000079083</v>
      </c>
    </row>
    <row r="149" spans="1:19" x14ac:dyDescent="0.2">
      <c r="A149" s="49" t="s">
        <v>2221</v>
      </c>
      <c r="B149" s="52" t="s">
        <v>1862</v>
      </c>
      <c r="C149" s="49">
        <v>12770.487999999999</v>
      </c>
      <c r="D149" s="49" t="s">
        <v>1902</v>
      </c>
      <c r="E149">
        <f t="shared" ref="E149:E212" si="19">+(C149-C$7)/C$8</f>
        <v>1107.0428491788359</v>
      </c>
      <c r="F149">
        <f t="shared" ref="F149:F212" si="20">ROUND(2*E149,0)/2</f>
        <v>1107</v>
      </c>
      <c r="G149">
        <f t="shared" ref="G149:G212" si="21">+C149-(C$7+F149*C$8)</f>
        <v>0.12839039999926172</v>
      </c>
      <c r="H149">
        <f t="shared" si="16"/>
        <v>0.12839039999926172</v>
      </c>
      <c r="Q149" s="2" t="s">
        <v>2442</v>
      </c>
      <c r="R149">
        <f>G149</f>
        <v>0.12839039999926172</v>
      </c>
    </row>
    <row r="150" spans="1:19" x14ac:dyDescent="0.2">
      <c r="A150" s="49" t="s">
        <v>2221</v>
      </c>
      <c r="B150" s="52" t="s">
        <v>1862</v>
      </c>
      <c r="C150" s="49">
        <v>12779.485000000001</v>
      </c>
      <c r="D150" s="49" t="s">
        <v>1902</v>
      </c>
      <c r="E150">
        <f t="shared" si="19"/>
        <v>1110.0455196432119</v>
      </c>
      <c r="F150">
        <f t="shared" si="20"/>
        <v>1110</v>
      </c>
      <c r="G150">
        <f t="shared" si="21"/>
        <v>0.1363920000003418</v>
      </c>
      <c r="H150">
        <f t="shared" si="16"/>
        <v>0.1363920000003418</v>
      </c>
      <c r="Q150" s="2" t="s">
        <v>2443</v>
      </c>
      <c r="R150">
        <f>G150</f>
        <v>0.1363920000003418</v>
      </c>
    </row>
    <row r="151" spans="1:19" x14ac:dyDescent="0.2">
      <c r="A151" s="49" t="s">
        <v>2274</v>
      </c>
      <c r="B151" s="52" t="s">
        <v>1861</v>
      </c>
      <c r="C151" s="49">
        <v>13092.316000000001</v>
      </c>
      <c r="D151" s="49" t="s">
        <v>1902</v>
      </c>
      <c r="E151">
        <f t="shared" si="19"/>
        <v>1214.4501438558495</v>
      </c>
      <c r="F151">
        <f t="shared" si="20"/>
        <v>1214.5</v>
      </c>
      <c r="G151">
        <f t="shared" si="21"/>
        <v>-0.14938559999973222</v>
      </c>
      <c r="H151">
        <f t="shared" si="16"/>
        <v>-0.14938559999973222</v>
      </c>
      <c r="Q151" s="2" t="s">
        <v>2444</v>
      </c>
      <c r="S151">
        <f>G151</f>
        <v>-0.14938559999973222</v>
      </c>
    </row>
    <row r="152" spans="1:19" x14ac:dyDescent="0.2">
      <c r="A152" s="49" t="s">
        <v>2274</v>
      </c>
      <c r="B152" s="52" t="s">
        <v>1861</v>
      </c>
      <c r="C152" s="49">
        <v>13125.279</v>
      </c>
      <c r="D152" s="49" t="s">
        <v>1902</v>
      </c>
      <c r="E152">
        <f t="shared" si="19"/>
        <v>1225.4512582847942</v>
      </c>
      <c r="F152">
        <f t="shared" si="20"/>
        <v>1225.5</v>
      </c>
      <c r="G152">
        <f t="shared" si="21"/>
        <v>-0.14604639999924984</v>
      </c>
      <c r="H152">
        <f t="shared" si="16"/>
        <v>-0.14604639999924984</v>
      </c>
      <c r="Q152" s="2" t="s">
        <v>2445</v>
      </c>
      <c r="S152">
        <f>G152</f>
        <v>-0.14604639999924984</v>
      </c>
    </row>
    <row r="153" spans="1:19" x14ac:dyDescent="0.2">
      <c r="A153" s="49" t="s">
        <v>2274</v>
      </c>
      <c r="B153" s="52" t="s">
        <v>1861</v>
      </c>
      <c r="C153" s="49">
        <v>13131.282999999999</v>
      </c>
      <c r="D153" s="49" t="s">
        <v>1902</v>
      </c>
      <c r="E153">
        <f t="shared" si="19"/>
        <v>1227.4550410421698</v>
      </c>
      <c r="F153">
        <f t="shared" si="20"/>
        <v>1227.5</v>
      </c>
      <c r="G153">
        <f t="shared" si="21"/>
        <v>-0.13471200000094541</v>
      </c>
      <c r="H153">
        <f t="shared" si="16"/>
        <v>-0.13471200000094541</v>
      </c>
      <c r="Q153" s="2" t="s">
        <v>2446</v>
      </c>
      <c r="S153">
        <f>G153</f>
        <v>-0.13471200000094541</v>
      </c>
    </row>
    <row r="154" spans="1:19" x14ac:dyDescent="0.2">
      <c r="A154" s="49" t="s">
        <v>2314</v>
      </c>
      <c r="B154" s="52" t="s">
        <v>1862</v>
      </c>
      <c r="C154" s="49">
        <v>13405.727999999999</v>
      </c>
      <c r="D154" s="49" t="s">
        <v>1902</v>
      </c>
      <c r="E154">
        <f t="shared" si="19"/>
        <v>1319.0486717630295</v>
      </c>
      <c r="F154">
        <f t="shared" si="20"/>
        <v>1319</v>
      </c>
      <c r="G154">
        <f t="shared" si="21"/>
        <v>0.14583679999850574</v>
      </c>
      <c r="H154">
        <f t="shared" si="16"/>
        <v>0.14583679999850574</v>
      </c>
      <c r="Q154" s="2" t="s">
        <v>2447</v>
      </c>
      <c r="R154">
        <f t="shared" ref="R154:R161" si="22">G154</f>
        <v>0.14583679999850574</v>
      </c>
    </row>
    <row r="155" spans="1:19" x14ac:dyDescent="0.2">
      <c r="A155" s="49" t="s">
        <v>2314</v>
      </c>
      <c r="B155" s="52" t="s">
        <v>1862</v>
      </c>
      <c r="C155" s="49">
        <v>13438.698</v>
      </c>
      <c r="D155" s="49" t="s">
        <v>1902</v>
      </c>
      <c r="E155">
        <f t="shared" si="19"/>
        <v>1330.0521223810654</v>
      </c>
      <c r="F155">
        <f t="shared" si="20"/>
        <v>1330</v>
      </c>
      <c r="G155">
        <f t="shared" si="21"/>
        <v>0.15617600000041421</v>
      </c>
      <c r="H155">
        <f t="shared" ref="H155:H172" si="23">+G155</f>
        <v>0.15617600000041421</v>
      </c>
      <c r="Q155" s="2" t="s">
        <v>2448</v>
      </c>
      <c r="R155">
        <f t="shared" si="22"/>
        <v>0.15617600000041421</v>
      </c>
    </row>
    <row r="156" spans="1:19" x14ac:dyDescent="0.2">
      <c r="A156" s="49" t="s">
        <v>2314</v>
      </c>
      <c r="B156" s="52" t="s">
        <v>1862</v>
      </c>
      <c r="C156" s="49">
        <v>13528.548000000001</v>
      </c>
      <c r="D156" s="49" t="s">
        <v>1902</v>
      </c>
      <c r="E156">
        <f t="shared" si="19"/>
        <v>1360.0387780689784</v>
      </c>
      <c r="F156">
        <f t="shared" si="20"/>
        <v>1360</v>
      </c>
      <c r="G156">
        <f t="shared" si="21"/>
        <v>0.11619200000131968</v>
      </c>
      <c r="H156">
        <f t="shared" si="23"/>
        <v>0.11619200000131968</v>
      </c>
      <c r="Q156" s="2" t="s">
        <v>2449</v>
      </c>
      <c r="R156">
        <f t="shared" si="22"/>
        <v>0.11619200000131968</v>
      </c>
    </row>
    <row r="157" spans="1:19" x14ac:dyDescent="0.2">
      <c r="A157" s="49" t="s">
        <v>2314</v>
      </c>
      <c r="B157" s="52" t="s">
        <v>1862</v>
      </c>
      <c r="C157" s="49">
        <v>13531.544</v>
      </c>
      <c r="D157" s="49" t="s">
        <v>1902</v>
      </c>
      <c r="E157">
        <f t="shared" si="19"/>
        <v>1361.0386669998738</v>
      </c>
      <c r="F157">
        <f t="shared" si="20"/>
        <v>1361</v>
      </c>
      <c r="G157">
        <f t="shared" si="21"/>
        <v>0.11585919999924954</v>
      </c>
      <c r="H157">
        <f t="shared" si="23"/>
        <v>0.11585919999924954</v>
      </c>
      <c r="Q157" s="2" t="s">
        <v>2450</v>
      </c>
      <c r="R157">
        <f t="shared" si="22"/>
        <v>0.11585919999924954</v>
      </c>
    </row>
    <row r="158" spans="1:19" x14ac:dyDescent="0.2">
      <c r="A158" s="49" t="s">
        <v>2314</v>
      </c>
      <c r="B158" s="52" t="s">
        <v>1862</v>
      </c>
      <c r="C158" s="49">
        <v>13534.555</v>
      </c>
      <c r="D158" s="49" t="s">
        <v>1902</v>
      </c>
      <c r="E158">
        <f t="shared" si="19"/>
        <v>1362.0435620502503</v>
      </c>
      <c r="F158">
        <f t="shared" si="20"/>
        <v>1362</v>
      </c>
      <c r="G158">
        <f t="shared" si="21"/>
        <v>0.1305264000002353</v>
      </c>
      <c r="H158">
        <f t="shared" si="23"/>
        <v>0.1305264000002353</v>
      </c>
      <c r="Q158" s="2" t="s">
        <v>2451</v>
      </c>
      <c r="R158">
        <f t="shared" si="22"/>
        <v>0.1305264000002353</v>
      </c>
    </row>
    <row r="159" spans="1:19" x14ac:dyDescent="0.2">
      <c r="A159" s="49" t="s">
        <v>2274</v>
      </c>
      <c r="B159" s="52" t="s">
        <v>1862</v>
      </c>
      <c r="C159" s="49">
        <v>13669.411</v>
      </c>
      <c r="D159" s="49" t="s">
        <v>1902</v>
      </c>
      <c r="E159">
        <f t="shared" si="19"/>
        <v>1407.0505786273141</v>
      </c>
      <c r="F159">
        <f t="shared" si="20"/>
        <v>1407</v>
      </c>
      <c r="G159">
        <f t="shared" si="21"/>
        <v>0.15155039999990549</v>
      </c>
      <c r="H159">
        <f t="shared" si="23"/>
        <v>0.15155039999990549</v>
      </c>
      <c r="Q159" s="2" t="s">
        <v>2452</v>
      </c>
      <c r="R159">
        <f t="shared" si="22"/>
        <v>0.15155039999990549</v>
      </c>
    </row>
    <row r="160" spans="1:19" x14ac:dyDescent="0.2">
      <c r="A160" s="49" t="s">
        <v>2274</v>
      </c>
      <c r="B160" s="52" t="s">
        <v>1862</v>
      </c>
      <c r="C160" s="49">
        <v>13675.392</v>
      </c>
      <c r="D160" s="49" t="s">
        <v>1902</v>
      </c>
      <c r="E160">
        <f t="shared" si="19"/>
        <v>1409.0466853348198</v>
      </c>
      <c r="F160">
        <f t="shared" si="20"/>
        <v>1409</v>
      </c>
      <c r="G160">
        <f t="shared" si="21"/>
        <v>0.13988479999898118</v>
      </c>
      <c r="H160">
        <f t="shared" si="23"/>
        <v>0.13988479999898118</v>
      </c>
      <c r="Q160" s="2" t="s">
        <v>2453</v>
      </c>
      <c r="R160">
        <f t="shared" si="22"/>
        <v>0.13988479999898118</v>
      </c>
    </row>
    <row r="161" spans="1:19" x14ac:dyDescent="0.2">
      <c r="A161" s="49" t="s">
        <v>2274</v>
      </c>
      <c r="B161" s="52" t="s">
        <v>1862</v>
      </c>
      <c r="C161" s="49">
        <v>13681.368</v>
      </c>
      <c r="D161" s="49" t="s">
        <v>1902</v>
      </c>
      <c r="E161">
        <f t="shared" si="19"/>
        <v>1411.0411233358325</v>
      </c>
      <c r="F161">
        <f t="shared" si="20"/>
        <v>1411</v>
      </c>
      <c r="G161">
        <f t="shared" si="21"/>
        <v>0.12321920000067621</v>
      </c>
      <c r="H161">
        <f t="shared" si="23"/>
        <v>0.12321920000067621</v>
      </c>
      <c r="Q161" s="2" t="s">
        <v>2454</v>
      </c>
      <c r="R161">
        <f t="shared" si="22"/>
        <v>0.12321920000067621</v>
      </c>
    </row>
    <row r="162" spans="1:19" x14ac:dyDescent="0.2">
      <c r="A162" s="49" t="s">
        <v>2274</v>
      </c>
      <c r="B162" s="52" t="s">
        <v>1861</v>
      </c>
      <c r="C162" s="49">
        <v>13778.468000000001</v>
      </c>
      <c r="D162" s="49" t="s">
        <v>1902</v>
      </c>
      <c r="E162">
        <f t="shared" si="19"/>
        <v>1443.4474034392979</v>
      </c>
      <c r="F162">
        <f t="shared" si="20"/>
        <v>1443.5</v>
      </c>
      <c r="G162">
        <f t="shared" si="21"/>
        <v>-0.15759679999973741</v>
      </c>
      <c r="H162">
        <f t="shared" si="23"/>
        <v>-0.15759679999973741</v>
      </c>
      <c r="Q162" s="2" t="s">
        <v>2455</v>
      </c>
      <c r="S162">
        <f t="shared" ref="S162:S170" si="24">G162</f>
        <v>-0.15759679999973741</v>
      </c>
    </row>
    <row r="163" spans="1:19" x14ac:dyDescent="0.2">
      <c r="A163" s="49" t="s">
        <v>2274</v>
      </c>
      <c r="B163" s="52" t="s">
        <v>1861</v>
      </c>
      <c r="C163" s="49">
        <v>13778.47</v>
      </c>
      <c r="D163" s="49" t="s">
        <v>1902</v>
      </c>
      <c r="E163">
        <f t="shared" si="19"/>
        <v>1443.4480709218947</v>
      </c>
      <c r="F163">
        <f t="shared" si="20"/>
        <v>1443.5</v>
      </c>
      <c r="G163">
        <f t="shared" si="21"/>
        <v>-0.15559680000114895</v>
      </c>
      <c r="H163">
        <f t="shared" si="23"/>
        <v>-0.15559680000114895</v>
      </c>
      <c r="Q163" s="2" t="s">
        <v>2455</v>
      </c>
      <c r="S163">
        <f t="shared" si="24"/>
        <v>-0.15559680000114895</v>
      </c>
    </row>
    <row r="164" spans="1:19" x14ac:dyDescent="0.2">
      <c r="A164" s="49" t="s">
        <v>2274</v>
      </c>
      <c r="B164" s="52" t="s">
        <v>1861</v>
      </c>
      <c r="C164" s="49">
        <v>13784.465</v>
      </c>
      <c r="D164" s="49" t="s">
        <v>1902</v>
      </c>
      <c r="E164">
        <f t="shared" si="19"/>
        <v>1445.4488500075827</v>
      </c>
      <c r="F164">
        <f t="shared" si="20"/>
        <v>1445.5</v>
      </c>
      <c r="G164">
        <f t="shared" si="21"/>
        <v>-0.15326239999922109</v>
      </c>
      <c r="H164">
        <f t="shared" si="23"/>
        <v>-0.15326239999922109</v>
      </c>
      <c r="Q164" s="2" t="s">
        <v>2456</v>
      </c>
      <c r="S164">
        <f t="shared" si="24"/>
        <v>-0.15326239999922109</v>
      </c>
    </row>
    <row r="165" spans="1:19" x14ac:dyDescent="0.2">
      <c r="A165" s="49" t="s">
        <v>2274</v>
      </c>
      <c r="B165" s="52" t="s">
        <v>1861</v>
      </c>
      <c r="C165" s="49">
        <v>13793.465</v>
      </c>
      <c r="D165" s="49" t="s">
        <v>1902</v>
      </c>
      <c r="E165">
        <f t="shared" si="19"/>
        <v>1448.4525216958543</v>
      </c>
      <c r="F165">
        <f t="shared" si="20"/>
        <v>1448.5</v>
      </c>
      <c r="G165">
        <f t="shared" si="21"/>
        <v>-0.14226079999934882</v>
      </c>
      <c r="H165">
        <f t="shared" si="23"/>
        <v>-0.14226079999934882</v>
      </c>
      <c r="Q165" s="2" t="s">
        <v>2457</v>
      </c>
      <c r="S165">
        <f t="shared" si="24"/>
        <v>-0.14226079999934882</v>
      </c>
    </row>
    <row r="166" spans="1:19" x14ac:dyDescent="0.2">
      <c r="A166" s="49" t="s">
        <v>2274</v>
      </c>
      <c r="B166" s="52" t="s">
        <v>1861</v>
      </c>
      <c r="C166" s="49">
        <v>13799.462</v>
      </c>
      <c r="D166" s="49" t="s">
        <v>1902</v>
      </c>
      <c r="E166">
        <f t="shared" si="19"/>
        <v>1450.4539682641393</v>
      </c>
      <c r="F166">
        <f t="shared" si="20"/>
        <v>1450.5</v>
      </c>
      <c r="G166">
        <f t="shared" si="21"/>
        <v>-0.13792640000065148</v>
      </c>
      <c r="H166">
        <f t="shared" si="23"/>
        <v>-0.13792640000065148</v>
      </c>
      <c r="Q166" s="2" t="s">
        <v>2458</v>
      </c>
      <c r="S166">
        <f t="shared" si="24"/>
        <v>-0.13792640000065148</v>
      </c>
    </row>
    <row r="167" spans="1:19" x14ac:dyDescent="0.2">
      <c r="A167" s="49" t="s">
        <v>2274</v>
      </c>
      <c r="B167" s="52" t="s">
        <v>1861</v>
      </c>
      <c r="C167" s="49">
        <v>13802.455</v>
      </c>
      <c r="D167" s="49" t="s">
        <v>1902</v>
      </c>
      <c r="E167">
        <f t="shared" si="19"/>
        <v>1451.4528559711391</v>
      </c>
      <c r="F167">
        <f t="shared" si="20"/>
        <v>1451.5</v>
      </c>
      <c r="G167">
        <f t="shared" si="21"/>
        <v>-0.14125919999969483</v>
      </c>
      <c r="H167">
        <f t="shared" si="23"/>
        <v>-0.14125919999969483</v>
      </c>
      <c r="Q167" s="2" t="s">
        <v>2459</v>
      </c>
      <c r="S167">
        <f t="shared" si="24"/>
        <v>-0.14125919999969483</v>
      </c>
    </row>
    <row r="168" spans="1:19" x14ac:dyDescent="0.2">
      <c r="A168" s="49" t="s">
        <v>2274</v>
      </c>
      <c r="B168" s="52" t="s">
        <v>1861</v>
      </c>
      <c r="C168" s="49">
        <v>13820.432000000001</v>
      </c>
      <c r="D168" s="49" t="s">
        <v>1902</v>
      </c>
      <c r="E168">
        <f t="shared" si="19"/>
        <v>1457.4525232978128</v>
      </c>
      <c r="F168">
        <f t="shared" si="20"/>
        <v>1457.5</v>
      </c>
      <c r="G168">
        <f t="shared" si="21"/>
        <v>-0.14225599999917904</v>
      </c>
      <c r="H168">
        <f t="shared" si="23"/>
        <v>-0.14225599999917904</v>
      </c>
      <c r="Q168" s="2" t="s">
        <v>2460</v>
      </c>
      <c r="S168">
        <f t="shared" si="24"/>
        <v>-0.14225599999917904</v>
      </c>
    </row>
    <row r="169" spans="1:19" x14ac:dyDescent="0.2">
      <c r="A169" s="49" t="s">
        <v>2274</v>
      </c>
      <c r="B169" s="52" t="s">
        <v>1861</v>
      </c>
      <c r="C169" s="49">
        <v>13823.437</v>
      </c>
      <c r="D169" s="49" t="s">
        <v>1902</v>
      </c>
      <c r="E169">
        <f t="shared" si="19"/>
        <v>1458.4554159003967</v>
      </c>
      <c r="F169">
        <f t="shared" si="20"/>
        <v>1458.5</v>
      </c>
      <c r="G169">
        <f t="shared" si="21"/>
        <v>-0.13358880000123463</v>
      </c>
      <c r="H169">
        <f t="shared" si="23"/>
        <v>-0.13358880000123463</v>
      </c>
      <c r="Q169" s="2" t="s">
        <v>2461</v>
      </c>
      <c r="S169">
        <f t="shared" si="24"/>
        <v>-0.13358880000123463</v>
      </c>
    </row>
    <row r="170" spans="1:19" x14ac:dyDescent="0.2">
      <c r="A170" s="49" t="s">
        <v>2274</v>
      </c>
      <c r="B170" s="52" t="s">
        <v>1861</v>
      </c>
      <c r="C170" s="49">
        <v>13832.403</v>
      </c>
      <c r="D170" s="49" t="s">
        <v>1902</v>
      </c>
      <c r="E170">
        <f t="shared" si="19"/>
        <v>1461.4477403845128</v>
      </c>
      <c r="F170">
        <f t="shared" si="20"/>
        <v>1461.5</v>
      </c>
      <c r="G170">
        <f t="shared" si="21"/>
        <v>-0.15658720000101312</v>
      </c>
      <c r="H170">
        <f t="shared" si="23"/>
        <v>-0.15658720000101312</v>
      </c>
      <c r="Q170" s="2" t="s">
        <v>2462</v>
      </c>
      <c r="S170">
        <f t="shared" si="24"/>
        <v>-0.15658720000101312</v>
      </c>
    </row>
    <row r="171" spans="1:19" x14ac:dyDescent="0.2">
      <c r="A171" s="49" t="s">
        <v>34</v>
      </c>
      <c r="B171" s="52" t="s">
        <v>1862</v>
      </c>
      <c r="C171" s="49">
        <v>14406.503000000001</v>
      </c>
      <c r="D171" s="49" t="s">
        <v>1902</v>
      </c>
      <c r="E171">
        <f t="shared" si="19"/>
        <v>1653.0486199663806</v>
      </c>
      <c r="F171">
        <f t="shared" si="20"/>
        <v>1653</v>
      </c>
      <c r="G171">
        <f t="shared" si="21"/>
        <v>0.14568160000089847</v>
      </c>
      <c r="H171">
        <f t="shared" si="23"/>
        <v>0.14568160000089847</v>
      </c>
      <c r="Q171" s="2" t="s">
        <v>2463</v>
      </c>
      <c r="R171">
        <f>G171</f>
        <v>0.14568160000089847</v>
      </c>
    </row>
    <row r="172" spans="1:19" x14ac:dyDescent="0.2">
      <c r="A172" s="49" t="s">
        <v>34</v>
      </c>
      <c r="B172" s="52" t="s">
        <v>1862</v>
      </c>
      <c r="C172" s="49">
        <v>14409.484</v>
      </c>
      <c r="D172" s="49" t="s">
        <v>1902</v>
      </c>
      <c r="E172">
        <f t="shared" si="19"/>
        <v>1654.0435027777958</v>
      </c>
      <c r="F172">
        <f t="shared" si="20"/>
        <v>1654</v>
      </c>
      <c r="G172">
        <f t="shared" si="21"/>
        <v>0.13034880000122939</v>
      </c>
      <c r="H172">
        <f t="shared" si="23"/>
        <v>0.13034880000122939</v>
      </c>
      <c r="Q172" s="2" t="s">
        <v>2464</v>
      </c>
      <c r="R172">
        <f>G172</f>
        <v>0.13034880000122939</v>
      </c>
    </row>
    <row r="173" spans="1:19" x14ac:dyDescent="0.2">
      <c r="A173" s="49" t="s">
        <v>41</v>
      </c>
      <c r="B173" s="52" t="s">
        <v>1861</v>
      </c>
      <c r="C173" s="49">
        <v>14470.635</v>
      </c>
      <c r="D173" s="49" t="s">
        <v>1902</v>
      </c>
      <c r="E173">
        <f t="shared" si="19"/>
        <v>1674.4521169344073</v>
      </c>
      <c r="F173">
        <f t="shared" si="20"/>
        <v>1674.5</v>
      </c>
      <c r="G173">
        <f t="shared" si="21"/>
        <v>-0.14347359999919718</v>
      </c>
      <c r="I173">
        <f>+G173</f>
        <v>-0.14347359999919718</v>
      </c>
      <c r="Q173" s="2" t="s">
        <v>2465</v>
      </c>
      <c r="S173">
        <f>G173</f>
        <v>-0.14347359999919718</v>
      </c>
    </row>
    <row r="174" spans="1:19" x14ac:dyDescent="0.2">
      <c r="A174" s="49" t="s">
        <v>34</v>
      </c>
      <c r="B174" s="52" t="s">
        <v>1862</v>
      </c>
      <c r="C174" s="49">
        <v>14526.359</v>
      </c>
      <c r="D174" s="49" t="s">
        <v>1902</v>
      </c>
      <c r="E174">
        <f t="shared" si="19"/>
        <v>1693.0495170629913</v>
      </c>
      <c r="F174">
        <f t="shared" si="20"/>
        <v>1693</v>
      </c>
      <c r="G174">
        <f t="shared" si="21"/>
        <v>0.14836959999956889</v>
      </c>
      <c r="H174">
        <f t="shared" ref="H174:H180" si="25">+G174</f>
        <v>0.14836959999956889</v>
      </c>
      <c r="Q174" s="2" t="s">
        <v>2466</v>
      </c>
      <c r="R174">
        <f>G174</f>
        <v>0.14836959999956889</v>
      </c>
    </row>
    <row r="175" spans="1:19" x14ac:dyDescent="0.2">
      <c r="A175" s="49" t="s">
        <v>34</v>
      </c>
      <c r="B175" s="52" t="s">
        <v>1861</v>
      </c>
      <c r="C175" s="49">
        <v>14536.566000000001</v>
      </c>
      <c r="D175" s="49" t="s">
        <v>1902</v>
      </c>
      <c r="E175">
        <f t="shared" si="19"/>
        <v>1696.4560144987902</v>
      </c>
      <c r="F175">
        <f t="shared" si="20"/>
        <v>1696.5</v>
      </c>
      <c r="G175">
        <f t="shared" si="21"/>
        <v>-0.13179519999903277</v>
      </c>
      <c r="H175">
        <f t="shared" si="25"/>
        <v>-0.13179519999903277</v>
      </c>
      <c r="Q175" s="2" t="s">
        <v>2467</v>
      </c>
      <c r="S175">
        <f>G175</f>
        <v>-0.13179519999903277</v>
      </c>
    </row>
    <row r="176" spans="1:19" x14ac:dyDescent="0.2">
      <c r="A176" s="49" t="s">
        <v>34</v>
      </c>
      <c r="B176" s="52" t="s">
        <v>1861</v>
      </c>
      <c r="C176" s="49">
        <v>14587.518</v>
      </c>
      <c r="D176" s="49" t="s">
        <v>1902</v>
      </c>
      <c r="E176">
        <f t="shared" si="19"/>
        <v>1713.4608011499924</v>
      </c>
      <c r="F176">
        <f t="shared" si="20"/>
        <v>1713.5</v>
      </c>
      <c r="G176">
        <f t="shared" si="21"/>
        <v>-0.11745280000104685</v>
      </c>
      <c r="H176">
        <f t="shared" si="25"/>
        <v>-0.11745280000104685</v>
      </c>
      <c r="Q176" s="2" t="s">
        <v>2468</v>
      </c>
      <c r="S176">
        <f>G176</f>
        <v>-0.11745280000104685</v>
      </c>
    </row>
    <row r="177" spans="1:19" x14ac:dyDescent="0.2">
      <c r="A177" s="49" t="s">
        <v>34</v>
      </c>
      <c r="B177" s="52" t="s">
        <v>1862</v>
      </c>
      <c r="C177" s="49">
        <v>14598.24</v>
      </c>
      <c r="D177" s="49" t="s">
        <v>1902</v>
      </c>
      <c r="E177">
        <f t="shared" si="19"/>
        <v>1717.0391753546201</v>
      </c>
      <c r="F177">
        <f t="shared" si="20"/>
        <v>1717</v>
      </c>
      <c r="G177">
        <f t="shared" si="21"/>
        <v>0.1173823999997694</v>
      </c>
      <c r="H177">
        <f t="shared" si="25"/>
        <v>0.1173823999997694</v>
      </c>
      <c r="Q177" s="2" t="s">
        <v>2469</v>
      </c>
      <c r="R177">
        <f>G177</f>
        <v>0.1173823999997694</v>
      </c>
    </row>
    <row r="178" spans="1:19" x14ac:dyDescent="0.2">
      <c r="A178" s="49" t="s">
        <v>34</v>
      </c>
      <c r="B178" s="52" t="s">
        <v>1862</v>
      </c>
      <c r="C178" s="49">
        <v>14598.254999999999</v>
      </c>
      <c r="D178" s="49" t="s">
        <v>1902</v>
      </c>
      <c r="E178">
        <f t="shared" si="19"/>
        <v>1717.0441814741005</v>
      </c>
      <c r="F178">
        <f t="shared" si="20"/>
        <v>1717</v>
      </c>
      <c r="G178">
        <f t="shared" si="21"/>
        <v>0.13238239999918733</v>
      </c>
      <c r="H178">
        <f t="shared" si="25"/>
        <v>0.13238239999918733</v>
      </c>
      <c r="Q178" s="2" t="s">
        <v>2469</v>
      </c>
      <c r="R178">
        <f>G178</f>
        <v>0.13238239999918733</v>
      </c>
    </row>
    <row r="179" spans="1:19" x14ac:dyDescent="0.2">
      <c r="A179" s="49" t="s">
        <v>34</v>
      </c>
      <c r="B179" s="52" t="s">
        <v>1862</v>
      </c>
      <c r="C179" s="49">
        <v>14604.252</v>
      </c>
      <c r="D179" s="49" t="s">
        <v>1902</v>
      </c>
      <c r="E179">
        <f t="shared" si="19"/>
        <v>1719.0456280423859</v>
      </c>
      <c r="F179">
        <f t="shared" si="20"/>
        <v>1719</v>
      </c>
      <c r="G179">
        <f t="shared" si="21"/>
        <v>0.13671679999970365</v>
      </c>
      <c r="H179">
        <f t="shared" si="25"/>
        <v>0.13671679999970365</v>
      </c>
      <c r="Q179" s="2" t="s">
        <v>2470</v>
      </c>
      <c r="R179">
        <f>G179</f>
        <v>0.13671679999970365</v>
      </c>
    </row>
    <row r="180" spans="1:19" x14ac:dyDescent="0.2">
      <c r="A180" s="49" t="s">
        <v>34</v>
      </c>
      <c r="B180" s="52" t="s">
        <v>1861</v>
      </c>
      <c r="C180" s="49">
        <v>14605.498</v>
      </c>
      <c r="D180" s="49" t="s">
        <v>1902</v>
      </c>
      <c r="E180">
        <f t="shared" si="19"/>
        <v>1719.4614697005618</v>
      </c>
      <c r="F180">
        <f t="shared" si="20"/>
        <v>1719.5</v>
      </c>
      <c r="G180">
        <f t="shared" si="21"/>
        <v>-0.11544959999991988</v>
      </c>
      <c r="H180">
        <f t="shared" si="25"/>
        <v>-0.11544959999991988</v>
      </c>
      <c r="Q180" s="2" t="s">
        <v>2471</v>
      </c>
      <c r="S180">
        <f>G180</f>
        <v>-0.11544959999991988</v>
      </c>
    </row>
    <row r="181" spans="1:19" x14ac:dyDescent="0.2">
      <c r="A181" s="49" t="s">
        <v>2070</v>
      </c>
      <c r="B181" s="52" t="s">
        <v>1861</v>
      </c>
      <c r="C181" s="49">
        <v>15129.834999999999</v>
      </c>
      <c r="D181" s="49" t="s">
        <v>1902</v>
      </c>
      <c r="E181">
        <f t="shared" si="19"/>
        <v>1894.4543810353773</v>
      </c>
      <c r="F181">
        <f t="shared" si="20"/>
        <v>1894.5</v>
      </c>
      <c r="G181">
        <f t="shared" si="21"/>
        <v>-0.13668959999995423</v>
      </c>
      <c r="I181">
        <f>+G181</f>
        <v>-0.13668959999995423</v>
      </c>
      <c r="Q181" s="2">
        <f t="shared" ref="Q181:Q212" si="26">+C181-15018.5</f>
        <v>111.33499999999913</v>
      </c>
      <c r="S181">
        <f>G181</f>
        <v>-0.13668959999995423</v>
      </c>
    </row>
    <row r="182" spans="1:19" x14ac:dyDescent="0.2">
      <c r="A182" s="49" t="s">
        <v>2070</v>
      </c>
      <c r="B182" s="52" t="s">
        <v>1861</v>
      </c>
      <c r="C182" s="49">
        <v>15210.745000000001</v>
      </c>
      <c r="D182" s="49" t="s">
        <v>1902</v>
      </c>
      <c r="E182">
        <f t="shared" si="19"/>
        <v>1921.4573895129408</v>
      </c>
      <c r="F182">
        <f t="shared" si="20"/>
        <v>1921.5</v>
      </c>
      <c r="G182">
        <f t="shared" si="21"/>
        <v>-0.12767519999943033</v>
      </c>
      <c r="I182">
        <f>+G182</f>
        <v>-0.12767519999943033</v>
      </c>
      <c r="Q182" s="2">
        <f t="shared" si="26"/>
        <v>192.2450000000008</v>
      </c>
      <c r="S182">
        <f>G182</f>
        <v>-0.12767519999943033</v>
      </c>
    </row>
    <row r="183" spans="1:19" x14ac:dyDescent="0.2">
      <c r="A183" s="49" t="s">
        <v>2070</v>
      </c>
      <c r="B183" s="52" t="s">
        <v>1861</v>
      </c>
      <c r="C183" s="49">
        <v>15267.620999999999</v>
      </c>
      <c r="D183" s="49" t="s">
        <v>1902</v>
      </c>
      <c r="E183">
        <f t="shared" si="19"/>
        <v>1940.4392596176231</v>
      </c>
      <c r="F183">
        <f t="shared" si="20"/>
        <v>1940.5</v>
      </c>
      <c r="G183">
        <f t="shared" si="21"/>
        <v>-0.18199839999942924</v>
      </c>
      <c r="I183">
        <f>+G183</f>
        <v>-0.18199839999942924</v>
      </c>
      <c r="Q183" s="2">
        <f t="shared" si="26"/>
        <v>249.12099999999919</v>
      </c>
      <c r="S183">
        <f>G183</f>
        <v>-0.18199839999942924</v>
      </c>
    </row>
    <row r="184" spans="1:19" x14ac:dyDescent="0.2">
      <c r="A184" s="49" t="s">
        <v>73</v>
      </c>
      <c r="B184" s="52" t="s">
        <v>1862</v>
      </c>
      <c r="C184" s="49">
        <v>15278.401</v>
      </c>
      <c r="D184" s="49" t="s">
        <v>1902</v>
      </c>
      <c r="E184">
        <f t="shared" si="19"/>
        <v>1944.0369908175753</v>
      </c>
      <c r="F184">
        <f t="shared" si="20"/>
        <v>1944</v>
      </c>
      <c r="G184">
        <f t="shared" si="21"/>
        <v>0.11083680000047025</v>
      </c>
      <c r="H184">
        <f t="shared" ref="H184:H195" si="27">+G184</f>
        <v>0.11083680000047025</v>
      </c>
      <c r="Q184" s="2">
        <f t="shared" si="26"/>
        <v>259.90099999999984</v>
      </c>
      <c r="R184">
        <f t="shared" ref="R184:R195" si="28">G184</f>
        <v>0.11083680000047025</v>
      </c>
    </row>
    <row r="185" spans="1:19" x14ac:dyDescent="0.2">
      <c r="A185" s="49" t="s">
        <v>73</v>
      </c>
      <c r="B185" s="52" t="s">
        <v>1862</v>
      </c>
      <c r="C185" s="49">
        <v>15299.383</v>
      </c>
      <c r="D185" s="49" t="s">
        <v>1902</v>
      </c>
      <c r="E185">
        <f t="shared" si="19"/>
        <v>1951.0395507468329</v>
      </c>
      <c r="F185">
        <f t="shared" si="20"/>
        <v>1951</v>
      </c>
      <c r="G185">
        <f t="shared" si="21"/>
        <v>0.11850719999893045</v>
      </c>
      <c r="H185">
        <f t="shared" si="27"/>
        <v>0.11850719999893045</v>
      </c>
      <c r="Q185" s="2">
        <f t="shared" si="26"/>
        <v>280.88299999999981</v>
      </c>
      <c r="R185">
        <f t="shared" si="28"/>
        <v>0.11850719999893045</v>
      </c>
    </row>
    <row r="186" spans="1:19" x14ac:dyDescent="0.2">
      <c r="A186" s="49" t="s">
        <v>73</v>
      </c>
      <c r="B186" s="52" t="s">
        <v>1862</v>
      </c>
      <c r="C186" s="49">
        <v>15332.334999999999</v>
      </c>
      <c r="D186" s="49" t="s">
        <v>1902</v>
      </c>
      <c r="E186">
        <f t="shared" si="19"/>
        <v>1962.0369940214916</v>
      </c>
      <c r="F186">
        <f t="shared" si="20"/>
        <v>1962</v>
      </c>
      <c r="G186">
        <f t="shared" si="21"/>
        <v>0.11084639999899082</v>
      </c>
      <c r="H186">
        <f t="shared" si="27"/>
        <v>0.11084639999899082</v>
      </c>
      <c r="Q186" s="2">
        <f t="shared" si="26"/>
        <v>313.83499999999913</v>
      </c>
      <c r="R186">
        <f t="shared" si="28"/>
        <v>0.11084639999899082</v>
      </c>
    </row>
    <row r="187" spans="1:19" x14ac:dyDescent="0.2">
      <c r="A187" s="49" t="s">
        <v>73</v>
      </c>
      <c r="B187" s="52" t="s">
        <v>1862</v>
      </c>
      <c r="C187" s="49">
        <v>15344.325999999999</v>
      </c>
      <c r="D187" s="49" t="s">
        <v>1902</v>
      </c>
      <c r="E187">
        <f t="shared" si="19"/>
        <v>1966.0388859341656</v>
      </c>
      <c r="F187">
        <f t="shared" si="20"/>
        <v>1966</v>
      </c>
      <c r="G187">
        <f t="shared" si="21"/>
        <v>0.11651519999941229</v>
      </c>
      <c r="H187">
        <f t="shared" si="27"/>
        <v>0.11651519999941229</v>
      </c>
      <c r="Q187" s="2">
        <f t="shared" si="26"/>
        <v>325.82599999999911</v>
      </c>
      <c r="R187">
        <f t="shared" si="28"/>
        <v>0.11651519999941229</v>
      </c>
    </row>
    <row r="188" spans="1:19" x14ac:dyDescent="0.2">
      <c r="A188" s="49" t="s">
        <v>84</v>
      </c>
      <c r="B188" s="52" t="s">
        <v>1862</v>
      </c>
      <c r="C188" s="49">
        <v>15347.352999999999</v>
      </c>
      <c r="D188" s="49" t="s">
        <v>1902</v>
      </c>
      <c r="E188">
        <f t="shared" si="19"/>
        <v>1967.0491208453211</v>
      </c>
      <c r="F188">
        <f t="shared" si="20"/>
        <v>1967</v>
      </c>
      <c r="G188">
        <f t="shared" si="21"/>
        <v>0.1471824000000197</v>
      </c>
      <c r="H188">
        <f t="shared" si="27"/>
        <v>0.1471824000000197</v>
      </c>
      <c r="Q188" s="2">
        <f t="shared" si="26"/>
        <v>328.85299999999916</v>
      </c>
      <c r="R188">
        <f t="shared" si="28"/>
        <v>0.1471824000000197</v>
      </c>
    </row>
    <row r="189" spans="1:19" x14ac:dyDescent="0.2">
      <c r="A189" s="49" t="s">
        <v>73</v>
      </c>
      <c r="B189" s="52" t="s">
        <v>1862</v>
      </c>
      <c r="C189" s="49">
        <v>15359.308000000001</v>
      </c>
      <c r="D189" s="49" t="s">
        <v>1902</v>
      </c>
      <c r="E189">
        <f t="shared" si="19"/>
        <v>1971.0389980712425</v>
      </c>
      <c r="F189">
        <f t="shared" si="20"/>
        <v>1971</v>
      </c>
      <c r="G189">
        <f t="shared" si="21"/>
        <v>0.11685120000038296</v>
      </c>
      <c r="H189">
        <f t="shared" si="27"/>
        <v>0.11685120000038296</v>
      </c>
      <c r="Q189" s="2">
        <f t="shared" si="26"/>
        <v>340.8080000000009</v>
      </c>
      <c r="R189">
        <f t="shared" si="28"/>
        <v>0.11685120000038296</v>
      </c>
    </row>
    <row r="190" spans="1:19" x14ac:dyDescent="0.2">
      <c r="A190" s="49" t="s">
        <v>73</v>
      </c>
      <c r="B190" s="52" t="s">
        <v>1862</v>
      </c>
      <c r="C190" s="49">
        <v>15368.298000000001</v>
      </c>
      <c r="D190" s="49" t="s">
        <v>1902</v>
      </c>
      <c r="E190">
        <f t="shared" si="19"/>
        <v>1974.0393323465273</v>
      </c>
      <c r="F190">
        <f t="shared" si="20"/>
        <v>1974</v>
      </c>
      <c r="G190">
        <f t="shared" si="21"/>
        <v>0.11785280000003695</v>
      </c>
      <c r="H190">
        <f t="shared" si="27"/>
        <v>0.11785280000003695</v>
      </c>
      <c r="Q190" s="2">
        <f t="shared" si="26"/>
        <v>349.79800000000068</v>
      </c>
      <c r="R190">
        <f t="shared" si="28"/>
        <v>0.11785280000003695</v>
      </c>
    </row>
    <row r="191" spans="1:19" x14ac:dyDescent="0.2">
      <c r="A191" s="49" t="s">
        <v>73</v>
      </c>
      <c r="B191" s="52" t="s">
        <v>1862</v>
      </c>
      <c r="C191" s="49">
        <v>15377.276</v>
      </c>
      <c r="D191" s="49" t="s">
        <v>1902</v>
      </c>
      <c r="E191">
        <f t="shared" si="19"/>
        <v>1977.0356617262275</v>
      </c>
      <c r="F191">
        <f t="shared" si="20"/>
        <v>1977</v>
      </c>
      <c r="G191">
        <f t="shared" si="21"/>
        <v>0.10685439999906521</v>
      </c>
      <c r="H191">
        <f t="shared" si="27"/>
        <v>0.10685439999906521</v>
      </c>
      <c r="Q191" s="2">
        <f t="shared" si="26"/>
        <v>358.77599999999984</v>
      </c>
      <c r="R191">
        <f t="shared" si="28"/>
        <v>0.10685439999906521</v>
      </c>
    </row>
    <row r="192" spans="1:19" x14ac:dyDescent="0.2">
      <c r="A192" s="49" t="s">
        <v>84</v>
      </c>
      <c r="B192" s="52" t="s">
        <v>1862</v>
      </c>
      <c r="C192" s="49">
        <v>15392.264999999999</v>
      </c>
      <c r="D192" s="49" t="s">
        <v>1902</v>
      </c>
      <c r="E192">
        <f t="shared" si="19"/>
        <v>1982.0381100523946</v>
      </c>
      <c r="F192">
        <f t="shared" si="20"/>
        <v>1982</v>
      </c>
      <c r="G192">
        <f t="shared" si="21"/>
        <v>0.11419039999964298</v>
      </c>
      <c r="H192">
        <f t="shared" si="27"/>
        <v>0.11419039999964298</v>
      </c>
      <c r="Q192" s="2">
        <f t="shared" si="26"/>
        <v>373.76499999999942</v>
      </c>
      <c r="R192">
        <f t="shared" si="28"/>
        <v>0.11419039999964298</v>
      </c>
    </row>
    <row r="193" spans="1:19" x14ac:dyDescent="0.2">
      <c r="A193" s="49" t="s">
        <v>84</v>
      </c>
      <c r="B193" s="52" t="s">
        <v>1862</v>
      </c>
      <c r="C193" s="49">
        <v>15395.272000000001</v>
      </c>
      <c r="D193" s="49" t="s">
        <v>1902</v>
      </c>
      <c r="E193">
        <f t="shared" si="19"/>
        <v>1983.0416701375766</v>
      </c>
      <c r="F193">
        <f t="shared" si="20"/>
        <v>1983</v>
      </c>
      <c r="G193">
        <f t="shared" si="21"/>
        <v>0.12485759999981383</v>
      </c>
      <c r="H193">
        <f t="shared" si="27"/>
        <v>0.12485759999981383</v>
      </c>
      <c r="Q193" s="2">
        <f t="shared" si="26"/>
        <v>376.77200000000084</v>
      </c>
      <c r="R193">
        <f t="shared" si="28"/>
        <v>0.12485759999981383</v>
      </c>
    </row>
    <row r="194" spans="1:19" x14ac:dyDescent="0.2">
      <c r="A194" s="49" t="s">
        <v>84</v>
      </c>
      <c r="B194" s="52" t="s">
        <v>1862</v>
      </c>
      <c r="C194" s="49">
        <v>15398.289000000001</v>
      </c>
      <c r="D194" s="49" t="s">
        <v>1902</v>
      </c>
      <c r="E194">
        <f t="shared" si="19"/>
        <v>1984.0485676357448</v>
      </c>
      <c r="F194">
        <f t="shared" si="20"/>
        <v>1984</v>
      </c>
      <c r="G194">
        <f t="shared" si="21"/>
        <v>0.14552480000202195</v>
      </c>
      <c r="H194">
        <f t="shared" si="27"/>
        <v>0.14552480000202195</v>
      </c>
      <c r="Q194" s="2">
        <f t="shared" si="26"/>
        <v>379.78900000000067</v>
      </c>
      <c r="R194">
        <f t="shared" si="28"/>
        <v>0.14552480000202195</v>
      </c>
    </row>
    <row r="195" spans="1:19" x14ac:dyDescent="0.2">
      <c r="A195" s="49" t="s">
        <v>84</v>
      </c>
      <c r="B195" s="52" t="s">
        <v>1862</v>
      </c>
      <c r="C195" s="49">
        <v>15401.279</v>
      </c>
      <c r="D195" s="49" t="s">
        <v>1902</v>
      </c>
      <c r="E195">
        <f t="shared" si="19"/>
        <v>1985.0464541188485</v>
      </c>
      <c r="F195">
        <f t="shared" si="20"/>
        <v>1985</v>
      </c>
      <c r="G195">
        <f t="shared" si="21"/>
        <v>0.13919200000054843</v>
      </c>
      <c r="H195">
        <f t="shared" si="27"/>
        <v>0.13919200000054843</v>
      </c>
      <c r="Q195" s="2">
        <f t="shared" si="26"/>
        <v>382.77900000000045</v>
      </c>
      <c r="R195">
        <f t="shared" si="28"/>
        <v>0.13919200000054843</v>
      </c>
    </row>
    <row r="196" spans="1:19" x14ac:dyDescent="0.2">
      <c r="A196" s="49" t="s">
        <v>106</v>
      </c>
      <c r="B196" s="52" t="s">
        <v>1861</v>
      </c>
      <c r="C196" s="49">
        <v>15480.441000000001</v>
      </c>
      <c r="D196" s="49" t="s">
        <v>1902</v>
      </c>
      <c r="E196">
        <f t="shared" si="19"/>
        <v>2011.4660828062893</v>
      </c>
      <c r="F196">
        <f t="shared" si="20"/>
        <v>2011.5</v>
      </c>
      <c r="G196">
        <f t="shared" si="21"/>
        <v>-0.10162719999971159</v>
      </c>
      <c r="I196">
        <f t="shared" ref="I196:I227" si="29">+G196</f>
        <v>-0.10162719999971159</v>
      </c>
      <c r="Q196" s="2">
        <f t="shared" si="26"/>
        <v>461.94100000000071</v>
      </c>
      <c r="S196">
        <f t="shared" ref="S196:S201" si="30">G196</f>
        <v>-0.10162719999971159</v>
      </c>
    </row>
    <row r="197" spans="1:19" x14ac:dyDescent="0.2">
      <c r="A197" s="49" t="s">
        <v>106</v>
      </c>
      <c r="B197" s="52" t="s">
        <v>1861</v>
      </c>
      <c r="C197" s="49">
        <v>15486.446</v>
      </c>
      <c r="D197" s="49" t="s">
        <v>1902</v>
      </c>
      <c r="E197">
        <f t="shared" si="19"/>
        <v>2013.4701993049637</v>
      </c>
      <c r="F197">
        <f t="shared" si="20"/>
        <v>2013.5</v>
      </c>
      <c r="G197">
        <f t="shared" si="21"/>
        <v>-8.9292799999384442E-2</v>
      </c>
      <c r="I197">
        <f t="shared" si="29"/>
        <v>-8.9292799999384442E-2</v>
      </c>
      <c r="Q197" s="2">
        <f t="shared" si="26"/>
        <v>467.94599999999991</v>
      </c>
      <c r="S197">
        <f t="shared" si="30"/>
        <v>-8.9292799999384442E-2</v>
      </c>
    </row>
    <row r="198" spans="1:19" x14ac:dyDescent="0.2">
      <c r="A198" s="49" t="s">
        <v>106</v>
      </c>
      <c r="B198" s="52" t="s">
        <v>1861</v>
      </c>
      <c r="C198" s="49">
        <v>15498.419</v>
      </c>
      <c r="D198" s="49" t="s">
        <v>1902</v>
      </c>
      <c r="E198">
        <f t="shared" si="19"/>
        <v>2017.4660838742611</v>
      </c>
      <c r="F198">
        <f t="shared" si="20"/>
        <v>2017.5</v>
      </c>
      <c r="G198">
        <f t="shared" si="21"/>
        <v>-0.10162400000081107</v>
      </c>
      <c r="I198">
        <f t="shared" si="29"/>
        <v>-0.10162400000081107</v>
      </c>
      <c r="Q198" s="2">
        <f t="shared" si="26"/>
        <v>479.91899999999987</v>
      </c>
      <c r="S198">
        <f t="shared" si="30"/>
        <v>-0.10162400000081107</v>
      </c>
    </row>
    <row r="199" spans="1:19" x14ac:dyDescent="0.2">
      <c r="A199" s="49" t="s">
        <v>106</v>
      </c>
      <c r="B199" s="52" t="s">
        <v>1861</v>
      </c>
      <c r="C199" s="49">
        <v>15501.424000000001</v>
      </c>
      <c r="D199" s="49" t="s">
        <v>1902</v>
      </c>
      <c r="E199">
        <f t="shared" si="19"/>
        <v>2018.4689764768457</v>
      </c>
      <c r="F199">
        <f t="shared" si="20"/>
        <v>2018.5</v>
      </c>
      <c r="G199">
        <f t="shared" si="21"/>
        <v>-9.2956799999228679E-2</v>
      </c>
      <c r="I199">
        <f t="shared" si="29"/>
        <v>-9.2956799999228679E-2</v>
      </c>
      <c r="Q199" s="2">
        <f t="shared" si="26"/>
        <v>482.92400000000089</v>
      </c>
      <c r="S199">
        <f t="shared" si="30"/>
        <v>-9.2956799999228679E-2</v>
      </c>
    </row>
    <row r="200" spans="1:19" x14ac:dyDescent="0.2">
      <c r="A200" s="49" t="s">
        <v>106</v>
      </c>
      <c r="B200" s="52" t="s">
        <v>1861</v>
      </c>
      <c r="C200" s="49">
        <v>15504.413</v>
      </c>
      <c r="D200" s="49" t="s">
        <v>1902</v>
      </c>
      <c r="E200">
        <f t="shared" si="19"/>
        <v>2019.4665292186505</v>
      </c>
      <c r="F200">
        <f t="shared" si="20"/>
        <v>2019.5</v>
      </c>
      <c r="G200">
        <f t="shared" si="21"/>
        <v>-0.10028959999908693</v>
      </c>
      <c r="I200">
        <f t="shared" si="29"/>
        <v>-0.10028959999908693</v>
      </c>
      <c r="Q200" s="2">
        <f t="shared" si="26"/>
        <v>485.91300000000047</v>
      </c>
      <c r="S200">
        <f t="shared" si="30"/>
        <v>-0.10028959999908693</v>
      </c>
    </row>
    <row r="201" spans="1:19" x14ac:dyDescent="0.2">
      <c r="A201" s="49" t="s">
        <v>2070</v>
      </c>
      <c r="B201" s="52" t="s">
        <v>1861</v>
      </c>
      <c r="C201" s="49">
        <v>15941.781000000001</v>
      </c>
      <c r="D201" s="49" t="s">
        <v>1902</v>
      </c>
      <c r="E201">
        <f t="shared" si="19"/>
        <v>2165.4342935470991</v>
      </c>
      <c r="F201">
        <f t="shared" si="20"/>
        <v>2165.5</v>
      </c>
      <c r="G201">
        <f t="shared" si="21"/>
        <v>-0.19687840000005963</v>
      </c>
      <c r="I201">
        <f t="shared" si="29"/>
        <v>-0.19687840000005963</v>
      </c>
      <c r="Q201" s="2">
        <f t="shared" si="26"/>
        <v>923.28100000000086</v>
      </c>
      <c r="S201">
        <f t="shared" si="30"/>
        <v>-0.19687840000005963</v>
      </c>
    </row>
    <row r="202" spans="1:19" x14ac:dyDescent="0.2">
      <c r="A202" s="49" t="s">
        <v>123</v>
      </c>
      <c r="B202" s="52" t="s">
        <v>1862</v>
      </c>
      <c r="C202" s="49">
        <v>15976.563</v>
      </c>
      <c r="D202" s="49" t="s">
        <v>1902</v>
      </c>
      <c r="E202">
        <f t="shared" si="19"/>
        <v>2177.042483398373</v>
      </c>
      <c r="F202">
        <f t="shared" si="20"/>
        <v>2177</v>
      </c>
      <c r="G202">
        <f t="shared" si="21"/>
        <v>0.12729439999930037</v>
      </c>
      <c r="I202">
        <f t="shared" si="29"/>
        <v>0.12729439999930037</v>
      </c>
      <c r="Q202" s="2">
        <f t="shared" si="26"/>
        <v>958.0630000000001</v>
      </c>
      <c r="R202">
        <f t="shared" ref="R202:R212" si="31">G202</f>
        <v>0.12729439999930037</v>
      </c>
    </row>
    <row r="203" spans="1:19" x14ac:dyDescent="0.2">
      <c r="A203" s="49" t="s">
        <v>123</v>
      </c>
      <c r="B203" s="52" t="s">
        <v>1862</v>
      </c>
      <c r="C203" s="49">
        <v>16045.572</v>
      </c>
      <c r="D203" s="49" t="s">
        <v>1902</v>
      </c>
      <c r="E203">
        <f t="shared" si="19"/>
        <v>2200.0736366801448</v>
      </c>
      <c r="F203">
        <f t="shared" si="20"/>
        <v>2200</v>
      </c>
      <c r="G203">
        <f t="shared" si="21"/>
        <v>0.22063999999954831</v>
      </c>
      <c r="I203">
        <f t="shared" si="29"/>
        <v>0.22063999999954831</v>
      </c>
      <c r="Q203" s="2">
        <f t="shared" si="26"/>
        <v>1027.0720000000001</v>
      </c>
      <c r="R203">
        <f t="shared" si="31"/>
        <v>0.22063999999954831</v>
      </c>
    </row>
    <row r="204" spans="1:19" x14ac:dyDescent="0.2">
      <c r="A204" s="49" t="s">
        <v>123</v>
      </c>
      <c r="B204" s="52" t="s">
        <v>1862</v>
      </c>
      <c r="C204" s="49">
        <v>16617.794999999998</v>
      </c>
      <c r="D204" s="49" t="s">
        <v>1902</v>
      </c>
      <c r="E204">
        <f t="shared" si="19"/>
        <v>2391.0480838443573</v>
      </c>
      <c r="F204">
        <f t="shared" si="20"/>
        <v>2391</v>
      </c>
      <c r="G204">
        <f t="shared" si="21"/>
        <v>0.14407519999804208</v>
      </c>
      <c r="I204">
        <f t="shared" si="29"/>
        <v>0.14407519999804208</v>
      </c>
      <c r="Q204" s="2">
        <f t="shared" si="26"/>
        <v>1599.2949999999983</v>
      </c>
      <c r="R204">
        <f t="shared" si="31"/>
        <v>0.14407519999804208</v>
      </c>
    </row>
    <row r="205" spans="1:19" x14ac:dyDescent="0.2">
      <c r="A205" s="49" t="s">
        <v>123</v>
      </c>
      <c r="B205" s="52" t="s">
        <v>1862</v>
      </c>
      <c r="C205" s="49">
        <v>16647.722000000002</v>
      </c>
      <c r="D205" s="49" t="s">
        <v>1902</v>
      </c>
      <c r="E205">
        <f t="shared" si="19"/>
        <v>2401.0359596904595</v>
      </c>
      <c r="F205">
        <f t="shared" si="20"/>
        <v>2401</v>
      </c>
      <c r="G205">
        <f t="shared" si="21"/>
        <v>0.10774720000335947</v>
      </c>
      <c r="I205">
        <f t="shared" si="29"/>
        <v>0.10774720000335947</v>
      </c>
      <c r="Q205" s="2">
        <f t="shared" si="26"/>
        <v>1629.2220000000016</v>
      </c>
      <c r="R205">
        <f t="shared" si="31"/>
        <v>0.10774720000335947</v>
      </c>
    </row>
    <row r="206" spans="1:19" x14ac:dyDescent="0.2">
      <c r="A206" s="49" t="s">
        <v>123</v>
      </c>
      <c r="B206" s="52" t="s">
        <v>1862</v>
      </c>
      <c r="C206" s="49">
        <v>16659.731</v>
      </c>
      <c r="D206" s="49" t="s">
        <v>1902</v>
      </c>
      <c r="E206">
        <f t="shared" si="19"/>
        <v>2405.0438589465093</v>
      </c>
      <c r="F206">
        <f t="shared" si="20"/>
        <v>2405</v>
      </c>
      <c r="G206">
        <f t="shared" si="21"/>
        <v>0.13141600000017206</v>
      </c>
      <c r="I206">
        <f t="shared" si="29"/>
        <v>0.13141600000017206</v>
      </c>
      <c r="Q206" s="2">
        <f t="shared" si="26"/>
        <v>1641.2309999999998</v>
      </c>
      <c r="R206">
        <f t="shared" si="31"/>
        <v>0.13141600000017206</v>
      </c>
    </row>
    <row r="207" spans="1:19" x14ac:dyDescent="0.2">
      <c r="A207" s="49" t="s">
        <v>123</v>
      </c>
      <c r="B207" s="52" t="s">
        <v>1862</v>
      </c>
      <c r="C207" s="49">
        <v>16680.71</v>
      </c>
      <c r="D207" s="49" t="s">
        <v>1902</v>
      </c>
      <c r="E207">
        <f t="shared" si="19"/>
        <v>2412.0454176518706</v>
      </c>
      <c r="F207">
        <f t="shared" si="20"/>
        <v>2412</v>
      </c>
      <c r="G207">
        <f t="shared" si="21"/>
        <v>0.13608639999802108</v>
      </c>
      <c r="I207">
        <f t="shared" si="29"/>
        <v>0.13608639999802108</v>
      </c>
      <c r="Q207" s="2">
        <f t="shared" si="26"/>
        <v>1662.2099999999991</v>
      </c>
      <c r="R207">
        <f t="shared" si="31"/>
        <v>0.13608639999802108</v>
      </c>
    </row>
    <row r="208" spans="1:19" x14ac:dyDescent="0.2">
      <c r="A208" s="49" t="s">
        <v>123</v>
      </c>
      <c r="B208" s="52" t="s">
        <v>1862</v>
      </c>
      <c r="C208" s="49">
        <v>16719.635999999999</v>
      </c>
      <c r="D208" s="49" t="s">
        <v>1902</v>
      </c>
      <c r="E208">
        <f t="shared" si="19"/>
        <v>2425.0366314449448</v>
      </c>
      <c r="F208">
        <f t="shared" si="20"/>
        <v>2425</v>
      </c>
      <c r="G208">
        <f t="shared" si="21"/>
        <v>0.10975999999936903</v>
      </c>
      <c r="I208">
        <f t="shared" si="29"/>
        <v>0.10975999999936903</v>
      </c>
      <c r="Q208" s="2">
        <f t="shared" si="26"/>
        <v>1701.1359999999986</v>
      </c>
      <c r="R208">
        <f t="shared" si="31"/>
        <v>0.10975999999936903</v>
      </c>
    </row>
    <row r="209" spans="1:19" x14ac:dyDescent="0.2">
      <c r="A209" s="49" t="s">
        <v>123</v>
      </c>
      <c r="B209" s="52" t="s">
        <v>1862</v>
      </c>
      <c r="C209" s="49">
        <v>16734.623</v>
      </c>
      <c r="D209" s="49" t="s">
        <v>1902</v>
      </c>
      <c r="E209">
        <f t="shared" si="19"/>
        <v>2430.0384122885148</v>
      </c>
      <c r="F209">
        <f t="shared" si="20"/>
        <v>2430</v>
      </c>
      <c r="G209">
        <f t="shared" si="21"/>
        <v>0.11509600000135833</v>
      </c>
      <c r="I209">
        <f t="shared" si="29"/>
        <v>0.11509600000135833</v>
      </c>
      <c r="Q209" s="2">
        <f t="shared" si="26"/>
        <v>1716.1229999999996</v>
      </c>
      <c r="R209">
        <f t="shared" si="31"/>
        <v>0.11509600000135833</v>
      </c>
    </row>
    <row r="210" spans="1:19" x14ac:dyDescent="0.2">
      <c r="A210" s="49" t="s">
        <v>123</v>
      </c>
      <c r="B210" s="52" t="s">
        <v>1862</v>
      </c>
      <c r="C210" s="49">
        <v>16752.616000000002</v>
      </c>
      <c r="D210" s="49" t="s">
        <v>1902</v>
      </c>
      <c r="E210">
        <f t="shared" si="19"/>
        <v>2436.0434194759682</v>
      </c>
      <c r="F210">
        <f t="shared" si="20"/>
        <v>2436</v>
      </c>
      <c r="G210">
        <f t="shared" si="21"/>
        <v>0.13009920000331476</v>
      </c>
      <c r="I210">
        <f t="shared" si="29"/>
        <v>0.13009920000331476</v>
      </c>
      <c r="Q210" s="2">
        <f t="shared" si="26"/>
        <v>1734.1160000000018</v>
      </c>
      <c r="R210">
        <f t="shared" si="31"/>
        <v>0.13009920000331476</v>
      </c>
    </row>
    <row r="211" spans="1:19" x14ac:dyDescent="0.2">
      <c r="A211" s="49" t="s">
        <v>123</v>
      </c>
      <c r="B211" s="52" t="s">
        <v>1862</v>
      </c>
      <c r="C211" s="49">
        <v>16782.596000000001</v>
      </c>
      <c r="D211" s="49" t="s">
        <v>1902</v>
      </c>
      <c r="E211">
        <f t="shared" si="19"/>
        <v>2446.0489836109</v>
      </c>
      <c r="F211">
        <f t="shared" si="20"/>
        <v>2446</v>
      </c>
      <c r="G211">
        <f t="shared" si="21"/>
        <v>0.14677120000123978</v>
      </c>
      <c r="I211">
        <f t="shared" si="29"/>
        <v>0.14677120000123978</v>
      </c>
      <c r="Q211" s="2">
        <f t="shared" si="26"/>
        <v>1764.0960000000014</v>
      </c>
      <c r="R211">
        <f t="shared" si="31"/>
        <v>0.14677120000123978</v>
      </c>
    </row>
    <row r="212" spans="1:19" x14ac:dyDescent="0.2">
      <c r="A212" s="49" t="s">
        <v>123</v>
      </c>
      <c r="B212" s="52" t="s">
        <v>1862</v>
      </c>
      <c r="C212" s="49">
        <v>16794.541000000001</v>
      </c>
      <c r="D212" s="49" t="s">
        <v>1902</v>
      </c>
      <c r="E212">
        <f t="shared" si="19"/>
        <v>2450.0355234238336</v>
      </c>
      <c r="F212">
        <f t="shared" si="20"/>
        <v>2450</v>
      </c>
      <c r="G212">
        <f t="shared" si="21"/>
        <v>0.10643999999956577</v>
      </c>
      <c r="I212">
        <f t="shared" si="29"/>
        <v>0.10643999999956577</v>
      </c>
      <c r="Q212" s="2">
        <f t="shared" si="26"/>
        <v>1776.0410000000011</v>
      </c>
      <c r="R212">
        <f t="shared" si="31"/>
        <v>0.10643999999956577</v>
      </c>
    </row>
    <row r="213" spans="1:19" x14ac:dyDescent="0.2">
      <c r="A213" s="49" t="s">
        <v>150</v>
      </c>
      <c r="B213" s="52" t="s">
        <v>1861</v>
      </c>
      <c r="C213" s="49">
        <v>17035.597000000002</v>
      </c>
      <c r="D213" s="49" t="s">
        <v>1902</v>
      </c>
      <c r="E213">
        <f t="shared" ref="E213:E276" si="32">+(C213-C$7)/C$8</f>
        <v>2530.4858659225042</v>
      </c>
      <c r="F213">
        <f t="shared" ref="F213:F276" si="33">ROUND(2*E213,0)/2</f>
        <v>2530.5</v>
      </c>
      <c r="G213">
        <f t="shared" ref="G213:G276" si="34">+C213-(C$7+F213*C$8)</f>
        <v>-4.2350399999122601E-2</v>
      </c>
      <c r="I213">
        <f t="shared" si="29"/>
        <v>-4.2350399999122601E-2</v>
      </c>
      <c r="Q213" s="2">
        <f t="shared" ref="Q213:Q276" si="35">+C213-15018.5</f>
        <v>2017.0970000000016</v>
      </c>
      <c r="S213">
        <f>G213</f>
        <v>-4.2350399999122601E-2</v>
      </c>
    </row>
    <row r="214" spans="1:19" x14ac:dyDescent="0.2">
      <c r="A214" s="49" t="s">
        <v>2070</v>
      </c>
      <c r="B214" s="52" t="s">
        <v>1861</v>
      </c>
      <c r="C214" s="49">
        <v>17146.476999999999</v>
      </c>
      <c r="D214" s="49" t="s">
        <v>1902</v>
      </c>
      <c r="E214">
        <f t="shared" si="32"/>
        <v>2567.4911011220111</v>
      </c>
      <c r="F214">
        <f t="shared" si="33"/>
        <v>2567.5</v>
      </c>
      <c r="G214">
        <f t="shared" si="34"/>
        <v>-2.6664000000891974E-2</v>
      </c>
      <c r="I214">
        <f t="shared" si="29"/>
        <v>-2.6664000000891974E-2</v>
      </c>
      <c r="Q214" s="2">
        <f t="shared" si="35"/>
        <v>2127.976999999999</v>
      </c>
      <c r="S214">
        <f>G214</f>
        <v>-2.6664000000891974E-2</v>
      </c>
    </row>
    <row r="215" spans="1:19" x14ac:dyDescent="0.2">
      <c r="A215" s="49" t="s">
        <v>150</v>
      </c>
      <c r="B215" s="52" t="s">
        <v>1862</v>
      </c>
      <c r="C215" s="49">
        <v>17405.674999999999</v>
      </c>
      <c r="D215" s="49" t="s">
        <v>1902</v>
      </c>
      <c r="E215">
        <f t="shared" si="32"/>
        <v>2653.9961782616401</v>
      </c>
      <c r="F215">
        <f t="shared" si="33"/>
        <v>2654</v>
      </c>
      <c r="G215">
        <f t="shared" si="34"/>
        <v>-1.1451200000010431E-2</v>
      </c>
      <c r="I215">
        <f t="shared" si="29"/>
        <v>-1.1451200000010431E-2</v>
      </c>
      <c r="Q215" s="2">
        <f t="shared" si="35"/>
        <v>2387.1749999999993</v>
      </c>
      <c r="R215">
        <f t="shared" ref="R215:R224" si="36">G215</f>
        <v>-1.1451200000010431E-2</v>
      </c>
    </row>
    <row r="216" spans="1:19" x14ac:dyDescent="0.2">
      <c r="A216" s="49" t="s">
        <v>123</v>
      </c>
      <c r="B216" s="52" t="s">
        <v>1862</v>
      </c>
      <c r="C216" s="49">
        <v>17438.733</v>
      </c>
      <c r="D216" s="49" t="s">
        <v>1902</v>
      </c>
      <c r="E216">
        <f t="shared" si="32"/>
        <v>2665.0289981139613</v>
      </c>
      <c r="F216">
        <f t="shared" si="33"/>
        <v>2665</v>
      </c>
      <c r="G216">
        <f t="shared" si="34"/>
        <v>8.6888000001636101E-2</v>
      </c>
      <c r="I216">
        <f t="shared" si="29"/>
        <v>8.6888000001636101E-2</v>
      </c>
      <c r="Q216" s="2">
        <f t="shared" si="35"/>
        <v>2420.2330000000002</v>
      </c>
      <c r="R216">
        <f t="shared" si="36"/>
        <v>8.6888000001636101E-2</v>
      </c>
    </row>
    <row r="217" spans="1:19" x14ac:dyDescent="0.2">
      <c r="A217" s="49" t="s">
        <v>123</v>
      </c>
      <c r="B217" s="52" t="s">
        <v>1862</v>
      </c>
      <c r="C217" s="49">
        <v>17447.585999999999</v>
      </c>
      <c r="D217" s="49" t="s">
        <v>1902</v>
      </c>
      <c r="E217">
        <f t="shared" si="32"/>
        <v>2667.9836098313244</v>
      </c>
      <c r="F217">
        <f t="shared" si="33"/>
        <v>2668</v>
      </c>
      <c r="G217">
        <f t="shared" si="34"/>
        <v>-4.9110399999335641E-2</v>
      </c>
      <c r="I217">
        <f t="shared" si="29"/>
        <v>-4.9110399999335641E-2</v>
      </c>
      <c r="Q217" s="2">
        <f t="shared" si="35"/>
        <v>2429.0859999999993</v>
      </c>
      <c r="R217">
        <f t="shared" si="36"/>
        <v>-4.9110399999335641E-2</v>
      </c>
    </row>
    <row r="218" spans="1:19" x14ac:dyDescent="0.2">
      <c r="A218" s="49" t="s">
        <v>123</v>
      </c>
      <c r="B218" s="52" t="s">
        <v>1862</v>
      </c>
      <c r="C218" s="49">
        <v>17447.651000000002</v>
      </c>
      <c r="D218" s="49" t="s">
        <v>1902</v>
      </c>
      <c r="E218">
        <f t="shared" si="32"/>
        <v>2668.0053030157405</v>
      </c>
      <c r="F218">
        <f t="shared" si="33"/>
        <v>2668</v>
      </c>
      <c r="G218">
        <f t="shared" si="34"/>
        <v>1.5889600002992665E-2</v>
      </c>
      <c r="I218">
        <f t="shared" si="29"/>
        <v>1.5889600002992665E-2</v>
      </c>
      <c r="Q218" s="2">
        <f t="shared" si="35"/>
        <v>2429.1510000000017</v>
      </c>
      <c r="R218">
        <f t="shared" si="36"/>
        <v>1.5889600002992665E-2</v>
      </c>
    </row>
    <row r="219" spans="1:19" x14ac:dyDescent="0.2">
      <c r="A219" s="49" t="s">
        <v>123</v>
      </c>
      <c r="B219" s="52" t="s">
        <v>1862</v>
      </c>
      <c r="C219" s="49">
        <v>17459.666000000001</v>
      </c>
      <c r="D219" s="49" t="s">
        <v>1902</v>
      </c>
      <c r="E219">
        <f t="shared" si="32"/>
        <v>2672.0152047195829</v>
      </c>
      <c r="F219">
        <f t="shared" si="33"/>
        <v>2672</v>
      </c>
      <c r="G219">
        <f t="shared" si="34"/>
        <v>4.5558400001027621E-2</v>
      </c>
      <c r="I219">
        <f t="shared" si="29"/>
        <v>4.5558400001027621E-2</v>
      </c>
      <c r="Q219" s="2">
        <f t="shared" si="35"/>
        <v>2441.1660000000011</v>
      </c>
      <c r="R219">
        <f t="shared" si="36"/>
        <v>4.5558400001027621E-2</v>
      </c>
    </row>
    <row r="220" spans="1:19" x14ac:dyDescent="0.2">
      <c r="A220" s="49" t="s">
        <v>123</v>
      </c>
      <c r="B220" s="52" t="s">
        <v>1862</v>
      </c>
      <c r="C220" s="49">
        <v>17480.636999999999</v>
      </c>
      <c r="D220" s="49" t="s">
        <v>1902</v>
      </c>
      <c r="E220">
        <f t="shared" si="32"/>
        <v>2679.0140934945539</v>
      </c>
      <c r="F220">
        <f t="shared" si="33"/>
        <v>2679</v>
      </c>
      <c r="G220">
        <f t="shared" si="34"/>
        <v>4.2228800000884803E-2</v>
      </c>
      <c r="I220">
        <f t="shared" si="29"/>
        <v>4.2228800000884803E-2</v>
      </c>
      <c r="Q220" s="2">
        <f t="shared" si="35"/>
        <v>2462.1369999999988</v>
      </c>
      <c r="R220">
        <f t="shared" si="36"/>
        <v>4.2228800000884803E-2</v>
      </c>
    </row>
    <row r="221" spans="1:19" x14ac:dyDescent="0.2">
      <c r="A221" s="49" t="s">
        <v>123</v>
      </c>
      <c r="B221" s="52" t="s">
        <v>1862</v>
      </c>
      <c r="C221" s="49">
        <v>17498.607</v>
      </c>
      <c r="D221" s="49" t="s">
        <v>1902</v>
      </c>
      <c r="E221">
        <f t="shared" si="32"/>
        <v>2685.0114246321373</v>
      </c>
      <c r="F221">
        <f t="shared" si="33"/>
        <v>2685</v>
      </c>
      <c r="G221">
        <f t="shared" si="34"/>
        <v>3.4232000001793494E-2</v>
      </c>
      <c r="I221">
        <f t="shared" si="29"/>
        <v>3.4232000001793494E-2</v>
      </c>
      <c r="Q221" s="2">
        <f t="shared" si="35"/>
        <v>2480.107</v>
      </c>
      <c r="R221">
        <f t="shared" si="36"/>
        <v>3.4232000001793494E-2</v>
      </c>
    </row>
    <row r="222" spans="1:19" x14ac:dyDescent="0.2">
      <c r="A222" s="49" t="s">
        <v>123</v>
      </c>
      <c r="B222" s="52" t="s">
        <v>1862</v>
      </c>
      <c r="C222" s="49">
        <v>17522.613000000001</v>
      </c>
      <c r="D222" s="49" t="s">
        <v>1902</v>
      </c>
      <c r="E222">
        <f t="shared" si="32"/>
        <v>2693.0232182486543</v>
      </c>
      <c r="F222">
        <f t="shared" si="33"/>
        <v>2693</v>
      </c>
      <c r="G222">
        <f t="shared" si="34"/>
        <v>6.956960000024992E-2</v>
      </c>
      <c r="I222">
        <f t="shared" si="29"/>
        <v>6.956960000024992E-2</v>
      </c>
      <c r="Q222" s="2">
        <f t="shared" si="35"/>
        <v>2504.1130000000012</v>
      </c>
      <c r="R222">
        <f t="shared" si="36"/>
        <v>6.956960000024992E-2</v>
      </c>
    </row>
    <row r="223" spans="1:19" x14ac:dyDescent="0.2">
      <c r="A223" s="49" t="s">
        <v>123</v>
      </c>
      <c r="B223" s="52" t="s">
        <v>1862</v>
      </c>
      <c r="C223" s="49">
        <v>17540.544999999998</v>
      </c>
      <c r="D223" s="49" t="s">
        <v>1902</v>
      </c>
      <c r="E223">
        <f t="shared" si="32"/>
        <v>2699.0078672168856</v>
      </c>
      <c r="F223">
        <f t="shared" si="33"/>
        <v>2699</v>
      </c>
      <c r="G223">
        <f t="shared" si="34"/>
        <v>2.3572799997054972E-2</v>
      </c>
      <c r="I223">
        <f t="shared" si="29"/>
        <v>2.3572799997054972E-2</v>
      </c>
      <c r="Q223" s="2">
        <f t="shared" si="35"/>
        <v>2522.0449999999983</v>
      </c>
      <c r="R223">
        <f t="shared" si="36"/>
        <v>2.3572799997054972E-2</v>
      </c>
    </row>
    <row r="224" spans="1:19" x14ac:dyDescent="0.2">
      <c r="A224" s="49" t="s">
        <v>123</v>
      </c>
      <c r="B224" s="52" t="s">
        <v>1862</v>
      </c>
      <c r="C224" s="49">
        <v>17564.476999999999</v>
      </c>
      <c r="D224" s="49" t="s">
        <v>1902</v>
      </c>
      <c r="E224">
        <f t="shared" si="32"/>
        <v>2706.994963977299</v>
      </c>
      <c r="F224">
        <f t="shared" si="33"/>
        <v>2707</v>
      </c>
      <c r="G224">
        <f t="shared" si="34"/>
        <v>-1.5089600001374492E-2</v>
      </c>
      <c r="I224">
        <f t="shared" si="29"/>
        <v>-1.5089600001374492E-2</v>
      </c>
      <c r="Q224" s="2">
        <f t="shared" si="35"/>
        <v>2545.976999999999</v>
      </c>
      <c r="R224">
        <f t="shared" si="36"/>
        <v>-1.5089600001374492E-2</v>
      </c>
    </row>
    <row r="225" spans="1:19" x14ac:dyDescent="0.2">
      <c r="A225" s="49" t="s">
        <v>2070</v>
      </c>
      <c r="B225" s="52" t="s">
        <v>1861</v>
      </c>
      <c r="C225" s="49">
        <v>17709.794000000002</v>
      </c>
      <c r="D225" s="49" t="s">
        <v>1902</v>
      </c>
      <c r="E225">
        <f t="shared" si="32"/>
        <v>2755.4932482800314</v>
      </c>
      <c r="F225">
        <f t="shared" si="33"/>
        <v>2755.5</v>
      </c>
      <c r="G225">
        <f t="shared" si="34"/>
        <v>-2.0230399997672066E-2</v>
      </c>
      <c r="I225">
        <f t="shared" si="29"/>
        <v>-2.0230399997672066E-2</v>
      </c>
      <c r="Q225" s="2">
        <f t="shared" si="35"/>
        <v>2691.2940000000017</v>
      </c>
      <c r="S225">
        <f t="shared" ref="S225:S231" si="37">G225</f>
        <v>-2.0230399997672066E-2</v>
      </c>
    </row>
    <row r="226" spans="1:19" x14ac:dyDescent="0.2">
      <c r="A226" s="49" t="s">
        <v>2070</v>
      </c>
      <c r="B226" s="52" t="s">
        <v>1861</v>
      </c>
      <c r="C226" s="49">
        <v>17739.755000000001</v>
      </c>
      <c r="D226" s="49" t="s">
        <v>1902</v>
      </c>
      <c r="E226">
        <f t="shared" si="32"/>
        <v>2765.492471330288</v>
      </c>
      <c r="F226">
        <f t="shared" si="33"/>
        <v>2765.5</v>
      </c>
      <c r="G226">
        <f t="shared" si="34"/>
        <v>-2.2558399996341905E-2</v>
      </c>
      <c r="I226">
        <f t="shared" si="29"/>
        <v>-2.2558399996341905E-2</v>
      </c>
      <c r="Q226" s="2">
        <f t="shared" si="35"/>
        <v>2721.255000000001</v>
      </c>
      <c r="S226">
        <f t="shared" si="37"/>
        <v>-2.2558399996341905E-2</v>
      </c>
    </row>
    <row r="227" spans="1:19" x14ac:dyDescent="0.2">
      <c r="A227" s="49" t="s">
        <v>2070</v>
      </c>
      <c r="B227" s="52" t="s">
        <v>1861</v>
      </c>
      <c r="C227" s="49">
        <v>17739.816999999999</v>
      </c>
      <c r="D227" s="49" t="s">
        <v>1902</v>
      </c>
      <c r="E227">
        <f t="shared" si="32"/>
        <v>2765.5131632908065</v>
      </c>
      <c r="F227">
        <f t="shared" si="33"/>
        <v>2765.5</v>
      </c>
      <c r="G227">
        <f t="shared" si="34"/>
        <v>3.9441600001737243E-2</v>
      </c>
      <c r="I227">
        <f t="shared" si="29"/>
        <v>3.9441600001737243E-2</v>
      </c>
      <c r="Q227" s="2">
        <f t="shared" si="35"/>
        <v>2721.3169999999991</v>
      </c>
      <c r="S227">
        <f t="shared" si="37"/>
        <v>3.9441600001737243E-2</v>
      </c>
    </row>
    <row r="228" spans="1:19" x14ac:dyDescent="0.2">
      <c r="A228" s="49" t="s">
        <v>194</v>
      </c>
      <c r="B228" s="52" t="s">
        <v>1861</v>
      </c>
      <c r="C228" s="49">
        <v>17859.626</v>
      </c>
      <c r="D228" s="49" t="s">
        <v>1902</v>
      </c>
      <c r="E228">
        <f t="shared" si="32"/>
        <v>2805.4983745463792</v>
      </c>
      <c r="F228">
        <f t="shared" si="33"/>
        <v>2805.5</v>
      </c>
      <c r="G228">
        <f t="shared" si="34"/>
        <v>-4.87040000007255E-3</v>
      </c>
      <c r="H228">
        <f>+G228</f>
        <v>-4.87040000007255E-3</v>
      </c>
      <c r="Q228" s="2">
        <f t="shared" si="35"/>
        <v>2841.1260000000002</v>
      </c>
      <c r="S228">
        <f t="shared" si="37"/>
        <v>-4.87040000007255E-3</v>
      </c>
    </row>
    <row r="229" spans="1:19" x14ac:dyDescent="0.2">
      <c r="A229" s="49" t="s">
        <v>2070</v>
      </c>
      <c r="B229" s="52" t="s">
        <v>1861</v>
      </c>
      <c r="C229" s="49">
        <v>17871.575000000001</v>
      </c>
      <c r="D229" s="49" t="s">
        <v>1902</v>
      </c>
      <c r="E229">
        <f t="shared" si="32"/>
        <v>2809.4862493245078</v>
      </c>
      <c r="F229">
        <f t="shared" si="33"/>
        <v>2809.5</v>
      </c>
      <c r="G229">
        <f t="shared" si="34"/>
        <v>-4.1201600000931649E-2</v>
      </c>
      <c r="I229">
        <f>+G229</f>
        <v>-4.1201600000931649E-2</v>
      </c>
      <c r="Q229" s="2">
        <f t="shared" si="35"/>
        <v>2853.0750000000007</v>
      </c>
      <c r="S229">
        <f t="shared" si="37"/>
        <v>-4.1201600000931649E-2</v>
      </c>
    </row>
    <row r="230" spans="1:19" x14ac:dyDescent="0.2">
      <c r="A230" s="49" t="s">
        <v>2070</v>
      </c>
      <c r="B230" s="52" t="s">
        <v>1861</v>
      </c>
      <c r="C230" s="49">
        <v>17907.506000000001</v>
      </c>
      <c r="D230" s="49" t="s">
        <v>1902</v>
      </c>
      <c r="E230">
        <f t="shared" si="32"/>
        <v>2821.4779079279851</v>
      </c>
      <c r="F230">
        <f t="shared" si="33"/>
        <v>2821.5</v>
      </c>
      <c r="G230">
        <f t="shared" si="34"/>
        <v>-6.6195200000947807E-2</v>
      </c>
      <c r="I230">
        <f>+G230</f>
        <v>-6.6195200000947807E-2</v>
      </c>
      <c r="Q230" s="2">
        <f t="shared" si="35"/>
        <v>2889.0060000000012</v>
      </c>
      <c r="S230">
        <f t="shared" si="37"/>
        <v>-6.6195200000947807E-2</v>
      </c>
    </row>
    <row r="231" spans="1:19" x14ac:dyDescent="0.2">
      <c r="A231" s="49" t="s">
        <v>194</v>
      </c>
      <c r="B231" s="52" t="s">
        <v>1861</v>
      </c>
      <c r="C231" s="49">
        <v>18075.352999999999</v>
      </c>
      <c r="D231" s="49" t="s">
        <v>1902</v>
      </c>
      <c r="E231">
        <f t="shared" si="32"/>
        <v>2877.4953836903564</v>
      </c>
      <c r="F231">
        <f t="shared" si="33"/>
        <v>2877.5</v>
      </c>
      <c r="G231">
        <f t="shared" si="34"/>
        <v>-1.3832000000547851E-2</v>
      </c>
      <c r="H231">
        <f>+G231</f>
        <v>-1.3832000000547851E-2</v>
      </c>
      <c r="Q231" s="2">
        <f t="shared" si="35"/>
        <v>3056.8529999999992</v>
      </c>
      <c r="S231">
        <f t="shared" si="37"/>
        <v>-1.3832000000547851E-2</v>
      </c>
    </row>
    <row r="232" spans="1:19" x14ac:dyDescent="0.2">
      <c r="A232" s="49" t="s">
        <v>207</v>
      </c>
      <c r="B232" s="52" t="s">
        <v>1862</v>
      </c>
      <c r="C232" s="49">
        <v>18100.806</v>
      </c>
      <c r="D232" s="49" t="s">
        <v>1902</v>
      </c>
      <c r="E232">
        <f t="shared" si="32"/>
        <v>2885.990100966088</v>
      </c>
      <c r="F232">
        <f t="shared" si="33"/>
        <v>2886</v>
      </c>
      <c r="G232">
        <f t="shared" si="34"/>
        <v>-2.9660799998964649E-2</v>
      </c>
      <c r="I232">
        <f>+G232</f>
        <v>-2.9660799998964649E-2</v>
      </c>
      <c r="Q232" s="2">
        <f t="shared" si="35"/>
        <v>3082.3060000000005</v>
      </c>
      <c r="R232">
        <f>G232</f>
        <v>-2.9660799998964649E-2</v>
      </c>
    </row>
    <row r="233" spans="1:19" x14ac:dyDescent="0.2">
      <c r="A233" s="49" t="s">
        <v>207</v>
      </c>
      <c r="B233" s="52" t="s">
        <v>1862</v>
      </c>
      <c r="C233" s="49">
        <v>18103.797999999999</v>
      </c>
      <c r="D233" s="49" t="s">
        <v>1902</v>
      </c>
      <c r="E233">
        <f t="shared" si="32"/>
        <v>2886.9886549317885</v>
      </c>
      <c r="F233">
        <f t="shared" si="33"/>
        <v>2887</v>
      </c>
      <c r="G233">
        <f t="shared" si="34"/>
        <v>-3.3993599998211721E-2</v>
      </c>
      <c r="I233">
        <f>+G233</f>
        <v>-3.3993599998211721E-2</v>
      </c>
      <c r="Q233" s="2">
        <f t="shared" si="35"/>
        <v>3085.2979999999989</v>
      </c>
      <c r="R233">
        <f>G233</f>
        <v>-3.3993599998211721E-2</v>
      </c>
    </row>
    <row r="234" spans="1:19" x14ac:dyDescent="0.2">
      <c r="A234" s="49" t="s">
        <v>207</v>
      </c>
      <c r="B234" s="52" t="s">
        <v>1862</v>
      </c>
      <c r="C234" s="49">
        <v>18238.628000000001</v>
      </c>
      <c r="D234" s="49" t="s">
        <v>1902</v>
      </c>
      <c r="E234">
        <f t="shared" si="32"/>
        <v>2931.9869942350865</v>
      </c>
      <c r="F234">
        <f t="shared" si="33"/>
        <v>2932</v>
      </c>
      <c r="G234">
        <f t="shared" si="34"/>
        <v>-3.8969599998381454E-2</v>
      </c>
      <c r="I234">
        <f>+G234</f>
        <v>-3.8969599998381454E-2</v>
      </c>
      <c r="Q234" s="2">
        <f t="shared" si="35"/>
        <v>3220.1280000000006</v>
      </c>
      <c r="R234">
        <f>G234</f>
        <v>-3.8969599998381454E-2</v>
      </c>
    </row>
    <row r="235" spans="1:19" x14ac:dyDescent="0.2">
      <c r="A235" s="49" t="s">
        <v>194</v>
      </c>
      <c r="B235" s="52" t="s">
        <v>1861</v>
      </c>
      <c r="C235" s="49">
        <v>18791.536</v>
      </c>
      <c r="D235" s="49" t="s">
        <v>1902</v>
      </c>
      <c r="E235">
        <f t="shared" si="32"/>
        <v>3116.5152282149702</v>
      </c>
      <c r="F235">
        <f t="shared" si="33"/>
        <v>3116.5</v>
      </c>
      <c r="G235">
        <f t="shared" si="34"/>
        <v>4.5628799998667091E-2</v>
      </c>
      <c r="H235">
        <f>+G235</f>
        <v>4.5628799998667091E-2</v>
      </c>
      <c r="Q235" s="2">
        <f t="shared" si="35"/>
        <v>3773.0360000000001</v>
      </c>
      <c r="S235">
        <f t="shared" ref="S235:S248" si="38">G235</f>
        <v>4.5628799998667091E-2</v>
      </c>
    </row>
    <row r="236" spans="1:19" x14ac:dyDescent="0.2">
      <c r="A236" s="49" t="s">
        <v>220</v>
      </c>
      <c r="B236" s="52" t="s">
        <v>1861</v>
      </c>
      <c r="C236" s="49">
        <v>18815.496999999999</v>
      </c>
      <c r="D236" s="49" t="s">
        <v>1902</v>
      </c>
      <c r="E236">
        <f t="shared" si="32"/>
        <v>3124.5120034730453</v>
      </c>
      <c r="F236">
        <f t="shared" si="33"/>
        <v>3124.5</v>
      </c>
      <c r="G236">
        <f t="shared" si="34"/>
        <v>3.5966399998869747E-2</v>
      </c>
      <c r="I236">
        <f>+G236</f>
        <v>3.5966399998869747E-2</v>
      </c>
      <c r="Q236" s="2">
        <f t="shared" si="35"/>
        <v>3796.9969999999994</v>
      </c>
      <c r="S236">
        <f t="shared" si="38"/>
        <v>3.5966399998869747E-2</v>
      </c>
    </row>
    <row r="237" spans="1:19" x14ac:dyDescent="0.2">
      <c r="A237" s="49" t="s">
        <v>194</v>
      </c>
      <c r="B237" s="52" t="s">
        <v>1861</v>
      </c>
      <c r="C237" s="49">
        <v>18815.501</v>
      </c>
      <c r="D237" s="49" t="s">
        <v>1902</v>
      </c>
      <c r="E237">
        <f t="shared" si="32"/>
        <v>3124.5133384382402</v>
      </c>
      <c r="F237">
        <f t="shared" si="33"/>
        <v>3124.5</v>
      </c>
      <c r="G237">
        <f t="shared" si="34"/>
        <v>3.9966399999684654E-2</v>
      </c>
      <c r="H237">
        <f>+G237</f>
        <v>3.9966399999684654E-2</v>
      </c>
      <c r="Q237" s="2">
        <f t="shared" si="35"/>
        <v>3797.0010000000002</v>
      </c>
      <c r="S237">
        <f t="shared" si="38"/>
        <v>3.9966399999684654E-2</v>
      </c>
    </row>
    <row r="238" spans="1:19" x14ac:dyDescent="0.2">
      <c r="A238" s="49" t="s">
        <v>220</v>
      </c>
      <c r="B238" s="52" t="s">
        <v>1861</v>
      </c>
      <c r="C238" s="49">
        <v>18842.496999999999</v>
      </c>
      <c r="D238" s="49" t="s">
        <v>1902</v>
      </c>
      <c r="E238">
        <f t="shared" si="32"/>
        <v>3133.5230185378605</v>
      </c>
      <c r="F238">
        <f t="shared" si="33"/>
        <v>3133.5</v>
      </c>
      <c r="G238">
        <f t="shared" si="34"/>
        <v>6.8971199998486554E-2</v>
      </c>
      <c r="I238">
        <f>+G238</f>
        <v>6.8971199998486554E-2</v>
      </c>
      <c r="Q238" s="2">
        <f t="shared" si="35"/>
        <v>3823.9969999999994</v>
      </c>
      <c r="S238">
        <f t="shared" si="38"/>
        <v>6.8971199998486554E-2</v>
      </c>
    </row>
    <row r="239" spans="1:19" x14ac:dyDescent="0.2">
      <c r="A239" s="49" t="s">
        <v>194</v>
      </c>
      <c r="B239" s="52" t="s">
        <v>1861</v>
      </c>
      <c r="C239" s="49">
        <v>18863.449000000001</v>
      </c>
      <c r="D239" s="49" t="s">
        <v>1902</v>
      </c>
      <c r="E239">
        <f t="shared" si="32"/>
        <v>3140.5155662281577</v>
      </c>
      <c r="F239">
        <f t="shared" si="33"/>
        <v>3140.5</v>
      </c>
      <c r="G239">
        <f t="shared" si="34"/>
        <v>4.6641600001748884E-2</v>
      </c>
      <c r="H239">
        <f>+G239</f>
        <v>4.6641600001748884E-2</v>
      </c>
      <c r="Q239" s="2">
        <f t="shared" si="35"/>
        <v>3844.9490000000005</v>
      </c>
      <c r="S239">
        <f t="shared" si="38"/>
        <v>4.6641600001748884E-2</v>
      </c>
    </row>
    <row r="240" spans="1:19" x14ac:dyDescent="0.2">
      <c r="A240" s="49" t="s">
        <v>194</v>
      </c>
      <c r="B240" s="52" t="s">
        <v>1861</v>
      </c>
      <c r="C240" s="49">
        <v>18893.412</v>
      </c>
      <c r="D240" s="49" t="s">
        <v>1902</v>
      </c>
      <c r="E240">
        <f t="shared" si="32"/>
        <v>3150.5154567610116</v>
      </c>
      <c r="F240">
        <f t="shared" si="33"/>
        <v>3150.5</v>
      </c>
      <c r="G240">
        <f t="shared" si="34"/>
        <v>4.631359999984852E-2</v>
      </c>
      <c r="H240">
        <f>+G240</f>
        <v>4.631359999984852E-2</v>
      </c>
      <c r="Q240" s="2">
        <f t="shared" si="35"/>
        <v>3874.9120000000003</v>
      </c>
      <c r="S240">
        <f t="shared" si="38"/>
        <v>4.631359999984852E-2</v>
      </c>
    </row>
    <row r="241" spans="1:19" x14ac:dyDescent="0.2">
      <c r="A241" s="49" t="s">
        <v>220</v>
      </c>
      <c r="B241" s="52" t="s">
        <v>1861</v>
      </c>
      <c r="C241" s="49">
        <v>18968.308000000001</v>
      </c>
      <c r="D241" s="49" t="s">
        <v>1902</v>
      </c>
      <c r="E241">
        <f t="shared" si="32"/>
        <v>3175.511345068212</v>
      </c>
      <c r="F241">
        <f t="shared" si="33"/>
        <v>3175.5</v>
      </c>
      <c r="G241">
        <f t="shared" si="34"/>
        <v>3.39936000018497E-2</v>
      </c>
      <c r="I241">
        <f>+G241</f>
        <v>3.39936000018497E-2</v>
      </c>
      <c r="Q241" s="2">
        <f t="shared" si="35"/>
        <v>3949.8080000000009</v>
      </c>
      <c r="S241">
        <f t="shared" si="38"/>
        <v>3.39936000018497E-2</v>
      </c>
    </row>
    <row r="242" spans="1:19" x14ac:dyDescent="0.2">
      <c r="A242" s="49" t="s">
        <v>194</v>
      </c>
      <c r="B242" s="52" t="s">
        <v>1861</v>
      </c>
      <c r="C242" s="49">
        <v>18971.319</v>
      </c>
      <c r="D242" s="49" t="s">
        <v>1902</v>
      </c>
      <c r="E242">
        <f t="shared" si="32"/>
        <v>3176.5162401185876</v>
      </c>
      <c r="F242">
        <f t="shared" si="33"/>
        <v>3176.5</v>
      </c>
      <c r="G242">
        <f t="shared" si="34"/>
        <v>4.8660799999197479E-2</v>
      </c>
      <c r="H242">
        <f t="shared" ref="H242:H262" si="39">+G242</f>
        <v>4.8660799999197479E-2</v>
      </c>
      <c r="Q242" s="2">
        <f t="shared" si="35"/>
        <v>3952.8189999999995</v>
      </c>
      <c r="S242">
        <f t="shared" si="38"/>
        <v>4.8660799999197479E-2</v>
      </c>
    </row>
    <row r="243" spans="1:19" x14ac:dyDescent="0.2">
      <c r="A243" s="49" t="s">
        <v>241</v>
      </c>
      <c r="B243" s="52" t="s">
        <v>1861</v>
      </c>
      <c r="C243" s="49">
        <v>19597.563999999998</v>
      </c>
      <c r="D243" s="49" t="s">
        <v>1902</v>
      </c>
      <c r="E243">
        <f t="shared" si="32"/>
        <v>3385.5200597210028</v>
      </c>
      <c r="F243">
        <f t="shared" si="33"/>
        <v>3385.5</v>
      </c>
      <c r="G243">
        <f t="shared" si="34"/>
        <v>6.0105600001406856E-2</v>
      </c>
      <c r="H243">
        <f t="shared" si="39"/>
        <v>6.0105600001406856E-2</v>
      </c>
      <c r="Q243" s="2">
        <f t="shared" si="35"/>
        <v>4579.0639999999985</v>
      </c>
      <c r="S243">
        <f t="shared" si="38"/>
        <v>6.0105600001406856E-2</v>
      </c>
    </row>
    <row r="244" spans="1:19" x14ac:dyDescent="0.2">
      <c r="A244" s="49" t="s">
        <v>241</v>
      </c>
      <c r="B244" s="52" t="s">
        <v>1861</v>
      </c>
      <c r="C244" s="49">
        <v>19600.566999999999</v>
      </c>
      <c r="D244" s="49" t="s">
        <v>1902</v>
      </c>
      <c r="E244">
        <f t="shared" si="32"/>
        <v>3386.5222848409894</v>
      </c>
      <c r="F244">
        <f t="shared" si="33"/>
        <v>3386.5</v>
      </c>
      <c r="G244">
        <f t="shared" si="34"/>
        <v>6.67728000007628E-2</v>
      </c>
      <c r="H244">
        <f t="shared" si="39"/>
        <v>6.67728000007628E-2</v>
      </c>
      <c r="Q244" s="2">
        <f t="shared" si="35"/>
        <v>4582.0669999999991</v>
      </c>
      <c r="S244">
        <f t="shared" si="38"/>
        <v>6.67728000007628E-2</v>
      </c>
    </row>
    <row r="245" spans="1:19" x14ac:dyDescent="0.2">
      <c r="A245" s="49" t="s">
        <v>241</v>
      </c>
      <c r="B245" s="52" t="s">
        <v>1861</v>
      </c>
      <c r="C245" s="49">
        <v>19666.483</v>
      </c>
      <c r="D245" s="49" t="s">
        <v>1902</v>
      </c>
      <c r="E245">
        <f t="shared" si="32"/>
        <v>3408.5211762858921</v>
      </c>
      <c r="F245">
        <f t="shared" si="33"/>
        <v>3408.5</v>
      </c>
      <c r="G245">
        <f t="shared" si="34"/>
        <v>6.3451199999690289E-2</v>
      </c>
      <c r="H245">
        <f t="shared" si="39"/>
        <v>6.3451199999690289E-2</v>
      </c>
      <c r="Q245" s="2">
        <f t="shared" si="35"/>
        <v>4647.9830000000002</v>
      </c>
      <c r="S245">
        <f t="shared" si="38"/>
        <v>6.3451199999690289E-2</v>
      </c>
    </row>
    <row r="246" spans="1:19" x14ac:dyDescent="0.2">
      <c r="A246" s="49" t="s">
        <v>241</v>
      </c>
      <c r="B246" s="52" t="s">
        <v>1861</v>
      </c>
      <c r="C246" s="49">
        <v>19675.477999999999</v>
      </c>
      <c r="D246" s="49" t="s">
        <v>1902</v>
      </c>
      <c r="E246">
        <f t="shared" si="32"/>
        <v>3411.52317926767</v>
      </c>
      <c r="F246">
        <f t="shared" si="33"/>
        <v>3411.5</v>
      </c>
      <c r="G246">
        <f t="shared" si="34"/>
        <v>6.9452799998543924E-2</v>
      </c>
      <c r="H246">
        <f t="shared" si="39"/>
        <v>6.9452799998543924E-2</v>
      </c>
      <c r="Q246" s="2">
        <f t="shared" si="35"/>
        <v>4656.9779999999992</v>
      </c>
      <c r="S246">
        <f t="shared" si="38"/>
        <v>6.9452799998543924E-2</v>
      </c>
    </row>
    <row r="247" spans="1:19" x14ac:dyDescent="0.2">
      <c r="A247" s="49" t="s">
        <v>241</v>
      </c>
      <c r="B247" s="52" t="s">
        <v>1861</v>
      </c>
      <c r="C247" s="49">
        <v>19684.462</v>
      </c>
      <c r="D247" s="49" t="s">
        <v>1902</v>
      </c>
      <c r="E247">
        <f t="shared" si="32"/>
        <v>3414.5215110951626</v>
      </c>
      <c r="F247">
        <f t="shared" si="33"/>
        <v>3414.5</v>
      </c>
      <c r="G247">
        <f t="shared" si="34"/>
        <v>6.4454400002432521E-2</v>
      </c>
      <c r="H247">
        <f t="shared" si="39"/>
        <v>6.4454400002432521E-2</v>
      </c>
      <c r="Q247" s="2">
        <f t="shared" si="35"/>
        <v>4665.9619999999995</v>
      </c>
      <c r="S247">
        <f t="shared" si="38"/>
        <v>6.4454400002432521E-2</v>
      </c>
    </row>
    <row r="248" spans="1:19" x14ac:dyDescent="0.2">
      <c r="A248" s="49" t="s">
        <v>194</v>
      </c>
      <c r="B248" s="52" t="s">
        <v>1861</v>
      </c>
      <c r="C248" s="49">
        <v>19684.490000000002</v>
      </c>
      <c r="D248" s="49" t="s">
        <v>1902</v>
      </c>
      <c r="E248">
        <f t="shared" si="32"/>
        <v>3414.5308558515271</v>
      </c>
      <c r="F248">
        <f t="shared" si="33"/>
        <v>3414.5</v>
      </c>
      <c r="G248">
        <f t="shared" si="34"/>
        <v>9.2454400004498893E-2</v>
      </c>
      <c r="H248">
        <f t="shared" si="39"/>
        <v>9.2454400004498893E-2</v>
      </c>
      <c r="Q248" s="2">
        <f t="shared" si="35"/>
        <v>4665.9900000000016</v>
      </c>
      <c r="S248">
        <f t="shared" si="38"/>
        <v>9.2454400004498893E-2</v>
      </c>
    </row>
    <row r="249" spans="1:19" x14ac:dyDescent="0.2">
      <c r="A249" s="49" t="s">
        <v>259</v>
      </c>
      <c r="B249" s="52" t="s">
        <v>1862</v>
      </c>
      <c r="C249" s="49">
        <v>20003.447</v>
      </c>
      <c r="D249" s="49" t="s">
        <v>1902</v>
      </c>
      <c r="E249">
        <f t="shared" si="32"/>
        <v>3520.9799792599811</v>
      </c>
      <c r="F249">
        <f t="shared" si="33"/>
        <v>3521</v>
      </c>
      <c r="G249">
        <f t="shared" si="34"/>
        <v>-5.9988799999700859E-2</v>
      </c>
      <c r="H249">
        <f t="shared" si="39"/>
        <v>-5.9988799999700859E-2</v>
      </c>
      <c r="Q249" s="2">
        <f t="shared" si="35"/>
        <v>4984.9470000000001</v>
      </c>
      <c r="R249">
        <f t="shared" ref="R249:R262" si="40">G249</f>
        <v>-5.9988799999700859E-2</v>
      </c>
    </row>
    <row r="250" spans="1:19" x14ac:dyDescent="0.2">
      <c r="A250" s="49" t="s">
        <v>259</v>
      </c>
      <c r="B250" s="52" t="s">
        <v>1862</v>
      </c>
      <c r="C250" s="49">
        <v>20006.429</v>
      </c>
      <c r="D250" s="49" t="s">
        <v>1902</v>
      </c>
      <c r="E250">
        <f t="shared" si="32"/>
        <v>3521.9751958126949</v>
      </c>
      <c r="F250">
        <f t="shared" si="33"/>
        <v>3522</v>
      </c>
      <c r="G250">
        <f t="shared" si="34"/>
        <v>-7.43216000009852E-2</v>
      </c>
      <c r="H250">
        <f t="shared" si="39"/>
        <v>-7.43216000009852E-2</v>
      </c>
      <c r="Q250" s="2">
        <f t="shared" si="35"/>
        <v>4987.9290000000001</v>
      </c>
      <c r="R250">
        <f t="shared" si="40"/>
        <v>-7.43216000009852E-2</v>
      </c>
    </row>
    <row r="251" spans="1:19" x14ac:dyDescent="0.2">
      <c r="A251" s="49" t="s">
        <v>259</v>
      </c>
      <c r="B251" s="52" t="s">
        <v>1862</v>
      </c>
      <c r="C251" s="49">
        <v>20018.41</v>
      </c>
      <c r="D251" s="49" t="s">
        <v>1902</v>
      </c>
      <c r="E251">
        <f t="shared" si="32"/>
        <v>3525.973750312382</v>
      </c>
      <c r="F251">
        <f t="shared" si="33"/>
        <v>3526</v>
      </c>
      <c r="G251">
        <f t="shared" si="34"/>
        <v>-7.8652799998963019E-2</v>
      </c>
      <c r="H251">
        <f t="shared" si="39"/>
        <v>-7.8652799998963019E-2</v>
      </c>
      <c r="Q251" s="2">
        <f t="shared" si="35"/>
        <v>4999.91</v>
      </c>
      <c r="R251">
        <f t="shared" si="40"/>
        <v>-7.8652799998963019E-2</v>
      </c>
    </row>
    <row r="252" spans="1:19" x14ac:dyDescent="0.2">
      <c r="A252" s="49" t="s">
        <v>270</v>
      </c>
      <c r="B252" s="52" t="s">
        <v>1862</v>
      </c>
      <c r="C252" s="49">
        <v>20027.382000000001</v>
      </c>
      <c r="D252" s="49" t="s">
        <v>1902</v>
      </c>
      <c r="E252">
        <f t="shared" si="32"/>
        <v>3528.9680772442907</v>
      </c>
      <c r="F252">
        <f t="shared" si="33"/>
        <v>3529</v>
      </c>
      <c r="G252">
        <f t="shared" si="34"/>
        <v>-9.5651199997519143E-2</v>
      </c>
      <c r="H252">
        <f t="shared" si="39"/>
        <v>-9.5651199997519143E-2</v>
      </c>
      <c r="Q252" s="2">
        <f t="shared" si="35"/>
        <v>5008.8820000000014</v>
      </c>
      <c r="R252">
        <f t="shared" si="40"/>
        <v>-9.5651199997519143E-2</v>
      </c>
    </row>
    <row r="253" spans="1:19" x14ac:dyDescent="0.2">
      <c r="A253" s="49" t="s">
        <v>270</v>
      </c>
      <c r="B253" s="52" t="s">
        <v>1862</v>
      </c>
      <c r="C253" s="49">
        <v>20030.375</v>
      </c>
      <c r="D253" s="49" t="s">
        <v>1902</v>
      </c>
      <c r="E253">
        <f t="shared" si="32"/>
        <v>3529.9669649512898</v>
      </c>
      <c r="F253">
        <f t="shared" si="33"/>
        <v>3530</v>
      </c>
      <c r="G253">
        <f t="shared" si="34"/>
        <v>-9.8984000000200467E-2</v>
      </c>
      <c r="H253">
        <f t="shared" si="39"/>
        <v>-9.8984000000200467E-2</v>
      </c>
      <c r="Q253" s="2">
        <f t="shared" si="35"/>
        <v>5011.875</v>
      </c>
      <c r="R253">
        <f t="shared" si="40"/>
        <v>-9.8984000000200467E-2</v>
      </c>
    </row>
    <row r="254" spans="1:19" x14ac:dyDescent="0.2">
      <c r="A254" s="49" t="s">
        <v>259</v>
      </c>
      <c r="B254" s="52" t="s">
        <v>1862</v>
      </c>
      <c r="C254" s="49">
        <v>20036.39</v>
      </c>
      <c r="D254" s="49" t="s">
        <v>1902</v>
      </c>
      <c r="E254">
        <f t="shared" si="32"/>
        <v>3531.9744188629516</v>
      </c>
      <c r="F254">
        <f t="shared" si="33"/>
        <v>3532</v>
      </c>
      <c r="G254">
        <f t="shared" si="34"/>
        <v>-7.6649599999655038E-2</v>
      </c>
      <c r="H254">
        <f t="shared" si="39"/>
        <v>-7.6649599999655038E-2</v>
      </c>
      <c r="Q254" s="2">
        <f t="shared" si="35"/>
        <v>5017.8899999999994</v>
      </c>
      <c r="R254">
        <f t="shared" si="40"/>
        <v>-7.6649599999655038E-2</v>
      </c>
    </row>
    <row r="255" spans="1:19" x14ac:dyDescent="0.2">
      <c r="A255" s="49" t="s">
        <v>270</v>
      </c>
      <c r="B255" s="52" t="s">
        <v>1862</v>
      </c>
      <c r="C255" s="49">
        <v>20039.375</v>
      </c>
      <c r="D255" s="49" t="s">
        <v>1902</v>
      </c>
      <c r="E255">
        <f t="shared" si="32"/>
        <v>3532.9706366395617</v>
      </c>
      <c r="F255">
        <f t="shared" si="33"/>
        <v>3533</v>
      </c>
      <c r="G255">
        <f t="shared" si="34"/>
        <v>-8.7982400000328198E-2</v>
      </c>
      <c r="H255">
        <f t="shared" si="39"/>
        <v>-8.7982400000328198E-2</v>
      </c>
      <c r="Q255" s="2">
        <f t="shared" si="35"/>
        <v>5020.875</v>
      </c>
      <c r="R255">
        <f t="shared" si="40"/>
        <v>-8.7982400000328198E-2</v>
      </c>
    </row>
    <row r="256" spans="1:19" x14ac:dyDescent="0.2">
      <c r="A256" s="49" t="s">
        <v>282</v>
      </c>
      <c r="B256" s="52" t="s">
        <v>1862</v>
      </c>
      <c r="C256" s="49">
        <v>20039.385999999999</v>
      </c>
      <c r="D256" s="49" t="s">
        <v>1902</v>
      </c>
      <c r="E256">
        <f t="shared" si="32"/>
        <v>3532.9743077938469</v>
      </c>
      <c r="F256">
        <f t="shared" si="33"/>
        <v>3533</v>
      </c>
      <c r="G256">
        <f t="shared" si="34"/>
        <v>-7.6982400001725182E-2</v>
      </c>
      <c r="H256">
        <f t="shared" si="39"/>
        <v>-7.6982400001725182E-2</v>
      </c>
      <c r="Q256" s="2">
        <f t="shared" si="35"/>
        <v>5020.8859999999986</v>
      </c>
      <c r="R256">
        <f t="shared" si="40"/>
        <v>-7.6982400001725182E-2</v>
      </c>
    </row>
    <row r="257" spans="1:19" x14ac:dyDescent="0.2">
      <c r="A257" s="49" t="s">
        <v>259</v>
      </c>
      <c r="B257" s="52" t="s">
        <v>1862</v>
      </c>
      <c r="C257" s="49">
        <v>20039.392</v>
      </c>
      <c r="D257" s="49" t="s">
        <v>1902</v>
      </c>
      <c r="E257">
        <f t="shared" si="32"/>
        <v>3532.9763102416396</v>
      </c>
      <c r="F257">
        <f t="shared" si="33"/>
        <v>3533</v>
      </c>
      <c r="G257">
        <f t="shared" si="34"/>
        <v>-7.0982400000502821E-2</v>
      </c>
      <c r="H257">
        <f t="shared" si="39"/>
        <v>-7.0982400000502821E-2</v>
      </c>
      <c r="Q257" s="2">
        <f t="shared" si="35"/>
        <v>5020.8919999999998</v>
      </c>
      <c r="R257">
        <f t="shared" si="40"/>
        <v>-7.0982400000502821E-2</v>
      </c>
    </row>
    <row r="258" spans="1:19" x14ac:dyDescent="0.2">
      <c r="A258" s="49" t="s">
        <v>270</v>
      </c>
      <c r="B258" s="52" t="s">
        <v>1862</v>
      </c>
      <c r="C258" s="49">
        <v>20042.366999999998</v>
      </c>
      <c r="D258" s="49" t="s">
        <v>1902</v>
      </c>
      <c r="E258">
        <f t="shared" si="32"/>
        <v>3533.9691906052622</v>
      </c>
      <c r="F258">
        <f t="shared" si="33"/>
        <v>3534</v>
      </c>
      <c r="G258">
        <f t="shared" si="34"/>
        <v>-9.2315200003213249E-2</v>
      </c>
      <c r="H258">
        <f t="shared" si="39"/>
        <v>-9.2315200003213249E-2</v>
      </c>
      <c r="Q258" s="2">
        <f t="shared" si="35"/>
        <v>5023.8669999999984</v>
      </c>
      <c r="R258">
        <f t="shared" si="40"/>
        <v>-9.2315200003213249E-2</v>
      </c>
    </row>
    <row r="259" spans="1:19" x14ac:dyDescent="0.2">
      <c r="A259" s="49" t="s">
        <v>270</v>
      </c>
      <c r="B259" s="52" t="s">
        <v>1862</v>
      </c>
      <c r="C259" s="49">
        <v>20048.363000000001</v>
      </c>
      <c r="D259" s="49" t="s">
        <v>1902</v>
      </c>
      <c r="E259">
        <f t="shared" si="32"/>
        <v>3535.9703034322492</v>
      </c>
      <c r="F259">
        <f t="shared" si="33"/>
        <v>3536</v>
      </c>
      <c r="G259">
        <f t="shared" si="34"/>
        <v>-8.8980799999262672E-2</v>
      </c>
      <c r="H259">
        <f t="shared" si="39"/>
        <v>-8.8980799999262672E-2</v>
      </c>
      <c r="Q259" s="2">
        <f t="shared" si="35"/>
        <v>5029.8630000000012</v>
      </c>
      <c r="R259">
        <f t="shared" si="40"/>
        <v>-8.8980799999262672E-2</v>
      </c>
    </row>
    <row r="260" spans="1:19" x14ac:dyDescent="0.2">
      <c r="A260" s="49" t="s">
        <v>259</v>
      </c>
      <c r="B260" s="52" t="s">
        <v>1862</v>
      </c>
      <c r="C260" s="49">
        <v>20051.365000000002</v>
      </c>
      <c r="D260" s="49" t="s">
        <v>1902</v>
      </c>
      <c r="E260">
        <f t="shared" si="32"/>
        <v>3536.9721948109377</v>
      </c>
      <c r="F260">
        <f t="shared" si="33"/>
        <v>3537</v>
      </c>
      <c r="G260">
        <f t="shared" si="34"/>
        <v>-8.3313599996472476E-2</v>
      </c>
      <c r="H260">
        <f t="shared" si="39"/>
        <v>-8.3313599996472476E-2</v>
      </c>
      <c r="Q260" s="2">
        <f t="shared" si="35"/>
        <v>5032.8650000000016</v>
      </c>
      <c r="R260">
        <f t="shared" si="40"/>
        <v>-8.3313599996472476E-2</v>
      </c>
    </row>
    <row r="261" spans="1:19" x14ac:dyDescent="0.2">
      <c r="A261" s="49" t="s">
        <v>270</v>
      </c>
      <c r="B261" s="52" t="s">
        <v>1862</v>
      </c>
      <c r="C261" s="49">
        <v>20054.347000000002</v>
      </c>
      <c r="D261" s="49" t="s">
        <v>1902</v>
      </c>
      <c r="E261">
        <f t="shared" si="32"/>
        <v>3537.9674113636515</v>
      </c>
      <c r="F261">
        <f t="shared" si="33"/>
        <v>3538</v>
      </c>
      <c r="G261">
        <f t="shared" si="34"/>
        <v>-9.7646399997756816E-2</v>
      </c>
      <c r="H261">
        <f t="shared" si="39"/>
        <v>-9.7646399997756816E-2</v>
      </c>
      <c r="Q261" s="2">
        <f t="shared" si="35"/>
        <v>5035.8470000000016</v>
      </c>
      <c r="R261">
        <f t="shared" si="40"/>
        <v>-9.7646399997756816E-2</v>
      </c>
    </row>
    <row r="262" spans="1:19" x14ac:dyDescent="0.2">
      <c r="A262" s="49" t="s">
        <v>282</v>
      </c>
      <c r="B262" s="52" t="s">
        <v>1862</v>
      </c>
      <c r="C262" s="49">
        <v>20120.263999999999</v>
      </c>
      <c r="D262" s="49" t="s">
        <v>1902</v>
      </c>
      <c r="E262">
        <f t="shared" si="32"/>
        <v>3559.966636549852</v>
      </c>
      <c r="F262">
        <f t="shared" si="33"/>
        <v>3560</v>
      </c>
      <c r="G262">
        <f t="shared" si="34"/>
        <v>-9.9967999998625601E-2</v>
      </c>
      <c r="H262">
        <f t="shared" si="39"/>
        <v>-9.9967999998625601E-2</v>
      </c>
      <c r="Q262" s="2">
        <f t="shared" si="35"/>
        <v>5101.7639999999992</v>
      </c>
      <c r="R262">
        <f t="shared" si="40"/>
        <v>-9.9967999998625601E-2</v>
      </c>
    </row>
    <row r="263" spans="1:19" x14ac:dyDescent="0.2">
      <c r="A263" s="49" t="s">
        <v>2070</v>
      </c>
      <c r="B263" s="52" t="s">
        <v>1861</v>
      </c>
      <c r="C263" s="49">
        <v>20268.828000000001</v>
      </c>
      <c r="D263" s="49" t="s">
        <v>1902</v>
      </c>
      <c r="E263">
        <f t="shared" si="32"/>
        <v>3609.548578849453</v>
      </c>
      <c r="F263">
        <f t="shared" si="33"/>
        <v>3609.5</v>
      </c>
      <c r="G263">
        <f t="shared" si="34"/>
        <v>0.14555839999957243</v>
      </c>
      <c r="I263">
        <f t="shared" ref="I263:I269" si="41">+G263</f>
        <v>0.14555839999957243</v>
      </c>
      <c r="Q263" s="2">
        <f t="shared" si="35"/>
        <v>5250.3280000000013</v>
      </c>
      <c r="S263">
        <f t="shared" ref="S263:S271" si="42">G263</f>
        <v>0.14555839999957243</v>
      </c>
    </row>
    <row r="264" spans="1:19" x14ac:dyDescent="0.2">
      <c r="A264" s="49" t="s">
        <v>2070</v>
      </c>
      <c r="B264" s="52" t="s">
        <v>1861</v>
      </c>
      <c r="C264" s="49">
        <v>20271.828000000001</v>
      </c>
      <c r="D264" s="49" t="s">
        <v>1902</v>
      </c>
      <c r="E264">
        <f t="shared" si="32"/>
        <v>3610.5498027455433</v>
      </c>
      <c r="F264">
        <f t="shared" si="33"/>
        <v>3610.5</v>
      </c>
      <c r="G264">
        <f t="shared" si="34"/>
        <v>0.14922560000195517</v>
      </c>
      <c r="I264">
        <f t="shared" si="41"/>
        <v>0.14922560000195517</v>
      </c>
      <c r="Q264" s="2">
        <f t="shared" si="35"/>
        <v>5253.3280000000013</v>
      </c>
      <c r="S264">
        <f t="shared" si="42"/>
        <v>0.14922560000195517</v>
      </c>
    </row>
    <row r="265" spans="1:19" x14ac:dyDescent="0.2">
      <c r="A265" s="49" t="s">
        <v>2070</v>
      </c>
      <c r="B265" s="52" t="s">
        <v>1861</v>
      </c>
      <c r="C265" s="49">
        <v>20322.746999999999</v>
      </c>
      <c r="D265" s="49" t="s">
        <v>1902</v>
      </c>
      <c r="E265">
        <f t="shared" si="32"/>
        <v>3627.5435759338884</v>
      </c>
      <c r="F265">
        <f t="shared" si="33"/>
        <v>3627.5</v>
      </c>
      <c r="G265">
        <f t="shared" si="34"/>
        <v>0.13056800000049407</v>
      </c>
      <c r="I265">
        <f t="shared" si="41"/>
        <v>0.13056800000049407</v>
      </c>
      <c r="Q265" s="2">
        <f t="shared" si="35"/>
        <v>5304.2469999999994</v>
      </c>
      <c r="S265">
        <f t="shared" si="42"/>
        <v>0.13056800000049407</v>
      </c>
    </row>
    <row r="266" spans="1:19" x14ac:dyDescent="0.2">
      <c r="A266" s="49" t="s">
        <v>2070</v>
      </c>
      <c r="B266" s="52" t="s">
        <v>1861</v>
      </c>
      <c r="C266" s="49">
        <v>20334.738000000001</v>
      </c>
      <c r="D266" s="49" t="s">
        <v>1902</v>
      </c>
      <c r="E266">
        <f t="shared" si="32"/>
        <v>3631.545467846563</v>
      </c>
      <c r="F266">
        <f t="shared" si="33"/>
        <v>3631.5</v>
      </c>
      <c r="G266">
        <f t="shared" si="34"/>
        <v>0.13623680000091554</v>
      </c>
      <c r="I266">
        <f t="shared" si="41"/>
        <v>0.13623680000091554</v>
      </c>
      <c r="Q266" s="2">
        <f t="shared" si="35"/>
        <v>5316.2380000000012</v>
      </c>
      <c r="S266">
        <f t="shared" si="42"/>
        <v>0.13623680000091554</v>
      </c>
    </row>
    <row r="267" spans="1:19" x14ac:dyDescent="0.2">
      <c r="A267" s="49" t="s">
        <v>2070</v>
      </c>
      <c r="B267" s="52" t="s">
        <v>1861</v>
      </c>
      <c r="C267" s="49">
        <v>20376.662</v>
      </c>
      <c r="D267" s="49" t="s">
        <v>1902</v>
      </c>
      <c r="E267">
        <f t="shared" si="32"/>
        <v>3645.5372380531298</v>
      </c>
      <c r="F267">
        <f t="shared" si="33"/>
        <v>3645.5</v>
      </c>
      <c r="G267">
        <f t="shared" si="34"/>
        <v>0.1115776000006008</v>
      </c>
      <c r="I267">
        <f t="shared" si="41"/>
        <v>0.1115776000006008</v>
      </c>
      <c r="Q267" s="2">
        <f t="shared" si="35"/>
        <v>5358.1620000000003</v>
      </c>
      <c r="S267">
        <f t="shared" si="42"/>
        <v>0.1115776000006008</v>
      </c>
    </row>
    <row r="268" spans="1:19" x14ac:dyDescent="0.2">
      <c r="A268" s="49" t="s">
        <v>2070</v>
      </c>
      <c r="B268" s="52" t="s">
        <v>1861</v>
      </c>
      <c r="C268" s="49">
        <v>20385.597000000002</v>
      </c>
      <c r="D268" s="49" t="s">
        <v>1902</v>
      </c>
      <c r="E268">
        <f t="shared" si="32"/>
        <v>3648.5192165569865</v>
      </c>
      <c r="F268">
        <f t="shared" si="33"/>
        <v>3648.5</v>
      </c>
      <c r="G268">
        <f t="shared" si="34"/>
        <v>5.7579200001782738E-2</v>
      </c>
      <c r="I268">
        <f t="shared" si="41"/>
        <v>5.7579200001782738E-2</v>
      </c>
      <c r="Q268" s="2">
        <f t="shared" si="35"/>
        <v>5367.0970000000016</v>
      </c>
      <c r="S268">
        <f t="shared" si="42"/>
        <v>5.7579200001782738E-2</v>
      </c>
    </row>
    <row r="269" spans="1:19" x14ac:dyDescent="0.2">
      <c r="A269" s="49" t="s">
        <v>2070</v>
      </c>
      <c r="B269" s="52" t="s">
        <v>1861</v>
      </c>
      <c r="C269" s="49">
        <v>20391.629000000001</v>
      </c>
      <c r="D269" s="49" t="s">
        <v>1902</v>
      </c>
      <c r="E269">
        <f t="shared" si="32"/>
        <v>3650.5323440707257</v>
      </c>
      <c r="F269">
        <f t="shared" si="33"/>
        <v>3650.5</v>
      </c>
      <c r="G269">
        <f t="shared" si="34"/>
        <v>9.6913600002153544E-2</v>
      </c>
      <c r="I269">
        <f t="shared" si="41"/>
        <v>9.6913600002153544E-2</v>
      </c>
      <c r="Q269" s="2">
        <f t="shared" si="35"/>
        <v>5373.1290000000008</v>
      </c>
      <c r="S269">
        <f t="shared" si="42"/>
        <v>9.6913600002153544E-2</v>
      </c>
    </row>
    <row r="270" spans="1:19" x14ac:dyDescent="0.2">
      <c r="A270" s="49" t="s">
        <v>194</v>
      </c>
      <c r="B270" s="52" t="s">
        <v>1861</v>
      </c>
      <c r="C270" s="49">
        <v>20391.635999999999</v>
      </c>
      <c r="D270" s="49" t="s">
        <v>1902</v>
      </c>
      <c r="E270">
        <f t="shared" si="32"/>
        <v>3650.534680259816</v>
      </c>
      <c r="F270">
        <f t="shared" si="33"/>
        <v>3650.5</v>
      </c>
      <c r="G270">
        <f t="shared" si="34"/>
        <v>0.10391359999994165</v>
      </c>
      <c r="H270">
        <f>+G270</f>
        <v>0.10391359999994165</v>
      </c>
      <c r="Q270" s="2">
        <f t="shared" si="35"/>
        <v>5373.1359999999986</v>
      </c>
      <c r="S270">
        <f t="shared" si="42"/>
        <v>0.10391359999994165</v>
      </c>
    </row>
    <row r="271" spans="1:19" x14ac:dyDescent="0.2">
      <c r="A271" s="49" t="s">
        <v>2070</v>
      </c>
      <c r="B271" s="52" t="s">
        <v>1861</v>
      </c>
      <c r="C271" s="49">
        <v>20427.485000000001</v>
      </c>
      <c r="D271" s="49" t="s">
        <v>1902</v>
      </c>
      <c r="E271">
        <f t="shared" si="32"/>
        <v>3662.4989720768003</v>
      </c>
      <c r="F271">
        <f t="shared" si="33"/>
        <v>3662.5</v>
      </c>
      <c r="G271">
        <f t="shared" si="34"/>
        <v>-3.0799999985902105E-3</v>
      </c>
      <c r="I271">
        <f>+G271</f>
        <v>-3.0799999985902105E-3</v>
      </c>
      <c r="Q271" s="2">
        <f t="shared" si="35"/>
        <v>5408.9850000000006</v>
      </c>
      <c r="S271">
        <f t="shared" si="42"/>
        <v>-3.0799999985902105E-3</v>
      </c>
    </row>
    <row r="272" spans="1:19" x14ac:dyDescent="0.2">
      <c r="A272" s="49" t="s">
        <v>282</v>
      </c>
      <c r="B272" s="52" t="s">
        <v>1862</v>
      </c>
      <c r="C272" s="49">
        <v>20641.598999999998</v>
      </c>
      <c r="D272" s="49" t="s">
        <v>1902</v>
      </c>
      <c r="E272">
        <f t="shared" si="32"/>
        <v>3733.9576565059792</v>
      </c>
      <c r="F272">
        <f t="shared" si="33"/>
        <v>3734</v>
      </c>
      <c r="G272">
        <f t="shared" si="34"/>
        <v>-0.12687519999963115</v>
      </c>
      <c r="H272">
        <f>+G272</f>
        <v>-0.12687519999963115</v>
      </c>
      <c r="Q272" s="2">
        <f t="shared" si="35"/>
        <v>5623.0989999999983</v>
      </c>
      <c r="R272">
        <f t="shared" ref="R272:R284" si="43">G272</f>
        <v>-0.12687519999963115</v>
      </c>
    </row>
    <row r="273" spans="1:19" x14ac:dyDescent="0.2">
      <c r="A273" s="49" t="s">
        <v>220</v>
      </c>
      <c r="B273" s="52" t="s">
        <v>1862</v>
      </c>
      <c r="C273" s="49">
        <v>20707.547999999999</v>
      </c>
      <c r="D273" s="49" t="s">
        <v>1902</v>
      </c>
      <c r="E273">
        <f t="shared" si="32"/>
        <v>3755.9675614137386</v>
      </c>
      <c r="F273">
        <f t="shared" si="33"/>
        <v>3756</v>
      </c>
      <c r="G273">
        <f t="shared" si="34"/>
        <v>-9.7196800001256634E-2</v>
      </c>
      <c r="I273">
        <f>+G273</f>
        <v>-9.7196800001256634E-2</v>
      </c>
      <c r="Q273" s="2">
        <f t="shared" si="35"/>
        <v>5689.0479999999989</v>
      </c>
      <c r="R273">
        <f t="shared" si="43"/>
        <v>-9.7196800001256634E-2</v>
      </c>
    </row>
    <row r="274" spans="1:19" x14ac:dyDescent="0.2">
      <c r="A274" s="49" t="s">
        <v>220</v>
      </c>
      <c r="B274" s="52" t="s">
        <v>1862</v>
      </c>
      <c r="C274" s="49">
        <v>20722.543000000001</v>
      </c>
      <c r="D274" s="49" t="s">
        <v>1902</v>
      </c>
      <c r="E274">
        <f t="shared" si="32"/>
        <v>3760.972012187699</v>
      </c>
      <c r="F274">
        <f t="shared" si="33"/>
        <v>3761</v>
      </c>
      <c r="G274">
        <f t="shared" si="34"/>
        <v>-8.3860799997637514E-2</v>
      </c>
      <c r="I274">
        <f>+G274</f>
        <v>-8.3860799997637514E-2</v>
      </c>
      <c r="Q274" s="2">
        <f t="shared" si="35"/>
        <v>5704.0430000000015</v>
      </c>
      <c r="R274">
        <f t="shared" si="43"/>
        <v>-8.3860799997637514E-2</v>
      </c>
    </row>
    <row r="275" spans="1:19" x14ac:dyDescent="0.2">
      <c r="A275" s="49" t="s">
        <v>220</v>
      </c>
      <c r="B275" s="52" t="s">
        <v>1862</v>
      </c>
      <c r="C275" s="49">
        <v>20746.472000000002</v>
      </c>
      <c r="D275" s="49" t="s">
        <v>1902</v>
      </c>
      <c r="E275">
        <f t="shared" si="32"/>
        <v>3768.958107724216</v>
      </c>
      <c r="F275">
        <f t="shared" si="33"/>
        <v>3769</v>
      </c>
      <c r="G275">
        <f t="shared" si="34"/>
        <v>-0.12552319999667816</v>
      </c>
      <c r="I275">
        <f>+G275</f>
        <v>-0.12552319999667816</v>
      </c>
      <c r="Q275" s="2">
        <f t="shared" si="35"/>
        <v>5727.9720000000016</v>
      </c>
      <c r="R275">
        <f t="shared" si="43"/>
        <v>-0.12552319999667816</v>
      </c>
    </row>
    <row r="276" spans="1:19" x14ac:dyDescent="0.2">
      <c r="A276" s="49" t="s">
        <v>220</v>
      </c>
      <c r="B276" s="52" t="s">
        <v>1862</v>
      </c>
      <c r="C276" s="49">
        <v>20749.464</v>
      </c>
      <c r="D276" s="49" t="s">
        <v>1902</v>
      </c>
      <c r="E276">
        <f t="shared" si="32"/>
        <v>3769.9566616899165</v>
      </c>
      <c r="F276">
        <f t="shared" si="33"/>
        <v>3770</v>
      </c>
      <c r="G276">
        <f t="shared" si="34"/>
        <v>-0.12985599999956321</v>
      </c>
      <c r="I276">
        <f>+G276</f>
        <v>-0.12985599999956321</v>
      </c>
      <c r="Q276" s="2">
        <f t="shared" si="35"/>
        <v>5730.9639999999999</v>
      </c>
      <c r="R276">
        <f t="shared" si="43"/>
        <v>-0.12985599999956321</v>
      </c>
    </row>
    <row r="277" spans="1:19" x14ac:dyDescent="0.2">
      <c r="A277" s="49" t="s">
        <v>282</v>
      </c>
      <c r="B277" s="52" t="s">
        <v>1862</v>
      </c>
      <c r="C277" s="49">
        <v>20749.472000000002</v>
      </c>
      <c r="D277" s="49" t="s">
        <v>1902</v>
      </c>
      <c r="E277">
        <f t="shared" ref="E277:E340" si="44">+(C277-C$7)/C$8</f>
        <v>3769.9593316203068</v>
      </c>
      <c r="F277">
        <f t="shared" ref="F277:F340" si="45">ROUND(2*E277,0)/2</f>
        <v>3770</v>
      </c>
      <c r="G277">
        <f t="shared" ref="G277:G340" si="46">+C277-(C$7+F277*C$8)</f>
        <v>-0.1218559999979334</v>
      </c>
      <c r="H277">
        <f>+G277</f>
        <v>-0.1218559999979334</v>
      </c>
      <c r="Q277" s="2">
        <f t="shared" ref="Q277:Q340" si="47">+C277-15018.5</f>
        <v>5730.9720000000016</v>
      </c>
      <c r="R277">
        <f t="shared" si="43"/>
        <v>-0.1218559999979334</v>
      </c>
    </row>
    <row r="278" spans="1:19" x14ac:dyDescent="0.2">
      <c r="A278" s="49" t="s">
        <v>220</v>
      </c>
      <c r="B278" s="52" t="s">
        <v>1862</v>
      </c>
      <c r="C278" s="49">
        <v>20752.447</v>
      </c>
      <c r="D278" s="49" t="s">
        <v>1902</v>
      </c>
      <c r="E278">
        <f t="shared" si="44"/>
        <v>3770.9522119839294</v>
      </c>
      <c r="F278">
        <f t="shared" si="45"/>
        <v>3771</v>
      </c>
      <c r="G278">
        <f t="shared" si="46"/>
        <v>-0.14318880000064382</v>
      </c>
      <c r="I278">
        <f>+G278</f>
        <v>-0.14318880000064382</v>
      </c>
      <c r="Q278" s="2">
        <f t="shared" si="47"/>
        <v>5733.9470000000001</v>
      </c>
      <c r="R278">
        <f t="shared" si="43"/>
        <v>-0.14318880000064382</v>
      </c>
    </row>
    <row r="279" spans="1:19" x14ac:dyDescent="0.2">
      <c r="A279" s="49" t="s">
        <v>339</v>
      </c>
      <c r="B279" s="52" t="s">
        <v>1862</v>
      </c>
      <c r="C279" s="49">
        <v>20755.478999999999</v>
      </c>
      <c r="D279" s="49" t="s">
        <v>1902</v>
      </c>
      <c r="E279">
        <f t="shared" si="44"/>
        <v>3771.9641156015778</v>
      </c>
      <c r="F279">
        <f t="shared" si="45"/>
        <v>3772</v>
      </c>
      <c r="G279">
        <f t="shared" si="46"/>
        <v>-0.10752160000265576</v>
      </c>
      <c r="I279">
        <f>+G279</f>
        <v>-0.10752160000265576</v>
      </c>
      <c r="Q279" s="2">
        <f t="shared" si="47"/>
        <v>5736.9789999999994</v>
      </c>
      <c r="R279">
        <f t="shared" si="43"/>
        <v>-0.10752160000265576</v>
      </c>
    </row>
    <row r="280" spans="1:19" x14ac:dyDescent="0.2">
      <c r="A280" s="49" t="s">
        <v>282</v>
      </c>
      <c r="B280" s="52" t="s">
        <v>1862</v>
      </c>
      <c r="C280" s="49">
        <v>20779.437999999998</v>
      </c>
      <c r="D280" s="49" t="s">
        <v>1902</v>
      </c>
      <c r="E280">
        <f t="shared" si="44"/>
        <v>3779.9602233770556</v>
      </c>
      <c r="F280">
        <f t="shared" si="45"/>
        <v>3780</v>
      </c>
      <c r="G280">
        <f t="shared" si="46"/>
        <v>-0.11918399999922258</v>
      </c>
      <c r="H280">
        <f>+G280</f>
        <v>-0.11918399999922258</v>
      </c>
      <c r="Q280" s="2">
        <f t="shared" si="47"/>
        <v>5760.9379999999983</v>
      </c>
      <c r="R280">
        <f t="shared" si="43"/>
        <v>-0.11918399999922258</v>
      </c>
    </row>
    <row r="281" spans="1:19" x14ac:dyDescent="0.2">
      <c r="A281" s="49" t="s">
        <v>220</v>
      </c>
      <c r="B281" s="52" t="s">
        <v>1862</v>
      </c>
      <c r="C281" s="49">
        <v>20785.435000000001</v>
      </c>
      <c r="D281" s="49" t="s">
        <v>1902</v>
      </c>
      <c r="E281">
        <f t="shared" si="44"/>
        <v>3781.9616699453418</v>
      </c>
      <c r="F281">
        <f t="shared" si="45"/>
        <v>3782</v>
      </c>
      <c r="G281">
        <f t="shared" si="46"/>
        <v>-0.11484959999870625</v>
      </c>
      <c r="I281">
        <f t="shared" ref="I281:I289" si="48">+G281</f>
        <v>-0.11484959999870625</v>
      </c>
      <c r="Q281" s="2">
        <f t="shared" si="47"/>
        <v>5766.9350000000013</v>
      </c>
      <c r="R281">
        <f t="shared" si="43"/>
        <v>-0.11484959999870625</v>
      </c>
    </row>
    <row r="282" spans="1:19" x14ac:dyDescent="0.2">
      <c r="A282" s="49" t="s">
        <v>123</v>
      </c>
      <c r="B282" s="52" t="s">
        <v>1862</v>
      </c>
      <c r="C282" s="49">
        <v>20824.414000000001</v>
      </c>
      <c r="D282" s="49" t="s">
        <v>1902</v>
      </c>
      <c r="E282">
        <f t="shared" si="44"/>
        <v>3794.9705720272464</v>
      </c>
      <c r="F282">
        <f t="shared" si="45"/>
        <v>3795</v>
      </c>
      <c r="G282">
        <f t="shared" si="46"/>
        <v>-8.8176000001112698E-2</v>
      </c>
      <c r="I282">
        <f t="shared" si="48"/>
        <v>-8.8176000001112698E-2</v>
      </c>
      <c r="Q282" s="2">
        <f t="shared" si="47"/>
        <v>5805.9140000000007</v>
      </c>
      <c r="R282">
        <f t="shared" si="43"/>
        <v>-8.8176000001112698E-2</v>
      </c>
    </row>
    <row r="283" spans="1:19" x14ac:dyDescent="0.2">
      <c r="A283" s="49" t="s">
        <v>220</v>
      </c>
      <c r="B283" s="52" t="s">
        <v>1862</v>
      </c>
      <c r="C283" s="49">
        <v>20857.348999999998</v>
      </c>
      <c r="D283" s="49" t="s">
        <v>1902</v>
      </c>
      <c r="E283">
        <f t="shared" si="44"/>
        <v>3805.962341699827</v>
      </c>
      <c r="F283">
        <f t="shared" si="45"/>
        <v>3806</v>
      </c>
      <c r="G283">
        <f t="shared" si="46"/>
        <v>-0.11283680000269669</v>
      </c>
      <c r="I283">
        <f t="shared" si="48"/>
        <v>-0.11283680000269669</v>
      </c>
      <c r="Q283" s="2">
        <f t="shared" si="47"/>
        <v>5838.8489999999983</v>
      </c>
      <c r="R283">
        <f t="shared" si="43"/>
        <v>-0.11283680000269669</v>
      </c>
    </row>
    <row r="284" spans="1:19" x14ac:dyDescent="0.2">
      <c r="A284" s="49" t="s">
        <v>220</v>
      </c>
      <c r="B284" s="52" t="s">
        <v>1862</v>
      </c>
      <c r="C284" s="49">
        <v>20899.307000000001</v>
      </c>
      <c r="D284" s="49" t="s">
        <v>1902</v>
      </c>
      <c r="E284">
        <f t="shared" si="44"/>
        <v>3819.9654591105505</v>
      </c>
      <c r="F284">
        <f t="shared" si="45"/>
        <v>3820</v>
      </c>
      <c r="G284">
        <f t="shared" si="46"/>
        <v>-0.10349599999608472</v>
      </c>
      <c r="I284">
        <f t="shared" si="48"/>
        <v>-0.10349599999608472</v>
      </c>
      <c r="Q284" s="2">
        <f t="shared" si="47"/>
        <v>5880.8070000000007</v>
      </c>
      <c r="R284">
        <f t="shared" si="43"/>
        <v>-0.10349599999608472</v>
      </c>
    </row>
    <row r="285" spans="1:19" x14ac:dyDescent="0.2">
      <c r="A285" s="49" t="s">
        <v>2070</v>
      </c>
      <c r="B285" s="52" t="s">
        <v>1861</v>
      </c>
      <c r="C285" s="49">
        <v>21044.764999999999</v>
      </c>
      <c r="D285" s="49" t="s">
        <v>1902</v>
      </c>
      <c r="E285">
        <f t="shared" si="44"/>
        <v>3868.510800936398</v>
      </c>
      <c r="F285">
        <f t="shared" si="45"/>
        <v>3868.5</v>
      </c>
      <c r="G285">
        <f t="shared" si="46"/>
        <v>3.2363199999963399E-2</v>
      </c>
      <c r="I285">
        <f t="shared" si="48"/>
        <v>3.2363199999963399E-2</v>
      </c>
      <c r="Q285" s="2">
        <f t="shared" si="47"/>
        <v>6026.2649999999994</v>
      </c>
      <c r="S285">
        <f t="shared" ref="S285:S292" si="49">G285</f>
        <v>3.2363199999963399E-2</v>
      </c>
    </row>
    <row r="286" spans="1:19" x14ac:dyDescent="0.2">
      <c r="A286" s="49" t="s">
        <v>2070</v>
      </c>
      <c r="B286" s="52" t="s">
        <v>1861</v>
      </c>
      <c r="C286" s="49">
        <v>21050.778999999999</v>
      </c>
      <c r="D286" s="49" t="s">
        <v>1902</v>
      </c>
      <c r="E286">
        <f t="shared" si="44"/>
        <v>3870.5179211067607</v>
      </c>
      <c r="F286">
        <f t="shared" si="45"/>
        <v>3870.5</v>
      </c>
      <c r="G286">
        <f t="shared" si="46"/>
        <v>5.3697599996667122E-2</v>
      </c>
      <c r="I286">
        <f t="shared" si="48"/>
        <v>5.3697599996667122E-2</v>
      </c>
      <c r="Q286" s="2">
        <f t="shared" si="47"/>
        <v>6032.2789999999986</v>
      </c>
      <c r="S286">
        <f t="shared" si="49"/>
        <v>5.3697599996667122E-2</v>
      </c>
    </row>
    <row r="287" spans="1:19" x14ac:dyDescent="0.2">
      <c r="A287" s="49" t="s">
        <v>2070</v>
      </c>
      <c r="B287" s="52" t="s">
        <v>1861</v>
      </c>
      <c r="C287" s="49">
        <v>21140.66</v>
      </c>
      <c r="D287" s="49" t="s">
        <v>1902</v>
      </c>
      <c r="E287">
        <f t="shared" si="44"/>
        <v>3900.5149227749334</v>
      </c>
      <c r="F287">
        <f t="shared" si="45"/>
        <v>3900.5</v>
      </c>
      <c r="G287">
        <f t="shared" si="46"/>
        <v>4.4713600000250153E-2</v>
      </c>
      <c r="I287">
        <f t="shared" si="48"/>
        <v>4.4713600000250153E-2</v>
      </c>
      <c r="Q287" s="2">
        <f t="shared" si="47"/>
        <v>6122.16</v>
      </c>
      <c r="S287">
        <f t="shared" si="49"/>
        <v>4.4713600000250153E-2</v>
      </c>
    </row>
    <row r="288" spans="1:19" x14ac:dyDescent="0.2">
      <c r="A288" s="49" t="s">
        <v>364</v>
      </c>
      <c r="B288" s="52" t="s">
        <v>1861</v>
      </c>
      <c r="C288" s="49">
        <v>21176.7</v>
      </c>
      <c r="D288" s="49" t="s">
        <v>1902</v>
      </c>
      <c r="E288">
        <f t="shared" si="44"/>
        <v>3912.5429591799689</v>
      </c>
      <c r="F288">
        <f t="shared" si="45"/>
        <v>3912.5</v>
      </c>
      <c r="G288">
        <f t="shared" si="46"/>
        <v>0.12872000000061234</v>
      </c>
      <c r="I288">
        <f t="shared" si="48"/>
        <v>0.12872000000061234</v>
      </c>
      <c r="Q288" s="2">
        <f t="shared" si="47"/>
        <v>6158.2000000000007</v>
      </c>
      <c r="S288">
        <f t="shared" si="49"/>
        <v>0.12872000000061234</v>
      </c>
    </row>
    <row r="289" spans="1:19" x14ac:dyDescent="0.2">
      <c r="A289" s="49" t="s">
        <v>364</v>
      </c>
      <c r="B289" s="52" t="s">
        <v>1861</v>
      </c>
      <c r="C289" s="49">
        <v>21212.653999999999</v>
      </c>
      <c r="D289" s="49" t="s">
        <v>1902</v>
      </c>
      <c r="E289">
        <f t="shared" si="44"/>
        <v>3924.5422938333149</v>
      </c>
      <c r="F289">
        <f t="shared" si="45"/>
        <v>3924.5</v>
      </c>
      <c r="G289">
        <f t="shared" si="46"/>
        <v>0.12672640000164392</v>
      </c>
      <c r="I289">
        <f t="shared" si="48"/>
        <v>0.12672640000164392</v>
      </c>
      <c r="Q289" s="2">
        <f t="shared" si="47"/>
        <v>6194.1539999999986</v>
      </c>
      <c r="S289">
        <f t="shared" si="49"/>
        <v>0.12672640000164392</v>
      </c>
    </row>
    <row r="290" spans="1:19" x14ac:dyDescent="0.2">
      <c r="A290" s="49" t="s">
        <v>371</v>
      </c>
      <c r="B290" s="52" t="s">
        <v>1861</v>
      </c>
      <c r="C290" s="49">
        <v>21452.41</v>
      </c>
      <c r="D290" s="49" t="s">
        <v>1902</v>
      </c>
      <c r="E290">
        <f t="shared" si="44"/>
        <v>4004.5587726436797</v>
      </c>
      <c r="F290">
        <f t="shared" si="45"/>
        <v>4004.5</v>
      </c>
      <c r="G290">
        <f t="shared" si="46"/>
        <v>0.17610240000067279</v>
      </c>
      <c r="H290">
        <f>+G290</f>
        <v>0.17610240000067279</v>
      </c>
      <c r="Q290" s="2">
        <f t="shared" si="47"/>
        <v>6433.91</v>
      </c>
      <c r="S290">
        <f t="shared" si="49"/>
        <v>0.17610240000067279</v>
      </c>
    </row>
    <row r="291" spans="1:19" x14ac:dyDescent="0.2">
      <c r="A291" s="49" t="s">
        <v>371</v>
      </c>
      <c r="B291" s="52" t="s">
        <v>1861</v>
      </c>
      <c r="C291" s="49">
        <v>21455.4</v>
      </c>
      <c r="D291" s="49" t="s">
        <v>1902</v>
      </c>
      <c r="E291">
        <f t="shared" si="44"/>
        <v>4005.5566591267839</v>
      </c>
      <c r="F291">
        <f t="shared" si="45"/>
        <v>4005.5</v>
      </c>
      <c r="G291">
        <f t="shared" si="46"/>
        <v>0.16976960000465624</v>
      </c>
      <c r="H291">
        <f>+G291</f>
        <v>0.16976960000465624</v>
      </c>
      <c r="Q291" s="2">
        <f t="shared" si="47"/>
        <v>6436.9000000000015</v>
      </c>
      <c r="S291">
        <f t="shared" si="49"/>
        <v>0.16976960000465624</v>
      </c>
    </row>
    <row r="292" spans="1:19" x14ac:dyDescent="0.2">
      <c r="A292" s="49" t="s">
        <v>371</v>
      </c>
      <c r="B292" s="52" t="s">
        <v>1861</v>
      </c>
      <c r="C292" s="49">
        <v>21458.400000000001</v>
      </c>
      <c r="D292" s="49" t="s">
        <v>1902</v>
      </c>
      <c r="E292">
        <f t="shared" si="44"/>
        <v>4006.5578830228746</v>
      </c>
      <c r="F292">
        <f t="shared" si="45"/>
        <v>4006.5</v>
      </c>
      <c r="G292">
        <f t="shared" si="46"/>
        <v>0.173436800003401</v>
      </c>
      <c r="H292">
        <f>+G292</f>
        <v>0.173436800003401</v>
      </c>
      <c r="Q292" s="2">
        <f t="shared" si="47"/>
        <v>6439.9000000000015</v>
      </c>
      <c r="S292">
        <f t="shared" si="49"/>
        <v>0.173436800003401</v>
      </c>
    </row>
    <row r="293" spans="1:19" x14ac:dyDescent="0.2">
      <c r="A293" s="49" t="s">
        <v>207</v>
      </c>
      <c r="B293" s="52" t="s">
        <v>1862</v>
      </c>
      <c r="C293" s="49">
        <v>21495.57</v>
      </c>
      <c r="D293" s="49" t="s">
        <v>1902</v>
      </c>
      <c r="E293">
        <f t="shared" si="44"/>
        <v>4018.9630470954362</v>
      </c>
      <c r="F293">
        <f t="shared" si="45"/>
        <v>4019</v>
      </c>
      <c r="G293">
        <f t="shared" si="46"/>
        <v>-0.11072319999948377</v>
      </c>
      <c r="I293">
        <f>+G293</f>
        <v>-0.11072319999948377</v>
      </c>
      <c r="Q293" s="2">
        <f t="shared" si="47"/>
        <v>6477.07</v>
      </c>
      <c r="R293">
        <f>G293</f>
        <v>-0.11072319999948377</v>
      </c>
    </row>
    <row r="294" spans="1:19" x14ac:dyDescent="0.2">
      <c r="A294" s="49" t="s">
        <v>371</v>
      </c>
      <c r="B294" s="52" t="s">
        <v>1861</v>
      </c>
      <c r="C294" s="49">
        <v>21497.35</v>
      </c>
      <c r="D294" s="49" t="s">
        <v>1902</v>
      </c>
      <c r="E294">
        <f t="shared" si="44"/>
        <v>4019.5571066071161</v>
      </c>
      <c r="F294">
        <f t="shared" si="45"/>
        <v>4019.5</v>
      </c>
      <c r="G294">
        <f t="shared" si="46"/>
        <v>0.17111039999872446</v>
      </c>
      <c r="H294">
        <f>+G294</f>
        <v>0.17111039999872446</v>
      </c>
      <c r="Q294" s="2">
        <f t="shared" si="47"/>
        <v>6478.8499999999985</v>
      </c>
      <c r="S294">
        <f>G294</f>
        <v>0.17111039999872446</v>
      </c>
    </row>
    <row r="295" spans="1:19" x14ac:dyDescent="0.2">
      <c r="A295" s="49" t="s">
        <v>207</v>
      </c>
      <c r="B295" s="52" t="s">
        <v>1862</v>
      </c>
      <c r="C295" s="49">
        <v>21504.544999999998</v>
      </c>
      <c r="D295" s="49" t="s">
        <v>1902</v>
      </c>
      <c r="E295">
        <f t="shared" si="44"/>
        <v>4021.9583752512399</v>
      </c>
      <c r="F295">
        <f t="shared" si="45"/>
        <v>4022</v>
      </c>
      <c r="G295">
        <f t="shared" si="46"/>
        <v>-0.12472160000106669</v>
      </c>
      <c r="I295">
        <f>+G295</f>
        <v>-0.12472160000106669</v>
      </c>
      <c r="Q295" s="2">
        <f t="shared" si="47"/>
        <v>6486.0449999999983</v>
      </c>
      <c r="R295">
        <f>G295</f>
        <v>-0.12472160000106669</v>
      </c>
    </row>
    <row r="296" spans="1:19" x14ac:dyDescent="0.2">
      <c r="A296" s="49" t="s">
        <v>371</v>
      </c>
      <c r="B296" s="52" t="s">
        <v>1861</v>
      </c>
      <c r="C296" s="49">
        <v>21506.3</v>
      </c>
      <c r="D296" s="49" t="s">
        <v>1902</v>
      </c>
      <c r="E296">
        <f t="shared" si="44"/>
        <v>4022.5440912304534</v>
      </c>
      <c r="F296">
        <f t="shared" si="45"/>
        <v>4022.5</v>
      </c>
      <c r="G296">
        <f t="shared" si="46"/>
        <v>0.13211199999932433</v>
      </c>
      <c r="H296">
        <f>+G296</f>
        <v>0.13211199999932433</v>
      </c>
      <c r="Q296" s="2">
        <f t="shared" si="47"/>
        <v>6487.7999999999993</v>
      </c>
      <c r="S296">
        <f>G296</f>
        <v>0.13211199999932433</v>
      </c>
    </row>
    <row r="297" spans="1:19" x14ac:dyDescent="0.2">
      <c r="A297" s="49" t="s">
        <v>207</v>
      </c>
      <c r="B297" s="52" t="s">
        <v>1862</v>
      </c>
      <c r="C297" s="49">
        <v>21516.504000000001</v>
      </c>
      <c r="D297" s="49" t="s">
        <v>1902</v>
      </c>
      <c r="E297">
        <f t="shared" si="44"/>
        <v>4025.9495874423565</v>
      </c>
      <c r="F297">
        <f t="shared" si="45"/>
        <v>4026</v>
      </c>
      <c r="G297">
        <f t="shared" si="46"/>
        <v>-0.15105279999988852</v>
      </c>
      <c r="I297">
        <f t="shared" ref="I297:I343" si="50">+G297</f>
        <v>-0.15105279999988852</v>
      </c>
      <c r="Q297" s="2">
        <f t="shared" si="47"/>
        <v>6498.0040000000008</v>
      </c>
      <c r="R297">
        <f>G297</f>
        <v>-0.15105279999988852</v>
      </c>
    </row>
    <row r="298" spans="1:19" x14ac:dyDescent="0.2">
      <c r="A298" s="49" t="s">
        <v>207</v>
      </c>
      <c r="B298" s="52" t="s">
        <v>1862</v>
      </c>
      <c r="C298" s="49">
        <v>21543.54</v>
      </c>
      <c r="D298" s="49" t="s">
        <v>1902</v>
      </c>
      <c r="E298">
        <f t="shared" si="44"/>
        <v>4034.9726171939251</v>
      </c>
      <c r="F298">
        <f t="shared" si="45"/>
        <v>4035</v>
      </c>
      <c r="G298">
        <f t="shared" si="46"/>
        <v>-8.2047999996575527E-2</v>
      </c>
      <c r="I298">
        <f t="shared" si="50"/>
        <v>-8.2047999996575527E-2</v>
      </c>
      <c r="Q298" s="2">
        <f t="shared" si="47"/>
        <v>6525.0400000000009</v>
      </c>
      <c r="R298">
        <f>G298</f>
        <v>-8.2047999996575527E-2</v>
      </c>
    </row>
    <row r="299" spans="1:19" x14ac:dyDescent="0.2">
      <c r="A299" s="49" t="s">
        <v>207</v>
      </c>
      <c r="B299" s="52" t="s">
        <v>1862</v>
      </c>
      <c r="C299" s="49">
        <v>22070.826000000001</v>
      </c>
      <c r="D299" s="49" t="s">
        <v>1902</v>
      </c>
      <c r="E299">
        <f t="shared" si="44"/>
        <v>4210.949731618598</v>
      </c>
      <c r="F299">
        <f t="shared" si="45"/>
        <v>4211</v>
      </c>
      <c r="G299">
        <f t="shared" si="46"/>
        <v>-0.15062079999916023</v>
      </c>
      <c r="I299">
        <f t="shared" si="50"/>
        <v>-0.15062079999916023</v>
      </c>
      <c r="Q299" s="2">
        <f t="shared" si="47"/>
        <v>7052.3260000000009</v>
      </c>
      <c r="R299">
        <f>G299</f>
        <v>-0.15062079999916023</v>
      </c>
    </row>
    <row r="300" spans="1:19" x14ac:dyDescent="0.2">
      <c r="A300" s="49" t="s">
        <v>207</v>
      </c>
      <c r="B300" s="52" t="s">
        <v>1862</v>
      </c>
      <c r="C300" s="49">
        <v>22121.763999999999</v>
      </c>
      <c r="D300" s="49" t="s">
        <v>1902</v>
      </c>
      <c r="E300">
        <f t="shared" si="44"/>
        <v>4227.9498458916178</v>
      </c>
      <c r="F300">
        <f t="shared" si="45"/>
        <v>4228</v>
      </c>
      <c r="G300">
        <f t="shared" si="46"/>
        <v>-0.1502784000003885</v>
      </c>
      <c r="I300">
        <f t="shared" si="50"/>
        <v>-0.1502784000003885</v>
      </c>
      <c r="Q300" s="2">
        <f t="shared" si="47"/>
        <v>7103.2639999999992</v>
      </c>
      <c r="R300">
        <f>G300</f>
        <v>-0.1502784000003885</v>
      </c>
    </row>
    <row r="301" spans="1:19" x14ac:dyDescent="0.2">
      <c r="A301" s="49" t="s">
        <v>207</v>
      </c>
      <c r="B301" s="52" t="s">
        <v>1862</v>
      </c>
      <c r="C301" s="49">
        <v>22139.743999999999</v>
      </c>
      <c r="D301" s="49" t="s">
        <v>1902</v>
      </c>
      <c r="E301">
        <f t="shared" si="44"/>
        <v>4233.9505144421873</v>
      </c>
      <c r="F301">
        <f t="shared" si="45"/>
        <v>4234</v>
      </c>
      <c r="G301">
        <f t="shared" si="46"/>
        <v>-0.14827520000108052</v>
      </c>
      <c r="I301">
        <f t="shared" si="50"/>
        <v>-0.14827520000108052</v>
      </c>
      <c r="Q301" s="2">
        <f t="shared" si="47"/>
        <v>7121.2439999999988</v>
      </c>
      <c r="R301">
        <f>G301</f>
        <v>-0.14827520000108052</v>
      </c>
    </row>
    <row r="302" spans="1:19" x14ac:dyDescent="0.2">
      <c r="A302" s="49" t="s">
        <v>364</v>
      </c>
      <c r="B302" s="52" t="s">
        <v>1861</v>
      </c>
      <c r="C302" s="49">
        <v>22156.503000000001</v>
      </c>
      <c r="D302" s="49" t="s">
        <v>1902</v>
      </c>
      <c r="E302">
        <f t="shared" si="44"/>
        <v>4239.5436848670488</v>
      </c>
      <c r="F302">
        <f t="shared" si="45"/>
        <v>4239.5</v>
      </c>
      <c r="G302">
        <f t="shared" si="46"/>
        <v>0.13089440000112518</v>
      </c>
      <c r="I302">
        <f t="shared" si="50"/>
        <v>0.13089440000112518</v>
      </c>
      <c r="Q302" s="2">
        <f t="shared" si="47"/>
        <v>7138.0030000000006</v>
      </c>
      <c r="S302">
        <f>G302</f>
        <v>0.13089440000112518</v>
      </c>
    </row>
    <row r="303" spans="1:19" x14ac:dyDescent="0.2">
      <c r="A303" s="49" t="s">
        <v>364</v>
      </c>
      <c r="B303" s="52" t="s">
        <v>1861</v>
      </c>
      <c r="C303" s="49">
        <v>22162.495999999999</v>
      </c>
      <c r="D303" s="49" t="s">
        <v>1902</v>
      </c>
      <c r="E303">
        <f t="shared" si="44"/>
        <v>4241.5437964701387</v>
      </c>
      <c r="F303">
        <f t="shared" si="45"/>
        <v>4241.5</v>
      </c>
      <c r="G303">
        <f t="shared" si="46"/>
        <v>0.13122879999718862</v>
      </c>
      <c r="I303">
        <f t="shared" si="50"/>
        <v>0.13122879999718862</v>
      </c>
      <c r="Q303" s="2">
        <f t="shared" si="47"/>
        <v>7143.9959999999992</v>
      </c>
      <c r="S303">
        <f>G303</f>
        <v>0.13122879999718862</v>
      </c>
    </row>
    <row r="304" spans="1:19" x14ac:dyDescent="0.2">
      <c r="A304" s="49" t="s">
        <v>207</v>
      </c>
      <c r="B304" s="52" t="s">
        <v>1862</v>
      </c>
      <c r="C304" s="49">
        <v>22175.679</v>
      </c>
      <c r="D304" s="49" t="s">
        <v>1902</v>
      </c>
      <c r="E304">
        <f t="shared" si="44"/>
        <v>4245.9435080108597</v>
      </c>
      <c r="F304">
        <f t="shared" si="45"/>
        <v>4246</v>
      </c>
      <c r="G304">
        <f t="shared" si="46"/>
        <v>-0.16926880000028177</v>
      </c>
      <c r="I304">
        <f t="shared" si="50"/>
        <v>-0.16926880000028177</v>
      </c>
      <c r="Q304" s="2">
        <f t="shared" si="47"/>
        <v>7157.1790000000001</v>
      </c>
      <c r="R304">
        <f>G304</f>
        <v>-0.16926880000028177</v>
      </c>
    </row>
    <row r="305" spans="1:19" x14ac:dyDescent="0.2">
      <c r="A305" s="49" t="s">
        <v>364</v>
      </c>
      <c r="B305" s="52" t="s">
        <v>1861</v>
      </c>
      <c r="C305" s="49">
        <v>22213.428</v>
      </c>
      <c r="D305" s="49" t="s">
        <v>1902</v>
      </c>
      <c r="E305">
        <f t="shared" si="44"/>
        <v>4258.5419082953667</v>
      </c>
      <c r="F305">
        <f t="shared" si="45"/>
        <v>4258.5</v>
      </c>
      <c r="G305">
        <f t="shared" si="46"/>
        <v>0.12557119999837596</v>
      </c>
      <c r="I305">
        <f t="shared" si="50"/>
        <v>0.12557119999837596</v>
      </c>
      <c r="Q305" s="2">
        <f t="shared" si="47"/>
        <v>7194.9279999999999</v>
      </c>
      <c r="S305">
        <f>G305</f>
        <v>0.12557119999837596</v>
      </c>
    </row>
    <row r="306" spans="1:19" x14ac:dyDescent="0.2">
      <c r="A306" s="49" t="s">
        <v>207</v>
      </c>
      <c r="B306" s="52" t="s">
        <v>1862</v>
      </c>
      <c r="C306" s="49">
        <v>22220.627</v>
      </c>
      <c r="D306" s="49" t="s">
        <v>1902</v>
      </c>
      <c r="E306">
        <f t="shared" si="44"/>
        <v>4260.9445119046859</v>
      </c>
      <c r="F306">
        <f t="shared" si="45"/>
        <v>4261</v>
      </c>
      <c r="G306">
        <f t="shared" si="46"/>
        <v>-0.16626079999696231</v>
      </c>
      <c r="I306">
        <f t="shared" si="50"/>
        <v>-0.16626079999696231</v>
      </c>
      <c r="Q306" s="2">
        <f t="shared" si="47"/>
        <v>7202.1270000000004</v>
      </c>
      <c r="R306">
        <f>G306</f>
        <v>-0.16626079999696231</v>
      </c>
    </row>
    <row r="307" spans="1:19" x14ac:dyDescent="0.2">
      <c r="A307" s="49" t="s">
        <v>207</v>
      </c>
      <c r="B307" s="52" t="s">
        <v>1862</v>
      </c>
      <c r="C307" s="49">
        <v>22244.659</v>
      </c>
      <c r="D307" s="49" t="s">
        <v>1902</v>
      </c>
      <c r="E307">
        <f t="shared" si="44"/>
        <v>4268.9649827949688</v>
      </c>
      <c r="F307">
        <f t="shared" si="45"/>
        <v>4269</v>
      </c>
      <c r="G307">
        <f t="shared" si="46"/>
        <v>-0.10492320000048494</v>
      </c>
      <c r="I307">
        <f t="shared" si="50"/>
        <v>-0.10492320000048494</v>
      </c>
      <c r="Q307" s="2">
        <f t="shared" si="47"/>
        <v>7226.1589999999997</v>
      </c>
      <c r="R307">
        <f>G307</f>
        <v>-0.10492320000048494</v>
      </c>
    </row>
    <row r="308" spans="1:19" x14ac:dyDescent="0.2">
      <c r="A308" s="49" t="s">
        <v>207</v>
      </c>
      <c r="B308" s="52" t="s">
        <v>1862</v>
      </c>
      <c r="C308" s="49">
        <v>22819.829000000002</v>
      </c>
      <c r="D308" s="49" t="s">
        <v>1902</v>
      </c>
      <c r="E308">
        <f t="shared" si="44"/>
        <v>4460.9229655664421</v>
      </c>
      <c r="F308">
        <f t="shared" si="45"/>
        <v>4461</v>
      </c>
      <c r="G308">
        <f t="shared" si="46"/>
        <v>-0.23082079999949201</v>
      </c>
      <c r="I308">
        <f t="shared" si="50"/>
        <v>-0.23082079999949201</v>
      </c>
      <c r="Q308" s="2">
        <f t="shared" si="47"/>
        <v>7801.3290000000015</v>
      </c>
      <c r="R308">
        <f>G308</f>
        <v>-0.23082079999949201</v>
      </c>
    </row>
    <row r="309" spans="1:19" x14ac:dyDescent="0.2">
      <c r="A309" s="49" t="s">
        <v>424</v>
      </c>
      <c r="B309" s="52" t="s">
        <v>1862</v>
      </c>
      <c r="C309" s="49">
        <v>22831.871999999999</v>
      </c>
      <c r="D309" s="49" t="s">
        <v>1902</v>
      </c>
      <c r="E309">
        <f t="shared" si="44"/>
        <v>4464.9422120266481</v>
      </c>
      <c r="F309">
        <f t="shared" si="45"/>
        <v>4465</v>
      </c>
      <c r="G309">
        <f t="shared" si="46"/>
        <v>-0.17315199999939068</v>
      </c>
      <c r="I309">
        <f t="shared" si="50"/>
        <v>-0.17315199999939068</v>
      </c>
      <c r="Q309" s="2">
        <f t="shared" si="47"/>
        <v>7813.3719999999994</v>
      </c>
      <c r="R309">
        <f>G309</f>
        <v>-0.17315199999939068</v>
      </c>
    </row>
    <row r="310" spans="1:19" x14ac:dyDescent="0.2">
      <c r="A310" s="49" t="s">
        <v>207</v>
      </c>
      <c r="B310" s="52" t="s">
        <v>1862</v>
      </c>
      <c r="C310" s="49">
        <v>22846.782999999999</v>
      </c>
      <c r="D310" s="49" t="s">
        <v>1902</v>
      </c>
      <c r="E310">
        <f t="shared" si="44"/>
        <v>4469.9186285315172</v>
      </c>
      <c r="F310">
        <f t="shared" si="45"/>
        <v>4470</v>
      </c>
      <c r="G310">
        <f t="shared" si="46"/>
        <v>-0.2438159999983327</v>
      </c>
      <c r="I310">
        <f t="shared" si="50"/>
        <v>-0.2438159999983327</v>
      </c>
      <c r="Q310" s="2">
        <f t="shared" si="47"/>
        <v>7828.2829999999994</v>
      </c>
      <c r="R310">
        <f>G310</f>
        <v>-0.2438159999983327</v>
      </c>
    </row>
    <row r="311" spans="1:19" x14ac:dyDescent="0.2">
      <c r="A311" s="49" t="s">
        <v>2070</v>
      </c>
      <c r="B311" s="52" t="s">
        <v>1861</v>
      </c>
      <c r="C311" s="49">
        <v>22860.748</v>
      </c>
      <c r="D311" s="49" t="s">
        <v>1902</v>
      </c>
      <c r="E311">
        <f t="shared" si="44"/>
        <v>4474.5793257678188</v>
      </c>
      <c r="F311">
        <f t="shared" si="45"/>
        <v>4474.5</v>
      </c>
      <c r="G311">
        <f t="shared" si="46"/>
        <v>0.23768639999980223</v>
      </c>
      <c r="I311">
        <f t="shared" si="50"/>
        <v>0.23768639999980223</v>
      </c>
      <c r="Q311" s="2">
        <f t="shared" si="47"/>
        <v>7842.2479999999996</v>
      </c>
      <c r="S311">
        <f>G311</f>
        <v>0.23768639999980223</v>
      </c>
    </row>
    <row r="312" spans="1:19" x14ac:dyDescent="0.2">
      <c r="A312" s="49" t="s">
        <v>207</v>
      </c>
      <c r="B312" s="52" t="s">
        <v>1862</v>
      </c>
      <c r="C312" s="49">
        <v>22894.789000000001</v>
      </c>
      <c r="D312" s="49" t="s">
        <v>1902</v>
      </c>
      <c r="E312">
        <f t="shared" si="44"/>
        <v>4485.9402133167587</v>
      </c>
      <c r="F312">
        <f t="shared" si="45"/>
        <v>4486</v>
      </c>
      <c r="G312">
        <f t="shared" si="46"/>
        <v>-0.17914079999900423</v>
      </c>
      <c r="I312">
        <f t="shared" si="50"/>
        <v>-0.17914079999900423</v>
      </c>
      <c r="Q312" s="2">
        <f t="shared" si="47"/>
        <v>7876.2890000000007</v>
      </c>
      <c r="R312">
        <f>G312</f>
        <v>-0.17914079999900423</v>
      </c>
    </row>
    <row r="313" spans="1:19" x14ac:dyDescent="0.2">
      <c r="A313" s="49" t="s">
        <v>207</v>
      </c>
      <c r="B313" s="52" t="s">
        <v>1862</v>
      </c>
      <c r="C313" s="49">
        <v>22924.772000000001</v>
      </c>
      <c r="D313" s="49" t="s">
        <v>1902</v>
      </c>
      <c r="E313">
        <f t="shared" si="44"/>
        <v>4495.9467786755868</v>
      </c>
      <c r="F313">
        <f t="shared" si="45"/>
        <v>4496</v>
      </c>
      <c r="G313">
        <f t="shared" si="46"/>
        <v>-0.15946880000046804</v>
      </c>
      <c r="I313">
        <f t="shared" si="50"/>
        <v>-0.15946880000046804</v>
      </c>
      <c r="Q313" s="2">
        <f t="shared" si="47"/>
        <v>7906.2720000000008</v>
      </c>
      <c r="R313">
        <f>G313</f>
        <v>-0.15946880000046804</v>
      </c>
    </row>
    <row r="314" spans="1:19" x14ac:dyDescent="0.2">
      <c r="A314" s="49" t="s">
        <v>441</v>
      </c>
      <c r="B314" s="52" t="s">
        <v>1861</v>
      </c>
      <c r="C314" s="49">
        <v>22962.51</v>
      </c>
      <c r="D314" s="49" t="s">
        <v>1902</v>
      </c>
      <c r="E314">
        <f t="shared" si="44"/>
        <v>4508.5415078058086</v>
      </c>
      <c r="F314">
        <f t="shared" si="45"/>
        <v>4508.5</v>
      </c>
      <c r="G314">
        <f t="shared" si="46"/>
        <v>0.12437119999958668</v>
      </c>
      <c r="I314">
        <f t="shared" si="50"/>
        <v>0.12437119999958668</v>
      </c>
      <c r="Q314" s="2">
        <f t="shared" si="47"/>
        <v>7944.0099999999984</v>
      </c>
      <c r="S314">
        <f>G314</f>
        <v>0.12437119999958668</v>
      </c>
    </row>
    <row r="315" spans="1:19" x14ac:dyDescent="0.2">
      <c r="A315" s="49" t="s">
        <v>364</v>
      </c>
      <c r="B315" s="52" t="s">
        <v>1861</v>
      </c>
      <c r="C315" s="49">
        <v>22965.538</v>
      </c>
      <c r="D315" s="49" t="s">
        <v>1902</v>
      </c>
      <c r="E315">
        <f t="shared" si="44"/>
        <v>4509.5520764582634</v>
      </c>
      <c r="F315">
        <f t="shared" si="45"/>
        <v>4509.5</v>
      </c>
      <c r="G315">
        <f t="shared" si="46"/>
        <v>0.15603840000039781</v>
      </c>
      <c r="I315">
        <f t="shared" si="50"/>
        <v>0.15603840000039781</v>
      </c>
      <c r="Q315" s="2">
        <f t="shared" si="47"/>
        <v>7947.0380000000005</v>
      </c>
      <c r="S315">
        <f>G315</f>
        <v>0.15603840000039781</v>
      </c>
    </row>
    <row r="316" spans="1:19" x14ac:dyDescent="0.2">
      <c r="A316" s="49" t="s">
        <v>448</v>
      </c>
      <c r="B316" s="52" t="s">
        <v>1861</v>
      </c>
      <c r="C316" s="49">
        <v>22968.49</v>
      </c>
      <c r="D316" s="49" t="s">
        <v>1902</v>
      </c>
      <c r="E316">
        <f t="shared" si="44"/>
        <v>4510.5372807720169</v>
      </c>
      <c r="F316">
        <f t="shared" si="45"/>
        <v>4510.5</v>
      </c>
      <c r="G316">
        <f t="shared" si="46"/>
        <v>0.11170560000391561</v>
      </c>
      <c r="I316">
        <f t="shared" si="50"/>
        <v>0.11170560000391561</v>
      </c>
      <c r="Q316" s="2">
        <f t="shared" si="47"/>
        <v>7949.9900000000016</v>
      </c>
      <c r="S316">
        <f>G316</f>
        <v>0.11170560000391561</v>
      </c>
    </row>
    <row r="317" spans="1:19" x14ac:dyDescent="0.2">
      <c r="A317" s="49" t="s">
        <v>364</v>
      </c>
      <c r="B317" s="52" t="s">
        <v>1861</v>
      </c>
      <c r="C317" s="49">
        <v>22971.513999999999</v>
      </c>
      <c r="D317" s="49" t="s">
        <v>1902</v>
      </c>
      <c r="E317">
        <f t="shared" si="44"/>
        <v>4511.5465144592754</v>
      </c>
      <c r="F317">
        <f t="shared" si="45"/>
        <v>4511.5</v>
      </c>
      <c r="G317">
        <f t="shared" si="46"/>
        <v>0.13937280000027386</v>
      </c>
      <c r="I317">
        <f t="shared" si="50"/>
        <v>0.13937280000027386</v>
      </c>
      <c r="Q317" s="2">
        <f t="shared" si="47"/>
        <v>7953.0139999999992</v>
      </c>
      <c r="S317">
        <f>G317</f>
        <v>0.13937280000027386</v>
      </c>
    </row>
    <row r="318" spans="1:19" x14ac:dyDescent="0.2">
      <c r="A318" s="49" t="s">
        <v>2070</v>
      </c>
      <c r="B318" s="52" t="s">
        <v>1861</v>
      </c>
      <c r="C318" s="49">
        <v>22977.623</v>
      </c>
      <c r="D318" s="49" t="s">
        <v>1902</v>
      </c>
      <c r="E318">
        <f t="shared" si="44"/>
        <v>4513.5853400530141</v>
      </c>
      <c r="F318">
        <f t="shared" si="45"/>
        <v>4513.5</v>
      </c>
      <c r="G318">
        <f t="shared" si="46"/>
        <v>0.25570719999814173</v>
      </c>
      <c r="I318">
        <f t="shared" si="50"/>
        <v>0.25570719999814173</v>
      </c>
      <c r="Q318" s="2">
        <f t="shared" si="47"/>
        <v>7959.1229999999996</v>
      </c>
      <c r="S318">
        <f>G318</f>
        <v>0.25570719999814173</v>
      </c>
    </row>
    <row r="319" spans="1:19" x14ac:dyDescent="0.2">
      <c r="A319" s="49" t="s">
        <v>207</v>
      </c>
      <c r="B319" s="52" t="s">
        <v>1862</v>
      </c>
      <c r="C319" s="49">
        <v>22984.643</v>
      </c>
      <c r="D319" s="49" t="s">
        <v>1902</v>
      </c>
      <c r="E319">
        <f t="shared" si="44"/>
        <v>4515.9282039698664</v>
      </c>
      <c r="F319">
        <f t="shared" si="45"/>
        <v>4516</v>
      </c>
      <c r="G319">
        <f t="shared" si="46"/>
        <v>-0.21512479999728384</v>
      </c>
      <c r="I319">
        <f t="shared" si="50"/>
        <v>-0.21512479999728384</v>
      </c>
      <c r="Q319" s="2">
        <f t="shared" si="47"/>
        <v>7966.143</v>
      </c>
      <c r="R319">
        <f>G319</f>
        <v>-0.21512479999728384</v>
      </c>
    </row>
    <row r="320" spans="1:19" x14ac:dyDescent="0.2">
      <c r="A320" s="49" t="s">
        <v>123</v>
      </c>
      <c r="B320" s="52" t="s">
        <v>1862</v>
      </c>
      <c r="C320" s="49">
        <v>22984.727999999999</v>
      </c>
      <c r="D320" s="49" t="s">
        <v>1902</v>
      </c>
      <c r="E320">
        <f t="shared" si="44"/>
        <v>4515.9565719802549</v>
      </c>
      <c r="F320">
        <f t="shared" si="45"/>
        <v>4516</v>
      </c>
      <c r="G320">
        <f t="shared" si="46"/>
        <v>-0.13012479999815696</v>
      </c>
      <c r="I320">
        <f t="shared" si="50"/>
        <v>-0.13012479999815696</v>
      </c>
      <c r="Q320" s="2">
        <f t="shared" si="47"/>
        <v>7966.2279999999992</v>
      </c>
      <c r="R320">
        <f>G320</f>
        <v>-0.13012479999815696</v>
      </c>
    </row>
    <row r="321" spans="1:19" x14ac:dyDescent="0.2">
      <c r="A321" s="49" t="s">
        <v>364</v>
      </c>
      <c r="B321" s="52" t="s">
        <v>1861</v>
      </c>
      <c r="C321" s="49">
        <v>22989.495999999999</v>
      </c>
      <c r="D321" s="49" t="s">
        <v>1902</v>
      </c>
      <c r="E321">
        <f t="shared" si="44"/>
        <v>4517.5478504924422</v>
      </c>
      <c r="F321">
        <f t="shared" si="45"/>
        <v>4517.5</v>
      </c>
      <c r="G321">
        <f t="shared" si="46"/>
        <v>0.14337599999998929</v>
      </c>
      <c r="I321">
        <f t="shared" si="50"/>
        <v>0.14337599999998929</v>
      </c>
      <c r="Q321" s="2">
        <f t="shared" si="47"/>
        <v>7970.9959999999992</v>
      </c>
      <c r="S321">
        <f>G321</f>
        <v>0.14337599999998929</v>
      </c>
    </row>
    <row r="322" spans="1:19" x14ac:dyDescent="0.2">
      <c r="A322" s="49" t="s">
        <v>2070</v>
      </c>
      <c r="B322" s="52" t="s">
        <v>1861</v>
      </c>
      <c r="C322" s="49">
        <v>22992.484</v>
      </c>
      <c r="D322" s="49" t="s">
        <v>1902</v>
      </c>
      <c r="E322">
        <f t="shared" si="44"/>
        <v>4518.5450694929486</v>
      </c>
      <c r="F322">
        <f t="shared" si="45"/>
        <v>4518.5</v>
      </c>
      <c r="G322">
        <f t="shared" si="46"/>
        <v>0.13504319999992731</v>
      </c>
      <c r="I322">
        <f t="shared" si="50"/>
        <v>0.13504319999992731</v>
      </c>
      <c r="Q322" s="2">
        <f t="shared" si="47"/>
        <v>7973.9840000000004</v>
      </c>
      <c r="S322">
        <f>G322</f>
        <v>0.13504319999992731</v>
      </c>
    </row>
    <row r="323" spans="1:19" x14ac:dyDescent="0.2">
      <c r="A323" s="49" t="s">
        <v>364</v>
      </c>
      <c r="B323" s="52" t="s">
        <v>1861</v>
      </c>
      <c r="C323" s="49">
        <v>23016.455000000002</v>
      </c>
      <c r="D323" s="49" t="s">
        <v>1902</v>
      </c>
      <c r="E323">
        <f t="shared" si="44"/>
        <v>4526.5451821640117</v>
      </c>
      <c r="F323">
        <f t="shared" si="45"/>
        <v>4526.5</v>
      </c>
      <c r="G323">
        <f t="shared" si="46"/>
        <v>0.13538080000216723</v>
      </c>
      <c r="I323">
        <f t="shared" si="50"/>
        <v>0.13538080000216723</v>
      </c>
      <c r="Q323" s="2">
        <f t="shared" si="47"/>
        <v>7997.9550000000017</v>
      </c>
      <c r="S323">
        <f>G323</f>
        <v>0.13538080000216723</v>
      </c>
    </row>
    <row r="324" spans="1:19" x14ac:dyDescent="0.2">
      <c r="A324" s="49" t="s">
        <v>364</v>
      </c>
      <c r="B324" s="52" t="s">
        <v>1861</v>
      </c>
      <c r="C324" s="49">
        <v>23019.454000000002</v>
      </c>
      <c r="D324" s="49" t="s">
        <v>1902</v>
      </c>
      <c r="E324">
        <f t="shared" si="44"/>
        <v>4527.5460723188035</v>
      </c>
      <c r="F324">
        <f t="shared" si="45"/>
        <v>4527.5</v>
      </c>
      <c r="G324">
        <f t="shared" si="46"/>
        <v>0.13804800000434625</v>
      </c>
      <c r="I324">
        <f t="shared" si="50"/>
        <v>0.13804800000434625</v>
      </c>
      <c r="Q324" s="2">
        <f t="shared" si="47"/>
        <v>8000.9540000000015</v>
      </c>
      <c r="S324">
        <f>G324</f>
        <v>0.13804800000434625</v>
      </c>
    </row>
    <row r="325" spans="1:19" x14ac:dyDescent="0.2">
      <c r="A325" s="49" t="s">
        <v>123</v>
      </c>
      <c r="B325" s="52" t="s">
        <v>1862</v>
      </c>
      <c r="C325" s="49">
        <v>23035.690999999999</v>
      </c>
      <c r="D325" s="49" t="s">
        <v>1902</v>
      </c>
      <c r="E325">
        <f t="shared" si="44"/>
        <v>4532.9650297857434</v>
      </c>
      <c r="F325">
        <f t="shared" si="45"/>
        <v>4533</v>
      </c>
      <c r="G325">
        <f t="shared" si="46"/>
        <v>-0.10478239999793004</v>
      </c>
      <c r="I325">
        <f t="shared" si="50"/>
        <v>-0.10478239999793004</v>
      </c>
      <c r="Q325" s="2">
        <f t="shared" si="47"/>
        <v>8017.1909999999989</v>
      </c>
      <c r="R325">
        <f>G325</f>
        <v>-0.10478239999793004</v>
      </c>
    </row>
    <row r="326" spans="1:19" x14ac:dyDescent="0.2">
      <c r="A326" s="49" t="s">
        <v>475</v>
      </c>
      <c r="B326" s="52" t="s">
        <v>1862</v>
      </c>
      <c r="C326" s="49">
        <v>23317.34</v>
      </c>
      <c r="D326" s="49" t="s">
        <v>1902</v>
      </c>
      <c r="E326">
        <f t="shared" si="44"/>
        <v>4626.9629328224155</v>
      </c>
      <c r="F326">
        <f t="shared" si="45"/>
        <v>4627</v>
      </c>
      <c r="G326">
        <f t="shared" si="46"/>
        <v>-0.11106559999825549</v>
      </c>
      <c r="I326">
        <f t="shared" si="50"/>
        <v>-0.11106559999825549</v>
      </c>
      <c r="Q326" s="2">
        <f t="shared" si="47"/>
        <v>8298.84</v>
      </c>
      <c r="R326">
        <f>G326</f>
        <v>-0.11106559999825549</v>
      </c>
    </row>
    <row r="327" spans="1:19" x14ac:dyDescent="0.2">
      <c r="A327" s="49" t="s">
        <v>478</v>
      </c>
      <c r="B327" s="52" t="s">
        <v>1862</v>
      </c>
      <c r="C327" s="49">
        <v>23410.225999999999</v>
      </c>
      <c r="D327" s="49" t="s">
        <v>1902</v>
      </c>
      <c r="E327">
        <f t="shared" si="44"/>
        <v>4657.9628270931717</v>
      </c>
      <c r="F327">
        <f t="shared" si="45"/>
        <v>4658</v>
      </c>
      <c r="G327">
        <f t="shared" si="46"/>
        <v>-0.11138240000218502</v>
      </c>
      <c r="I327">
        <f t="shared" si="50"/>
        <v>-0.11138240000218502</v>
      </c>
      <c r="Q327" s="2">
        <f t="shared" si="47"/>
        <v>8391.7259999999987</v>
      </c>
      <c r="R327">
        <f>G327</f>
        <v>-0.11138240000218502</v>
      </c>
    </row>
    <row r="328" spans="1:19" x14ac:dyDescent="0.2">
      <c r="A328" s="49" t="s">
        <v>2070</v>
      </c>
      <c r="B328" s="52" t="s">
        <v>1861</v>
      </c>
      <c r="C328" s="49">
        <v>23591.748</v>
      </c>
      <c r="D328" s="49" t="s">
        <v>1902</v>
      </c>
      <c r="E328">
        <f t="shared" si="44"/>
        <v>4718.5442151152238</v>
      </c>
      <c r="F328">
        <f t="shared" si="45"/>
        <v>4718.5</v>
      </c>
      <c r="G328">
        <f t="shared" si="46"/>
        <v>0.13248320000275271</v>
      </c>
      <c r="I328">
        <f t="shared" si="50"/>
        <v>0.13248320000275271</v>
      </c>
      <c r="Q328" s="2">
        <f t="shared" si="47"/>
        <v>8573.2479999999996</v>
      </c>
      <c r="S328">
        <f t="shared" ref="S328:S336" si="51">G328</f>
        <v>0.13248320000275271</v>
      </c>
    </row>
    <row r="329" spans="1:19" x14ac:dyDescent="0.2">
      <c r="A329" s="49" t="s">
        <v>2070</v>
      </c>
      <c r="B329" s="52" t="s">
        <v>1861</v>
      </c>
      <c r="C329" s="49">
        <v>23648.635999999999</v>
      </c>
      <c r="D329" s="49" t="s">
        <v>1902</v>
      </c>
      <c r="E329">
        <f t="shared" si="44"/>
        <v>4737.5300901154906</v>
      </c>
      <c r="F329">
        <f t="shared" si="45"/>
        <v>4737.5</v>
      </c>
      <c r="G329">
        <f t="shared" si="46"/>
        <v>9.0159999999741558E-2</v>
      </c>
      <c r="I329">
        <f t="shared" si="50"/>
        <v>9.0159999999741558E-2</v>
      </c>
      <c r="Q329" s="2">
        <f t="shared" si="47"/>
        <v>8630.1359999999986</v>
      </c>
      <c r="S329">
        <f t="shared" si="51"/>
        <v>9.0159999999741558E-2</v>
      </c>
    </row>
    <row r="330" spans="1:19" x14ac:dyDescent="0.2">
      <c r="A330" s="49" t="s">
        <v>2070</v>
      </c>
      <c r="B330" s="52" t="s">
        <v>1861</v>
      </c>
      <c r="C330" s="49">
        <v>23654.666000000001</v>
      </c>
      <c r="D330" s="49" t="s">
        <v>1902</v>
      </c>
      <c r="E330">
        <f t="shared" si="44"/>
        <v>4739.5425501466334</v>
      </c>
      <c r="F330">
        <f t="shared" si="45"/>
        <v>4739.5</v>
      </c>
      <c r="G330">
        <f t="shared" si="46"/>
        <v>0.12749439999970491</v>
      </c>
      <c r="I330">
        <f t="shared" si="50"/>
        <v>0.12749439999970491</v>
      </c>
      <c r="Q330" s="2">
        <f t="shared" si="47"/>
        <v>8636.1660000000011</v>
      </c>
      <c r="S330">
        <f t="shared" si="51"/>
        <v>0.12749439999970491</v>
      </c>
    </row>
    <row r="331" spans="1:19" x14ac:dyDescent="0.2">
      <c r="A331" s="49" t="s">
        <v>2070</v>
      </c>
      <c r="B331" s="52" t="s">
        <v>1861</v>
      </c>
      <c r="C331" s="49">
        <v>23663.617999999999</v>
      </c>
      <c r="D331" s="49" t="s">
        <v>1902</v>
      </c>
      <c r="E331">
        <f t="shared" si="44"/>
        <v>4742.5302022525666</v>
      </c>
      <c r="F331">
        <f t="shared" si="45"/>
        <v>4742.5</v>
      </c>
      <c r="G331">
        <f t="shared" si="46"/>
        <v>9.0496000000712229E-2</v>
      </c>
      <c r="I331">
        <f t="shared" si="50"/>
        <v>9.0496000000712229E-2</v>
      </c>
      <c r="Q331" s="2">
        <f t="shared" si="47"/>
        <v>8645.1179999999986</v>
      </c>
      <c r="S331">
        <f t="shared" si="51"/>
        <v>9.0496000000712229E-2</v>
      </c>
    </row>
    <row r="332" spans="1:19" x14ac:dyDescent="0.2">
      <c r="A332" s="49" t="s">
        <v>364</v>
      </c>
      <c r="B332" s="52" t="s">
        <v>1861</v>
      </c>
      <c r="C332" s="49">
        <v>23726.575000000001</v>
      </c>
      <c r="D332" s="49" t="s">
        <v>1902</v>
      </c>
      <c r="E332">
        <f t="shared" si="44"/>
        <v>4763.5415531946255</v>
      </c>
      <c r="F332">
        <f t="shared" si="45"/>
        <v>4763.5</v>
      </c>
      <c r="G332">
        <f t="shared" si="46"/>
        <v>0.1245072000019718</v>
      </c>
      <c r="I332">
        <f t="shared" si="50"/>
        <v>0.1245072000019718</v>
      </c>
      <c r="Q332" s="2">
        <f t="shared" si="47"/>
        <v>8708.0750000000007</v>
      </c>
      <c r="S332">
        <f t="shared" si="51"/>
        <v>0.1245072000019718</v>
      </c>
    </row>
    <row r="333" spans="1:19" x14ac:dyDescent="0.2">
      <c r="A333" s="49" t="s">
        <v>2070</v>
      </c>
      <c r="B333" s="52" t="s">
        <v>1861</v>
      </c>
      <c r="C333" s="49">
        <v>23738.518</v>
      </c>
      <c r="D333" s="49" t="s">
        <v>1902</v>
      </c>
      <c r="E333">
        <f t="shared" si="44"/>
        <v>4767.5274255249624</v>
      </c>
      <c r="F333">
        <f t="shared" si="45"/>
        <v>4767.5</v>
      </c>
      <c r="G333">
        <f t="shared" si="46"/>
        <v>8.2175999999890337E-2</v>
      </c>
      <c r="I333">
        <f t="shared" si="50"/>
        <v>8.2175999999890337E-2</v>
      </c>
      <c r="Q333" s="2">
        <f t="shared" si="47"/>
        <v>8720.018</v>
      </c>
      <c r="S333">
        <f t="shared" si="51"/>
        <v>8.2175999999890337E-2</v>
      </c>
    </row>
    <row r="334" spans="1:19" x14ac:dyDescent="0.2">
      <c r="A334" s="49" t="s">
        <v>364</v>
      </c>
      <c r="B334" s="52" t="s">
        <v>1861</v>
      </c>
      <c r="C334" s="49">
        <v>23738.557000000001</v>
      </c>
      <c r="D334" s="49" t="s">
        <v>1902</v>
      </c>
      <c r="E334">
        <f t="shared" si="44"/>
        <v>4767.5404414356117</v>
      </c>
      <c r="F334">
        <f t="shared" si="45"/>
        <v>4767.5</v>
      </c>
      <c r="G334">
        <f t="shared" si="46"/>
        <v>0.12117600000055972</v>
      </c>
      <c r="I334">
        <f t="shared" si="50"/>
        <v>0.12117600000055972</v>
      </c>
      <c r="Q334" s="2">
        <f t="shared" si="47"/>
        <v>8720.0570000000007</v>
      </c>
      <c r="S334">
        <f t="shared" si="51"/>
        <v>0.12117600000055972</v>
      </c>
    </row>
    <row r="335" spans="1:19" x14ac:dyDescent="0.2">
      <c r="A335" s="49" t="s">
        <v>364</v>
      </c>
      <c r="B335" s="52" t="s">
        <v>1861</v>
      </c>
      <c r="C335" s="49">
        <v>23744.556</v>
      </c>
      <c r="D335" s="49" t="s">
        <v>1902</v>
      </c>
      <c r="E335">
        <f t="shared" si="44"/>
        <v>4769.5425554864942</v>
      </c>
      <c r="F335">
        <f t="shared" si="45"/>
        <v>4769.5</v>
      </c>
      <c r="G335">
        <f t="shared" si="46"/>
        <v>0.1275104000014835</v>
      </c>
      <c r="I335">
        <f t="shared" si="50"/>
        <v>0.1275104000014835</v>
      </c>
      <c r="Q335" s="2">
        <f t="shared" si="47"/>
        <v>8726.0560000000005</v>
      </c>
      <c r="S335">
        <f t="shared" si="51"/>
        <v>0.1275104000014835</v>
      </c>
    </row>
    <row r="336" spans="1:19" x14ac:dyDescent="0.2">
      <c r="A336" s="49" t="s">
        <v>364</v>
      </c>
      <c r="B336" s="52" t="s">
        <v>1861</v>
      </c>
      <c r="C336" s="49">
        <v>23765.530999999999</v>
      </c>
      <c r="D336" s="49" t="s">
        <v>1902</v>
      </c>
      <c r="E336">
        <f t="shared" si="44"/>
        <v>4776.5427792266601</v>
      </c>
      <c r="F336">
        <f t="shared" si="45"/>
        <v>4776.5</v>
      </c>
      <c r="G336">
        <f t="shared" si="46"/>
        <v>0.12818080000215559</v>
      </c>
      <c r="I336">
        <f t="shared" si="50"/>
        <v>0.12818080000215559</v>
      </c>
      <c r="Q336" s="2">
        <f t="shared" si="47"/>
        <v>8747.030999999999</v>
      </c>
      <c r="S336">
        <f t="shared" si="51"/>
        <v>0.12818080000215559</v>
      </c>
    </row>
    <row r="337" spans="1:19" x14ac:dyDescent="0.2">
      <c r="A337" s="49" t="s">
        <v>501</v>
      </c>
      <c r="B337" s="52" t="s">
        <v>1862</v>
      </c>
      <c r="C337" s="49">
        <v>24048.453000000001</v>
      </c>
      <c r="D337" s="49" t="s">
        <v>1902</v>
      </c>
      <c r="E337">
        <f t="shared" si="44"/>
        <v>4870.9655349365739</v>
      </c>
      <c r="F337">
        <f t="shared" si="45"/>
        <v>4871</v>
      </c>
      <c r="G337">
        <f t="shared" si="46"/>
        <v>-0.10326879999774974</v>
      </c>
      <c r="I337">
        <f t="shared" si="50"/>
        <v>-0.10326879999774974</v>
      </c>
      <c r="Q337" s="2">
        <f t="shared" si="47"/>
        <v>9029.9530000000013</v>
      </c>
      <c r="R337">
        <f>G337</f>
        <v>-0.10326879999774974</v>
      </c>
    </row>
    <row r="338" spans="1:19" x14ac:dyDescent="0.2">
      <c r="A338" s="49" t="s">
        <v>504</v>
      </c>
      <c r="B338" s="52" t="s">
        <v>1862</v>
      </c>
      <c r="C338" s="49">
        <v>24084.419000000002</v>
      </c>
      <c r="D338" s="49" t="s">
        <v>1902</v>
      </c>
      <c r="E338">
        <f t="shared" si="44"/>
        <v>4882.9688744855048</v>
      </c>
      <c r="F338">
        <f t="shared" si="45"/>
        <v>4883</v>
      </c>
      <c r="G338">
        <f t="shared" si="46"/>
        <v>-9.3262399997911416E-2</v>
      </c>
      <c r="I338">
        <f t="shared" si="50"/>
        <v>-9.3262399997911416E-2</v>
      </c>
      <c r="Q338" s="2">
        <f t="shared" si="47"/>
        <v>9065.9190000000017</v>
      </c>
      <c r="R338">
        <f>G338</f>
        <v>-9.3262399997911416E-2</v>
      </c>
    </row>
    <row r="339" spans="1:19" x14ac:dyDescent="0.2">
      <c r="A339" s="49" t="s">
        <v>123</v>
      </c>
      <c r="B339" s="52" t="s">
        <v>1862</v>
      </c>
      <c r="C339" s="49">
        <v>24102.383999999998</v>
      </c>
      <c r="D339" s="49" t="s">
        <v>1902</v>
      </c>
      <c r="E339">
        <f t="shared" si="44"/>
        <v>4888.9645369165928</v>
      </c>
      <c r="F339">
        <f t="shared" si="45"/>
        <v>4889</v>
      </c>
      <c r="G339">
        <f t="shared" si="46"/>
        <v>-0.10625920000165934</v>
      </c>
      <c r="I339">
        <f t="shared" si="50"/>
        <v>-0.10625920000165934</v>
      </c>
      <c r="Q339" s="2">
        <f t="shared" si="47"/>
        <v>9083.8839999999982</v>
      </c>
      <c r="R339">
        <f>G339</f>
        <v>-0.10625920000165934</v>
      </c>
    </row>
    <row r="340" spans="1:19" x14ac:dyDescent="0.2">
      <c r="A340" s="49" t="s">
        <v>2070</v>
      </c>
      <c r="B340" s="52" t="s">
        <v>1861</v>
      </c>
      <c r="C340" s="49">
        <v>24307.780999999999</v>
      </c>
      <c r="D340" s="49" t="s">
        <v>1902</v>
      </c>
      <c r="E340">
        <f t="shared" si="44"/>
        <v>4957.5139984450325</v>
      </c>
      <c r="F340">
        <f t="shared" si="45"/>
        <v>4957.5</v>
      </c>
      <c r="G340">
        <f t="shared" si="46"/>
        <v>4.194400000051246E-2</v>
      </c>
      <c r="I340">
        <f t="shared" si="50"/>
        <v>4.194400000051246E-2</v>
      </c>
      <c r="Q340" s="2">
        <f t="shared" si="47"/>
        <v>9289.280999999999</v>
      </c>
      <c r="S340">
        <f>G340</f>
        <v>4.194400000051246E-2</v>
      </c>
    </row>
    <row r="341" spans="1:19" x14ac:dyDescent="0.2">
      <c r="A341" s="49" t="s">
        <v>2070</v>
      </c>
      <c r="B341" s="52" t="s">
        <v>1861</v>
      </c>
      <c r="C341" s="49">
        <v>24313.813999999998</v>
      </c>
      <c r="D341" s="49" t="s">
        <v>1902</v>
      </c>
      <c r="E341">
        <f t="shared" ref="E341:E404" si="52">+(C341-C$7)/C$8</f>
        <v>4959.5274597000707</v>
      </c>
      <c r="F341">
        <f t="shared" ref="F341:F404" si="53">ROUND(2*E341,0)/2</f>
        <v>4959.5</v>
      </c>
      <c r="G341">
        <f t="shared" ref="G341:G404" si="54">+C341-(C$7+F341*C$8)</f>
        <v>8.2278399997449014E-2</v>
      </c>
      <c r="I341">
        <f t="shared" si="50"/>
        <v>8.2278399997449014E-2</v>
      </c>
      <c r="Q341" s="2">
        <f t="shared" ref="Q341:Q404" si="55">+C341-15018.5</f>
        <v>9295.3139999999985</v>
      </c>
      <c r="S341">
        <f>G341</f>
        <v>8.2278399997449014E-2</v>
      </c>
    </row>
    <row r="342" spans="1:19" x14ac:dyDescent="0.2">
      <c r="A342" s="49" t="s">
        <v>2070</v>
      </c>
      <c r="B342" s="52" t="s">
        <v>1861</v>
      </c>
      <c r="C342" s="49">
        <v>24361.739000000001</v>
      </c>
      <c r="D342" s="49" t="s">
        <v>1902</v>
      </c>
      <c r="E342">
        <f t="shared" si="52"/>
        <v>4975.5220114401181</v>
      </c>
      <c r="F342">
        <f t="shared" si="53"/>
        <v>4975.5</v>
      </c>
      <c r="G342">
        <f t="shared" si="54"/>
        <v>6.5953600002103485E-2</v>
      </c>
      <c r="I342">
        <f t="shared" si="50"/>
        <v>6.5953600002103485E-2</v>
      </c>
      <c r="Q342" s="2">
        <f t="shared" si="55"/>
        <v>9343.2390000000014</v>
      </c>
      <c r="S342">
        <f>G342</f>
        <v>6.5953600002103485E-2</v>
      </c>
    </row>
    <row r="343" spans="1:19" x14ac:dyDescent="0.2">
      <c r="A343" s="49" t="s">
        <v>2070</v>
      </c>
      <c r="B343" s="52" t="s">
        <v>1861</v>
      </c>
      <c r="C343" s="49">
        <v>24364.738000000001</v>
      </c>
      <c r="D343" s="49" t="s">
        <v>1902</v>
      </c>
      <c r="E343">
        <f t="shared" si="52"/>
        <v>4976.5229015949099</v>
      </c>
      <c r="F343">
        <f t="shared" si="53"/>
        <v>4976.5</v>
      </c>
      <c r="G343">
        <f t="shared" si="54"/>
        <v>6.8620800000644522E-2</v>
      </c>
      <c r="I343">
        <f t="shared" si="50"/>
        <v>6.8620800000644522E-2</v>
      </c>
      <c r="Q343" s="2">
        <f t="shared" si="55"/>
        <v>9346.2380000000012</v>
      </c>
      <c r="S343">
        <f>G343</f>
        <v>6.8620800000644522E-2</v>
      </c>
    </row>
    <row r="344" spans="1:19" x14ac:dyDescent="0.2">
      <c r="A344" s="49" t="s">
        <v>522</v>
      </c>
      <c r="B344" s="52" t="s">
        <v>1861</v>
      </c>
      <c r="C344" s="49">
        <v>24397.67</v>
      </c>
      <c r="D344" s="49" t="s">
        <v>1902</v>
      </c>
      <c r="E344">
        <f t="shared" si="52"/>
        <v>4987.5136700435942</v>
      </c>
      <c r="F344">
        <f t="shared" si="53"/>
        <v>4987.5</v>
      </c>
      <c r="G344">
        <f t="shared" si="54"/>
        <v>4.0959999998449348E-2</v>
      </c>
      <c r="H344">
        <f>+G344</f>
        <v>4.0959999998449348E-2</v>
      </c>
      <c r="Q344" s="2">
        <f t="shared" si="55"/>
        <v>9379.1699999999983</v>
      </c>
      <c r="S344">
        <f>G344</f>
        <v>4.0959999998449348E-2</v>
      </c>
    </row>
    <row r="345" spans="1:19" x14ac:dyDescent="0.2">
      <c r="A345" s="49" t="s">
        <v>207</v>
      </c>
      <c r="B345" s="52" t="s">
        <v>1862</v>
      </c>
      <c r="C345" s="49">
        <v>24674.738000000001</v>
      </c>
      <c r="D345" s="49" t="s">
        <v>1902</v>
      </c>
      <c r="E345">
        <f t="shared" si="52"/>
        <v>5079.9827041909366</v>
      </c>
      <c r="F345">
        <f t="shared" si="53"/>
        <v>5080</v>
      </c>
      <c r="G345">
        <f t="shared" si="54"/>
        <v>-5.1823999998305226E-2</v>
      </c>
      <c r="I345">
        <f t="shared" ref="I345:I355" si="56">+G345</f>
        <v>-5.1823999998305226E-2</v>
      </c>
      <c r="Q345" s="2">
        <f t="shared" si="55"/>
        <v>9656.2380000000012</v>
      </c>
      <c r="R345">
        <f>G345</f>
        <v>-5.1823999998305226E-2</v>
      </c>
    </row>
    <row r="346" spans="1:19" x14ac:dyDescent="0.2">
      <c r="A346" s="49" t="s">
        <v>2070</v>
      </c>
      <c r="B346" s="52" t="s">
        <v>1861</v>
      </c>
      <c r="C346" s="49">
        <v>24706.378000000001</v>
      </c>
      <c r="D346" s="49" t="s">
        <v>1902</v>
      </c>
      <c r="E346">
        <f t="shared" si="52"/>
        <v>5090.5422788817059</v>
      </c>
      <c r="F346">
        <f t="shared" si="53"/>
        <v>5090.5</v>
      </c>
      <c r="G346">
        <f t="shared" si="54"/>
        <v>0.12668160000248463</v>
      </c>
      <c r="I346">
        <f t="shared" si="56"/>
        <v>0.12668160000248463</v>
      </c>
      <c r="Q346" s="2">
        <f t="shared" si="55"/>
        <v>9687.8780000000006</v>
      </c>
      <c r="S346">
        <f>G346</f>
        <v>0.12668160000248463</v>
      </c>
    </row>
    <row r="347" spans="1:19" x14ac:dyDescent="0.2">
      <c r="A347" s="49" t="s">
        <v>123</v>
      </c>
      <c r="B347" s="52" t="s">
        <v>1862</v>
      </c>
      <c r="C347" s="49">
        <v>24800.553</v>
      </c>
      <c r="D347" s="49" t="s">
        <v>1902</v>
      </c>
      <c r="E347">
        <f t="shared" si="52"/>
        <v>5121.9723656864817</v>
      </c>
      <c r="F347">
        <f t="shared" si="53"/>
        <v>5122</v>
      </c>
      <c r="G347">
        <f t="shared" si="54"/>
        <v>-8.2801600001403131E-2</v>
      </c>
      <c r="I347">
        <f t="shared" si="56"/>
        <v>-8.2801600001403131E-2</v>
      </c>
      <c r="Q347" s="2">
        <f t="shared" si="55"/>
        <v>9782.0529999999999</v>
      </c>
      <c r="R347">
        <f t="shared" ref="R347:R354" si="57">G347</f>
        <v>-8.2801600001403131E-2</v>
      </c>
    </row>
    <row r="348" spans="1:19" x14ac:dyDescent="0.2">
      <c r="A348" s="49" t="s">
        <v>123</v>
      </c>
      <c r="B348" s="52" t="s">
        <v>1862</v>
      </c>
      <c r="C348" s="49">
        <v>24803.535</v>
      </c>
      <c r="D348" s="49" t="s">
        <v>1902</v>
      </c>
      <c r="E348">
        <f t="shared" si="52"/>
        <v>5122.9675822391964</v>
      </c>
      <c r="F348">
        <f t="shared" si="53"/>
        <v>5123</v>
      </c>
      <c r="G348">
        <f t="shared" si="54"/>
        <v>-9.7134399999049492E-2</v>
      </c>
      <c r="I348">
        <f t="shared" si="56"/>
        <v>-9.7134399999049492E-2</v>
      </c>
      <c r="Q348" s="2">
        <f t="shared" si="55"/>
        <v>9785.0349999999999</v>
      </c>
      <c r="R348">
        <f t="shared" si="57"/>
        <v>-9.7134399999049492E-2</v>
      </c>
    </row>
    <row r="349" spans="1:19" x14ac:dyDescent="0.2">
      <c r="A349" s="49" t="s">
        <v>123</v>
      </c>
      <c r="B349" s="52" t="s">
        <v>1862</v>
      </c>
      <c r="C349" s="49">
        <v>24806.547999999999</v>
      </c>
      <c r="D349" s="49" t="s">
        <v>1902</v>
      </c>
      <c r="E349">
        <f t="shared" si="52"/>
        <v>5123.9731447721697</v>
      </c>
      <c r="F349">
        <f t="shared" si="53"/>
        <v>5124</v>
      </c>
      <c r="G349">
        <f t="shared" si="54"/>
        <v>-8.046719999765628E-2</v>
      </c>
      <c r="I349">
        <f t="shared" si="56"/>
        <v>-8.046719999765628E-2</v>
      </c>
      <c r="Q349" s="2">
        <f t="shared" si="55"/>
        <v>9788.0479999999989</v>
      </c>
      <c r="R349">
        <f t="shared" si="57"/>
        <v>-8.046719999765628E-2</v>
      </c>
    </row>
    <row r="350" spans="1:19" x14ac:dyDescent="0.2">
      <c r="A350" s="49" t="s">
        <v>207</v>
      </c>
      <c r="B350" s="52" t="s">
        <v>1862</v>
      </c>
      <c r="C350" s="49">
        <v>24812.546999999999</v>
      </c>
      <c r="D350" s="49" t="s">
        <v>1902</v>
      </c>
      <c r="E350">
        <f t="shared" si="52"/>
        <v>5125.9752588230522</v>
      </c>
      <c r="F350">
        <f t="shared" si="53"/>
        <v>5126</v>
      </c>
      <c r="G350">
        <f t="shared" si="54"/>
        <v>-7.413280000037048E-2</v>
      </c>
      <c r="I350">
        <f t="shared" si="56"/>
        <v>-7.413280000037048E-2</v>
      </c>
      <c r="Q350" s="2">
        <f t="shared" si="55"/>
        <v>9794.0469999999987</v>
      </c>
      <c r="R350">
        <f t="shared" si="57"/>
        <v>-7.413280000037048E-2</v>
      </c>
    </row>
    <row r="351" spans="1:19" x14ac:dyDescent="0.2">
      <c r="A351" s="49" t="s">
        <v>123</v>
      </c>
      <c r="B351" s="52" t="s">
        <v>1862</v>
      </c>
      <c r="C351" s="49">
        <v>24815.536</v>
      </c>
      <c r="D351" s="49" t="s">
        <v>1902</v>
      </c>
      <c r="E351">
        <f t="shared" si="52"/>
        <v>5126.9728115648568</v>
      </c>
      <c r="F351">
        <f t="shared" si="53"/>
        <v>5127</v>
      </c>
      <c r="G351">
        <f t="shared" si="54"/>
        <v>-8.1465600000228733E-2</v>
      </c>
      <c r="I351">
        <f t="shared" si="56"/>
        <v>-8.1465600000228733E-2</v>
      </c>
      <c r="Q351" s="2">
        <f t="shared" si="55"/>
        <v>9797.0360000000001</v>
      </c>
      <c r="R351">
        <f t="shared" si="57"/>
        <v>-8.1465600000228733E-2</v>
      </c>
    </row>
    <row r="352" spans="1:19" x14ac:dyDescent="0.2">
      <c r="A352" s="49" t="s">
        <v>123</v>
      </c>
      <c r="B352" s="52" t="s">
        <v>1862</v>
      </c>
      <c r="C352" s="49">
        <v>24821.525000000001</v>
      </c>
      <c r="D352" s="49" t="s">
        <v>1902</v>
      </c>
      <c r="E352">
        <f t="shared" si="52"/>
        <v>5128.9715882027531</v>
      </c>
      <c r="F352">
        <f t="shared" si="53"/>
        <v>5129</v>
      </c>
      <c r="G352">
        <f t="shared" si="54"/>
        <v>-8.5131199997704243E-2</v>
      </c>
      <c r="I352">
        <f t="shared" si="56"/>
        <v>-8.5131199997704243E-2</v>
      </c>
      <c r="Q352" s="2">
        <f t="shared" si="55"/>
        <v>9803.0250000000015</v>
      </c>
      <c r="R352">
        <f t="shared" si="57"/>
        <v>-8.5131199997704243E-2</v>
      </c>
    </row>
    <row r="353" spans="1:25" x14ac:dyDescent="0.2">
      <c r="A353" s="49" t="s">
        <v>123</v>
      </c>
      <c r="B353" s="52" t="s">
        <v>1862</v>
      </c>
      <c r="C353" s="49">
        <v>24842.502</v>
      </c>
      <c r="D353" s="49" t="s">
        <v>1902</v>
      </c>
      <c r="E353">
        <f t="shared" si="52"/>
        <v>5135.9724794255171</v>
      </c>
      <c r="F353">
        <f t="shared" si="53"/>
        <v>5136</v>
      </c>
      <c r="G353">
        <f t="shared" si="54"/>
        <v>-8.2460799996624701E-2</v>
      </c>
      <c r="I353">
        <f t="shared" si="56"/>
        <v>-8.2460799996624701E-2</v>
      </c>
      <c r="Q353" s="2">
        <f t="shared" si="55"/>
        <v>9824.0020000000004</v>
      </c>
      <c r="R353">
        <f t="shared" si="57"/>
        <v>-8.2460799996624701E-2</v>
      </c>
    </row>
    <row r="354" spans="1:25" x14ac:dyDescent="0.2">
      <c r="A354" s="49" t="s">
        <v>123</v>
      </c>
      <c r="B354" s="52" t="s">
        <v>1862</v>
      </c>
      <c r="C354" s="49">
        <v>24860.475999999999</v>
      </c>
      <c r="D354" s="49" t="s">
        <v>1902</v>
      </c>
      <c r="E354">
        <f t="shared" si="52"/>
        <v>5141.9711455282941</v>
      </c>
      <c r="F354">
        <f t="shared" si="53"/>
        <v>5142</v>
      </c>
      <c r="G354">
        <f t="shared" si="54"/>
        <v>-8.6457599998539081E-2</v>
      </c>
      <c r="I354">
        <f t="shared" si="56"/>
        <v>-8.6457599998539081E-2</v>
      </c>
      <c r="Q354" s="2">
        <f t="shared" si="55"/>
        <v>9841.9759999999987</v>
      </c>
      <c r="R354">
        <f t="shared" si="57"/>
        <v>-8.6457599998539081E-2</v>
      </c>
    </row>
    <row r="355" spans="1:25" x14ac:dyDescent="0.2">
      <c r="A355" s="49" t="s">
        <v>364</v>
      </c>
      <c r="B355" s="52" t="s">
        <v>1861</v>
      </c>
      <c r="C355" s="49">
        <v>25185.754000000001</v>
      </c>
      <c r="D355" s="49" t="s">
        <v>1902</v>
      </c>
      <c r="E355">
        <f t="shared" si="52"/>
        <v>5250.5298476858115</v>
      </c>
      <c r="F355">
        <f t="shared" si="53"/>
        <v>5250.5</v>
      </c>
      <c r="G355">
        <f t="shared" si="54"/>
        <v>8.943360000193934E-2</v>
      </c>
      <c r="I355">
        <f t="shared" si="56"/>
        <v>8.943360000193934E-2</v>
      </c>
      <c r="Q355" s="2">
        <f t="shared" si="55"/>
        <v>10167.254000000001</v>
      </c>
      <c r="S355">
        <f>G355</f>
        <v>8.943360000193934E-2</v>
      </c>
    </row>
    <row r="356" spans="1:25" x14ac:dyDescent="0.2">
      <c r="A356" s="49" t="s">
        <v>551</v>
      </c>
      <c r="B356" s="52" t="s">
        <v>1861</v>
      </c>
      <c r="C356" s="49">
        <v>25497.38</v>
      </c>
      <c r="D356" s="49" t="s">
        <v>1902</v>
      </c>
      <c r="E356">
        <f t="shared" si="52"/>
        <v>5354.5323136335192</v>
      </c>
      <c r="F356">
        <f t="shared" si="53"/>
        <v>5354.5</v>
      </c>
      <c r="G356">
        <f t="shared" si="54"/>
        <v>9.6822400002565701E-2</v>
      </c>
      <c r="H356">
        <f>+G356</f>
        <v>9.6822400002565701E-2</v>
      </c>
      <c r="Q356" s="2">
        <f t="shared" si="55"/>
        <v>10478.880000000001</v>
      </c>
      <c r="S356">
        <f>G356</f>
        <v>9.6822400002565701E-2</v>
      </c>
    </row>
    <row r="357" spans="1:25" x14ac:dyDescent="0.2">
      <c r="A357" s="49" t="s">
        <v>551</v>
      </c>
      <c r="B357" s="52" t="s">
        <v>1861</v>
      </c>
      <c r="C357" s="49">
        <v>25500.376</v>
      </c>
      <c r="D357" s="49" t="s">
        <v>1902</v>
      </c>
      <c r="E357">
        <f t="shared" si="52"/>
        <v>5355.5322025644155</v>
      </c>
      <c r="F357">
        <f t="shared" si="53"/>
        <v>5355.5</v>
      </c>
      <c r="G357">
        <f t="shared" si="54"/>
        <v>9.6489600000495557E-2</v>
      </c>
      <c r="H357">
        <f>+G357</f>
        <v>9.6489600000495557E-2</v>
      </c>
      <c r="Q357" s="2">
        <f t="shared" si="55"/>
        <v>10481.876</v>
      </c>
      <c r="S357">
        <f>G357</f>
        <v>9.6489600000495557E-2</v>
      </c>
    </row>
    <row r="358" spans="1:25" x14ac:dyDescent="0.2">
      <c r="A358" s="49" t="s">
        <v>2070</v>
      </c>
      <c r="B358" s="52" t="s">
        <v>1861</v>
      </c>
      <c r="C358" s="49">
        <v>25506.35</v>
      </c>
      <c r="D358" s="49" t="s">
        <v>1902</v>
      </c>
      <c r="E358">
        <f t="shared" si="52"/>
        <v>5357.5259730828293</v>
      </c>
      <c r="F358">
        <f t="shared" si="53"/>
        <v>5357.5</v>
      </c>
      <c r="G358">
        <f t="shared" si="54"/>
        <v>7.7823999999964144E-2</v>
      </c>
      <c r="I358">
        <f>+G358</f>
        <v>7.7823999999964144E-2</v>
      </c>
      <c r="Q358" s="2">
        <f t="shared" si="55"/>
        <v>10487.849999999999</v>
      </c>
      <c r="S358">
        <f>G358</f>
        <v>7.7823999999964144E-2</v>
      </c>
    </row>
    <row r="359" spans="1:25" x14ac:dyDescent="0.2">
      <c r="A359" s="49" t="s">
        <v>551</v>
      </c>
      <c r="B359" s="52" t="s">
        <v>1861</v>
      </c>
      <c r="C359" s="49">
        <v>25506.364000000001</v>
      </c>
      <c r="D359" s="49" t="s">
        <v>1902</v>
      </c>
      <c r="E359">
        <f t="shared" si="52"/>
        <v>5357.5306454610127</v>
      </c>
      <c r="F359">
        <f t="shared" si="53"/>
        <v>5357.5</v>
      </c>
      <c r="G359">
        <f t="shared" si="54"/>
        <v>9.1824000002816319E-2</v>
      </c>
      <c r="H359">
        <f>+G359</f>
        <v>9.1824000002816319E-2</v>
      </c>
      <c r="Q359" s="2">
        <f t="shared" si="55"/>
        <v>10487.864000000001</v>
      </c>
      <c r="S359">
        <f>G359</f>
        <v>9.1824000002816319E-2</v>
      </c>
    </row>
    <row r="360" spans="1:25" x14ac:dyDescent="0.2">
      <c r="A360" t="s">
        <v>1788</v>
      </c>
      <c r="B360" s="5" t="s">
        <v>1862</v>
      </c>
      <c r="C360" s="18">
        <v>25507.722030000001</v>
      </c>
      <c r="E360">
        <f t="shared" si="52"/>
        <v>5357.9838761568817</v>
      </c>
      <c r="F360">
        <f t="shared" si="53"/>
        <v>5358</v>
      </c>
      <c r="G360">
        <f t="shared" si="54"/>
        <v>-4.831239999839454E-2</v>
      </c>
      <c r="I360">
        <f>+G360</f>
        <v>-4.831239999839454E-2</v>
      </c>
      <c r="Q360" s="2">
        <f t="shared" si="55"/>
        <v>10489.222030000001</v>
      </c>
      <c r="R360">
        <f t="shared" ref="R360:R381" si="58">G360</f>
        <v>-4.831239999839454E-2</v>
      </c>
      <c r="S360" s="2"/>
      <c r="T360" s="2"/>
      <c r="U360" s="2"/>
      <c r="V360" s="2"/>
      <c r="W360" s="2"/>
      <c r="X360" s="2"/>
      <c r="Y360" t="s">
        <v>1789</v>
      </c>
    </row>
    <row r="361" spans="1:25" x14ac:dyDescent="0.2">
      <c r="A361" s="49" t="s">
        <v>123</v>
      </c>
      <c r="B361" s="52" t="s">
        <v>1862</v>
      </c>
      <c r="C361" s="49">
        <v>25540.672999999999</v>
      </c>
      <c r="D361" s="49" t="s">
        <v>1902</v>
      </c>
      <c r="E361">
        <f t="shared" si="52"/>
        <v>5368.9809756780023</v>
      </c>
      <c r="F361">
        <f t="shared" si="53"/>
        <v>5369</v>
      </c>
      <c r="G361">
        <f t="shared" si="54"/>
        <v>-5.7003199999599019E-2</v>
      </c>
      <c r="I361">
        <f>+G361</f>
        <v>-5.7003199999599019E-2</v>
      </c>
      <c r="Q361" s="2">
        <f t="shared" si="55"/>
        <v>10522.172999999999</v>
      </c>
      <c r="R361">
        <f t="shared" si="58"/>
        <v>-5.7003199999599019E-2</v>
      </c>
    </row>
    <row r="362" spans="1:25" x14ac:dyDescent="0.2">
      <c r="A362" s="49" t="s">
        <v>123</v>
      </c>
      <c r="B362" s="52" t="s">
        <v>1862</v>
      </c>
      <c r="C362" s="49">
        <v>25549.654999999999</v>
      </c>
      <c r="D362" s="49" t="s">
        <v>1902</v>
      </c>
      <c r="E362">
        <f t="shared" si="52"/>
        <v>5371.9786400228968</v>
      </c>
      <c r="F362">
        <f t="shared" si="53"/>
        <v>5372</v>
      </c>
      <c r="G362">
        <f t="shared" si="54"/>
        <v>-6.4001599999755854E-2</v>
      </c>
      <c r="I362">
        <f>+G362</f>
        <v>-6.4001599999755854E-2</v>
      </c>
      <c r="Q362" s="2">
        <f t="shared" si="55"/>
        <v>10531.154999999999</v>
      </c>
      <c r="R362">
        <f t="shared" si="58"/>
        <v>-6.4001599999755854E-2</v>
      </c>
    </row>
    <row r="363" spans="1:25" x14ac:dyDescent="0.2">
      <c r="A363" s="49" t="s">
        <v>123</v>
      </c>
      <c r="B363" s="52" t="s">
        <v>1862</v>
      </c>
      <c r="C363" s="49">
        <v>25564.639999999999</v>
      </c>
      <c r="D363" s="49" t="s">
        <v>1902</v>
      </c>
      <c r="E363">
        <f t="shared" si="52"/>
        <v>5376.97975338387</v>
      </c>
      <c r="F363">
        <f t="shared" si="53"/>
        <v>5377</v>
      </c>
      <c r="G363">
        <f t="shared" si="54"/>
        <v>-6.0665600001811981E-2</v>
      </c>
      <c r="I363">
        <f>+G363</f>
        <v>-6.0665600001811981E-2</v>
      </c>
      <c r="Q363" s="2">
        <f t="shared" si="55"/>
        <v>10546.14</v>
      </c>
      <c r="R363">
        <f t="shared" si="58"/>
        <v>-6.0665600001811981E-2</v>
      </c>
    </row>
    <row r="364" spans="1:25" x14ac:dyDescent="0.2">
      <c r="A364" s="49" t="s">
        <v>569</v>
      </c>
      <c r="B364" s="52" t="s">
        <v>1862</v>
      </c>
      <c r="C364" s="49">
        <v>25741.468000000001</v>
      </c>
      <c r="D364" s="49" t="s">
        <v>1902</v>
      </c>
      <c r="E364">
        <f t="shared" si="52"/>
        <v>5435.994559749839</v>
      </c>
      <c r="F364">
        <f t="shared" si="53"/>
        <v>5436</v>
      </c>
      <c r="G364">
        <f t="shared" si="54"/>
        <v>-1.6300799998134607E-2</v>
      </c>
      <c r="H364">
        <f>+G364</f>
        <v>-1.6300799998134607E-2</v>
      </c>
      <c r="Q364" s="2">
        <f t="shared" si="55"/>
        <v>10722.968000000001</v>
      </c>
      <c r="R364">
        <f t="shared" si="58"/>
        <v>-1.6300799998134607E-2</v>
      </c>
    </row>
    <row r="365" spans="1:25" x14ac:dyDescent="0.2">
      <c r="A365" s="49" t="s">
        <v>569</v>
      </c>
      <c r="B365" s="52" t="s">
        <v>1862</v>
      </c>
      <c r="C365" s="49">
        <v>25759.460999999999</v>
      </c>
      <c r="D365" s="49" t="s">
        <v>1902</v>
      </c>
      <c r="E365">
        <f t="shared" si="52"/>
        <v>5441.9995669372911</v>
      </c>
      <c r="F365">
        <f t="shared" si="53"/>
        <v>5442</v>
      </c>
      <c r="G365">
        <f t="shared" si="54"/>
        <v>-1.2975999998161569E-3</v>
      </c>
      <c r="H365">
        <f>+G365</f>
        <v>-1.2975999998161569E-3</v>
      </c>
      <c r="Q365" s="2">
        <f t="shared" si="55"/>
        <v>10740.960999999999</v>
      </c>
      <c r="R365">
        <f t="shared" si="58"/>
        <v>-1.2975999998161569E-3</v>
      </c>
    </row>
    <row r="366" spans="1:25" x14ac:dyDescent="0.2">
      <c r="A366" s="49" t="s">
        <v>569</v>
      </c>
      <c r="B366" s="52" t="s">
        <v>1862</v>
      </c>
      <c r="C366" s="49">
        <v>25762.437999999998</v>
      </c>
      <c r="D366" s="49" t="s">
        <v>1902</v>
      </c>
      <c r="E366">
        <f t="shared" si="52"/>
        <v>5442.9931147835114</v>
      </c>
      <c r="F366">
        <f t="shared" si="53"/>
        <v>5443</v>
      </c>
      <c r="G366">
        <f t="shared" si="54"/>
        <v>-2.0630399998481153E-2</v>
      </c>
      <c r="H366">
        <f>+G366</f>
        <v>-2.0630399998481153E-2</v>
      </c>
      <c r="Q366" s="2">
        <f t="shared" si="55"/>
        <v>10743.937999999998</v>
      </c>
      <c r="R366">
        <f t="shared" si="58"/>
        <v>-2.0630399998481153E-2</v>
      </c>
    </row>
    <row r="367" spans="1:25" x14ac:dyDescent="0.2">
      <c r="A367" s="49" t="s">
        <v>578</v>
      </c>
      <c r="B367" s="52" t="s">
        <v>1862</v>
      </c>
      <c r="C367" s="49">
        <v>25801.361000000001</v>
      </c>
      <c r="D367" s="49" t="s">
        <v>1902</v>
      </c>
      <c r="E367">
        <f t="shared" si="52"/>
        <v>5455.9833273526901</v>
      </c>
      <c r="F367">
        <f t="shared" si="53"/>
        <v>5456</v>
      </c>
      <c r="G367">
        <f t="shared" si="54"/>
        <v>-4.9956799997744383E-2</v>
      </c>
      <c r="I367">
        <f t="shared" ref="I367:I379" si="59">+G367</f>
        <v>-4.9956799997744383E-2</v>
      </c>
      <c r="Q367" s="2">
        <f t="shared" si="55"/>
        <v>10782.861000000001</v>
      </c>
      <c r="R367">
        <f t="shared" si="58"/>
        <v>-4.9956799997744383E-2</v>
      </c>
    </row>
    <row r="368" spans="1:25" x14ac:dyDescent="0.2">
      <c r="A368" s="49" t="s">
        <v>578</v>
      </c>
      <c r="B368" s="52" t="s">
        <v>1862</v>
      </c>
      <c r="C368" s="49">
        <v>25822.352999999999</v>
      </c>
      <c r="D368" s="49" t="s">
        <v>1902</v>
      </c>
      <c r="E368">
        <f t="shared" si="52"/>
        <v>5462.9892246949339</v>
      </c>
      <c r="F368">
        <f t="shared" si="53"/>
        <v>5463</v>
      </c>
      <c r="G368">
        <f t="shared" si="54"/>
        <v>-3.2286400000884896E-2</v>
      </c>
      <c r="I368">
        <f t="shared" si="59"/>
        <v>-3.2286400000884896E-2</v>
      </c>
      <c r="Q368" s="2">
        <f t="shared" si="55"/>
        <v>10803.852999999999</v>
      </c>
      <c r="R368">
        <f t="shared" si="58"/>
        <v>-3.2286400000884896E-2</v>
      </c>
    </row>
    <row r="369" spans="1:19" x14ac:dyDescent="0.2">
      <c r="A369" s="49" t="s">
        <v>578</v>
      </c>
      <c r="B369" s="52" t="s">
        <v>1862</v>
      </c>
      <c r="C369" s="49">
        <v>25825.367999999999</v>
      </c>
      <c r="D369" s="49" t="s">
        <v>1902</v>
      </c>
      <c r="E369">
        <f t="shared" si="52"/>
        <v>5463.9954547105044</v>
      </c>
      <c r="F369">
        <f t="shared" si="53"/>
        <v>5464</v>
      </c>
      <c r="G369">
        <f t="shared" si="54"/>
        <v>-1.3619200002722209E-2</v>
      </c>
      <c r="I369">
        <f t="shared" si="59"/>
        <v>-1.3619200002722209E-2</v>
      </c>
      <c r="Q369" s="2">
        <f t="shared" si="55"/>
        <v>10806.867999999999</v>
      </c>
      <c r="R369">
        <f t="shared" si="58"/>
        <v>-1.3619200002722209E-2</v>
      </c>
    </row>
    <row r="370" spans="1:19" x14ac:dyDescent="0.2">
      <c r="A370" s="49" t="s">
        <v>578</v>
      </c>
      <c r="B370" s="52" t="s">
        <v>1862</v>
      </c>
      <c r="C370" s="49">
        <v>25837.323</v>
      </c>
      <c r="D370" s="49" t="s">
        <v>1902</v>
      </c>
      <c r="E370">
        <f t="shared" si="52"/>
        <v>5467.9853319364265</v>
      </c>
      <c r="F370">
        <f t="shared" si="53"/>
        <v>5468</v>
      </c>
      <c r="G370">
        <f t="shared" si="54"/>
        <v>-4.3950399998720968E-2</v>
      </c>
      <c r="I370">
        <f t="shared" si="59"/>
        <v>-4.3950399998720968E-2</v>
      </c>
      <c r="Q370" s="2">
        <f t="shared" si="55"/>
        <v>10818.823</v>
      </c>
      <c r="R370">
        <f t="shared" si="58"/>
        <v>-4.3950399998720968E-2</v>
      </c>
    </row>
    <row r="371" spans="1:19" x14ac:dyDescent="0.2">
      <c r="A371" s="49" t="s">
        <v>2070</v>
      </c>
      <c r="B371" s="52" t="s">
        <v>1862</v>
      </c>
      <c r="C371" s="49">
        <v>25849.335999999999</v>
      </c>
      <c r="D371" s="49" t="s">
        <v>1902</v>
      </c>
      <c r="E371">
        <f t="shared" si="52"/>
        <v>5471.9945661576712</v>
      </c>
      <c r="F371">
        <f t="shared" si="53"/>
        <v>5472</v>
      </c>
      <c r="G371">
        <f t="shared" si="54"/>
        <v>-1.6281600001093466E-2</v>
      </c>
      <c r="I371">
        <f t="shared" si="59"/>
        <v>-1.6281600001093466E-2</v>
      </c>
      <c r="Q371" s="2">
        <f t="shared" si="55"/>
        <v>10830.835999999999</v>
      </c>
      <c r="R371">
        <f t="shared" si="58"/>
        <v>-1.6281600001093466E-2</v>
      </c>
    </row>
    <row r="372" spans="1:19" x14ac:dyDescent="0.2">
      <c r="A372" s="49" t="s">
        <v>592</v>
      </c>
      <c r="B372" s="52" t="s">
        <v>1862</v>
      </c>
      <c r="C372" s="49">
        <v>26415.599999999999</v>
      </c>
      <c r="D372" s="49" t="s">
        <v>1902</v>
      </c>
      <c r="E372">
        <f t="shared" si="52"/>
        <v>5660.9802489229496</v>
      </c>
      <c r="F372">
        <f t="shared" si="53"/>
        <v>5661</v>
      </c>
      <c r="G372">
        <f t="shared" si="54"/>
        <v>-5.9180799999012379E-2</v>
      </c>
      <c r="I372">
        <f t="shared" si="59"/>
        <v>-5.9180799999012379E-2</v>
      </c>
      <c r="Q372" s="2">
        <f t="shared" si="55"/>
        <v>11397.099999999999</v>
      </c>
      <c r="R372">
        <f t="shared" si="58"/>
        <v>-5.9180799999012379E-2</v>
      </c>
    </row>
    <row r="373" spans="1:19" x14ac:dyDescent="0.2">
      <c r="A373" s="49" t="s">
        <v>592</v>
      </c>
      <c r="B373" s="52" t="s">
        <v>1862</v>
      </c>
      <c r="C373" s="49">
        <v>26508.517</v>
      </c>
      <c r="D373" s="49" t="s">
        <v>1902</v>
      </c>
      <c r="E373">
        <f t="shared" si="52"/>
        <v>5691.9904891739661</v>
      </c>
      <c r="F373">
        <f t="shared" si="53"/>
        <v>5692</v>
      </c>
      <c r="G373">
        <f t="shared" si="54"/>
        <v>-2.8497600000264356E-2</v>
      </c>
      <c r="I373">
        <f t="shared" si="59"/>
        <v>-2.8497600000264356E-2</v>
      </c>
      <c r="Q373" s="2">
        <f t="shared" si="55"/>
        <v>11490.017</v>
      </c>
      <c r="R373">
        <f t="shared" si="58"/>
        <v>-2.8497600000264356E-2</v>
      </c>
    </row>
    <row r="374" spans="1:19" x14ac:dyDescent="0.2">
      <c r="A374" s="49" t="s">
        <v>592</v>
      </c>
      <c r="B374" s="52" t="s">
        <v>1862</v>
      </c>
      <c r="C374" s="49">
        <v>26562.465</v>
      </c>
      <c r="D374" s="49" t="s">
        <v>1902</v>
      </c>
      <c r="E374">
        <f t="shared" si="52"/>
        <v>5709.9951647560647</v>
      </c>
      <c r="F374">
        <f t="shared" si="53"/>
        <v>5710</v>
      </c>
      <c r="G374">
        <f t="shared" si="54"/>
        <v>-1.4488000000710599E-2</v>
      </c>
      <c r="I374">
        <f t="shared" si="59"/>
        <v>-1.4488000000710599E-2</v>
      </c>
      <c r="Q374" s="2">
        <f t="shared" si="55"/>
        <v>11543.965</v>
      </c>
      <c r="R374">
        <f t="shared" si="58"/>
        <v>-1.4488000000710599E-2</v>
      </c>
    </row>
    <row r="375" spans="1:19" x14ac:dyDescent="0.2">
      <c r="A375" s="49" t="s">
        <v>592</v>
      </c>
      <c r="B375" s="52" t="s">
        <v>1862</v>
      </c>
      <c r="C375" s="49">
        <v>26562.536</v>
      </c>
      <c r="D375" s="49" t="s">
        <v>1902</v>
      </c>
      <c r="E375">
        <f t="shared" si="52"/>
        <v>5710.0188603882725</v>
      </c>
      <c r="F375">
        <f t="shared" si="53"/>
        <v>5710</v>
      </c>
      <c r="G375">
        <f t="shared" si="54"/>
        <v>5.6511999999202089E-2</v>
      </c>
      <c r="I375">
        <f t="shared" si="59"/>
        <v>5.6511999999202089E-2</v>
      </c>
      <c r="Q375" s="2">
        <f t="shared" si="55"/>
        <v>11544.036</v>
      </c>
      <c r="R375">
        <f t="shared" si="58"/>
        <v>5.6511999999202089E-2</v>
      </c>
    </row>
    <row r="376" spans="1:19" x14ac:dyDescent="0.2">
      <c r="A376" s="49" t="s">
        <v>592</v>
      </c>
      <c r="B376" s="52" t="s">
        <v>1862</v>
      </c>
      <c r="C376" s="49">
        <v>26592.383000000002</v>
      </c>
      <c r="D376" s="49" t="s">
        <v>1902</v>
      </c>
      <c r="E376">
        <f t="shared" si="52"/>
        <v>5719.9800369304776</v>
      </c>
      <c r="F376">
        <f t="shared" si="53"/>
        <v>5720</v>
      </c>
      <c r="G376">
        <f t="shared" si="54"/>
        <v>-5.9815999997226754E-2</v>
      </c>
      <c r="I376">
        <f t="shared" si="59"/>
        <v>-5.9815999997226754E-2</v>
      </c>
      <c r="Q376" s="2">
        <f t="shared" si="55"/>
        <v>11573.883000000002</v>
      </c>
      <c r="R376">
        <f t="shared" si="58"/>
        <v>-5.9815999997226754E-2</v>
      </c>
    </row>
    <row r="377" spans="1:19" x14ac:dyDescent="0.2">
      <c r="A377" s="49" t="s">
        <v>592</v>
      </c>
      <c r="B377" s="52" t="s">
        <v>1862</v>
      </c>
      <c r="C377" s="49">
        <v>26592.47</v>
      </c>
      <c r="D377" s="49" t="s">
        <v>1902</v>
      </c>
      <c r="E377">
        <f t="shared" si="52"/>
        <v>5720.0090724234642</v>
      </c>
      <c r="F377">
        <f t="shared" si="53"/>
        <v>5720</v>
      </c>
      <c r="G377">
        <f t="shared" si="54"/>
        <v>2.7184000002307585E-2</v>
      </c>
      <c r="I377">
        <f t="shared" si="59"/>
        <v>2.7184000002307585E-2</v>
      </c>
      <c r="Q377" s="2">
        <f t="shared" si="55"/>
        <v>11573.970000000001</v>
      </c>
      <c r="R377">
        <f t="shared" si="58"/>
        <v>2.7184000002307585E-2</v>
      </c>
    </row>
    <row r="378" spans="1:19" x14ac:dyDescent="0.2">
      <c r="A378" s="49" t="s">
        <v>592</v>
      </c>
      <c r="B378" s="52" t="s">
        <v>1862</v>
      </c>
      <c r="C378" s="49">
        <v>26601.462</v>
      </c>
      <c r="D378" s="49" t="s">
        <v>1902</v>
      </c>
      <c r="E378">
        <f t="shared" si="52"/>
        <v>5723.0100741813458</v>
      </c>
      <c r="F378">
        <f t="shared" si="53"/>
        <v>5723</v>
      </c>
      <c r="G378">
        <f t="shared" si="54"/>
        <v>3.0185600000550039E-2</v>
      </c>
      <c r="I378">
        <f t="shared" si="59"/>
        <v>3.0185600000550039E-2</v>
      </c>
      <c r="Q378" s="2">
        <f t="shared" si="55"/>
        <v>11582.962</v>
      </c>
      <c r="R378">
        <f t="shared" si="58"/>
        <v>3.0185600000550039E-2</v>
      </c>
    </row>
    <row r="379" spans="1:19" x14ac:dyDescent="0.2">
      <c r="A379" s="49" t="s">
        <v>592</v>
      </c>
      <c r="B379" s="52" t="s">
        <v>1862</v>
      </c>
      <c r="C379" s="49">
        <v>26619.429</v>
      </c>
      <c r="D379" s="49" t="s">
        <v>1902</v>
      </c>
      <c r="E379">
        <f t="shared" si="52"/>
        <v>5729.0064040950328</v>
      </c>
      <c r="F379">
        <f t="shared" si="53"/>
        <v>5729</v>
      </c>
      <c r="G379">
        <f t="shared" si="54"/>
        <v>1.918880000084755E-2</v>
      </c>
      <c r="I379">
        <f t="shared" si="59"/>
        <v>1.918880000084755E-2</v>
      </c>
      <c r="Q379" s="2">
        <f t="shared" si="55"/>
        <v>11600.929</v>
      </c>
      <c r="R379">
        <f t="shared" si="58"/>
        <v>1.918880000084755E-2</v>
      </c>
    </row>
    <row r="380" spans="1:19" x14ac:dyDescent="0.2">
      <c r="A380" s="49" t="s">
        <v>615</v>
      </c>
      <c r="B380" s="52" t="s">
        <v>1862</v>
      </c>
      <c r="C380" s="49">
        <v>26622.42</v>
      </c>
      <c r="D380" s="49" t="s">
        <v>1902</v>
      </c>
      <c r="E380">
        <f t="shared" si="52"/>
        <v>5730.0046243194347</v>
      </c>
      <c r="F380">
        <f t="shared" si="53"/>
        <v>5730</v>
      </c>
      <c r="G380">
        <f t="shared" si="54"/>
        <v>1.3855999997758772E-2</v>
      </c>
      <c r="H380">
        <f>+G380</f>
        <v>1.3855999997758772E-2</v>
      </c>
      <c r="Q380" s="2">
        <f t="shared" si="55"/>
        <v>11603.919999999998</v>
      </c>
      <c r="R380">
        <f t="shared" si="58"/>
        <v>1.3855999997758772E-2</v>
      </c>
    </row>
    <row r="381" spans="1:19" x14ac:dyDescent="0.2">
      <c r="A381" s="49" t="s">
        <v>619</v>
      </c>
      <c r="B381" s="52" t="s">
        <v>1862</v>
      </c>
      <c r="C381" s="49">
        <v>26676.338</v>
      </c>
      <c r="D381" s="49" t="s">
        <v>1902</v>
      </c>
      <c r="E381">
        <f t="shared" si="52"/>
        <v>5747.999287662572</v>
      </c>
      <c r="F381">
        <f t="shared" si="53"/>
        <v>5748</v>
      </c>
      <c r="G381">
        <f t="shared" si="54"/>
        <v>-2.134399997885339E-3</v>
      </c>
      <c r="I381">
        <f>+G381</f>
        <v>-2.134399997885339E-3</v>
      </c>
      <c r="Q381" s="2">
        <f t="shared" si="55"/>
        <v>11657.838</v>
      </c>
      <c r="R381">
        <f t="shared" si="58"/>
        <v>-2.134399997885339E-3</v>
      </c>
    </row>
    <row r="382" spans="1:19" x14ac:dyDescent="0.2">
      <c r="A382" s="49" t="s">
        <v>592</v>
      </c>
      <c r="B382" s="52" t="s">
        <v>1861</v>
      </c>
      <c r="C382" s="49">
        <v>26842.560000000001</v>
      </c>
      <c r="D382" s="49" t="s">
        <v>1902</v>
      </c>
      <c r="E382">
        <f t="shared" si="52"/>
        <v>5803.474433814562</v>
      </c>
      <c r="F382">
        <f t="shared" si="53"/>
        <v>5803.5</v>
      </c>
      <c r="G382">
        <f t="shared" si="54"/>
        <v>-7.6604799996857764E-2</v>
      </c>
      <c r="I382">
        <f>+G382</f>
        <v>-7.6604799996857764E-2</v>
      </c>
      <c r="Q382" s="2">
        <f t="shared" si="55"/>
        <v>11824.060000000001</v>
      </c>
      <c r="S382">
        <f t="shared" ref="S382:S397" si="60">G382</f>
        <v>-7.6604799996857764E-2</v>
      </c>
    </row>
    <row r="383" spans="1:19" x14ac:dyDescent="0.2">
      <c r="A383" s="49" t="s">
        <v>592</v>
      </c>
      <c r="B383" s="52" t="s">
        <v>1861</v>
      </c>
      <c r="C383" s="49">
        <v>26869.465</v>
      </c>
      <c r="D383" s="49" t="s">
        <v>1902</v>
      </c>
      <c r="E383">
        <f t="shared" si="52"/>
        <v>5812.4537434560007</v>
      </c>
      <c r="F383">
        <f t="shared" si="53"/>
        <v>5812.5</v>
      </c>
      <c r="G383">
        <f t="shared" si="54"/>
        <v>-0.13859999999840511</v>
      </c>
      <c r="I383">
        <f>+G383</f>
        <v>-0.13859999999840511</v>
      </c>
      <c r="Q383" s="2">
        <f t="shared" si="55"/>
        <v>11850.965</v>
      </c>
      <c r="S383">
        <f t="shared" si="60"/>
        <v>-0.13859999999840511</v>
      </c>
    </row>
    <row r="384" spans="1:19" x14ac:dyDescent="0.2">
      <c r="A384" s="49" t="s">
        <v>592</v>
      </c>
      <c r="B384" s="52" t="s">
        <v>1861</v>
      </c>
      <c r="C384" s="49">
        <v>26869.526000000002</v>
      </c>
      <c r="D384" s="49" t="s">
        <v>1902</v>
      </c>
      <c r="E384">
        <f t="shared" si="52"/>
        <v>5812.4741016752223</v>
      </c>
      <c r="F384">
        <f t="shared" si="53"/>
        <v>5812.5</v>
      </c>
      <c r="G384">
        <f t="shared" si="54"/>
        <v>-7.7599999996891711E-2</v>
      </c>
      <c r="I384">
        <f>+G384</f>
        <v>-7.7599999996891711E-2</v>
      </c>
      <c r="Q384" s="2">
        <f t="shared" si="55"/>
        <v>11851.026000000002</v>
      </c>
      <c r="S384">
        <f t="shared" si="60"/>
        <v>-7.7599999996891711E-2</v>
      </c>
    </row>
    <row r="385" spans="1:19" x14ac:dyDescent="0.2">
      <c r="A385" s="49" t="s">
        <v>592</v>
      </c>
      <c r="B385" s="52" t="s">
        <v>1861</v>
      </c>
      <c r="C385" s="49">
        <v>26869.537</v>
      </c>
      <c r="D385" s="49" t="s">
        <v>1902</v>
      </c>
      <c r="E385">
        <f t="shared" si="52"/>
        <v>5812.4777728295076</v>
      </c>
      <c r="F385">
        <f t="shared" si="53"/>
        <v>5812.5</v>
      </c>
      <c r="G385">
        <f t="shared" si="54"/>
        <v>-6.6599999998288695E-2</v>
      </c>
      <c r="I385">
        <f>+G385</f>
        <v>-6.6599999998288695E-2</v>
      </c>
      <c r="Q385" s="2">
        <f t="shared" si="55"/>
        <v>11851.037</v>
      </c>
      <c r="S385">
        <f t="shared" si="60"/>
        <v>-6.6599999998288695E-2</v>
      </c>
    </row>
    <row r="386" spans="1:19" x14ac:dyDescent="0.2">
      <c r="A386" s="49" t="s">
        <v>615</v>
      </c>
      <c r="B386" s="52" t="s">
        <v>1861</v>
      </c>
      <c r="C386" s="49">
        <v>26875.547999999999</v>
      </c>
      <c r="D386" s="49" t="s">
        <v>1902</v>
      </c>
      <c r="E386">
        <f t="shared" si="52"/>
        <v>5814.4838917759735</v>
      </c>
      <c r="F386">
        <f t="shared" si="53"/>
        <v>5814.5</v>
      </c>
      <c r="G386">
        <f t="shared" si="54"/>
        <v>-4.8265599998558173E-2</v>
      </c>
      <c r="H386">
        <f>+G386</f>
        <v>-4.8265599998558173E-2</v>
      </c>
      <c r="Q386" s="2">
        <f t="shared" si="55"/>
        <v>11857.047999999999</v>
      </c>
      <c r="S386">
        <f t="shared" si="60"/>
        <v>-4.8265599998558173E-2</v>
      </c>
    </row>
    <row r="387" spans="1:19" x14ac:dyDescent="0.2">
      <c r="A387" s="49" t="s">
        <v>592</v>
      </c>
      <c r="B387" s="52" t="s">
        <v>1861</v>
      </c>
      <c r="C387" s="49">
        <v>26929.503000000001</v>
      </c>
      <c r="D387" s="49" t="s">
        <v>1902</v>
      </c>
      <c r="E387">
        <f t="shared" si="52"/>
        <v>5832.4909035471628</v>
      </c>
      <c r="F387">
        <f t="shared" si="53"/>
        <v>5832.5</v>
      </c>
      <c r="G387">
        <f t="shared" si="54"/>
        <v>-2.7255999997578328E-2</v>
      </c>
      <c r="I387">
        <f t="shared" ref="I387:I409" si="61">+G387</f>
        <v>-2.7255999997578328E-2</v>
      </c>
      <c r="Q387" s="2">
        <f t="shared" si="55"/>
        <v>11911.003000000001</v>
      </c>
      <c r="S387">
        <f t="shared" si="60"/>
        <v>-2.7255999997578328E-2</v>
      </c>
    </row>
    <row r="388" spans="1:19" x14ac:dyDescent="0.2">
      <c r="A388" s="49" t="s">
        <v>639</v>
      </c>
      <c r="B388" s="52" t="s">
        <v>1861</v>
      </c>
      <c r="C388" s="49">
        <v>26932.451000000001</v>
      </c>
      <c r="D388" s="49" t="s">
        <v>1902</v>
      </c>
      <c r="E388">
        <f t="shared" si="52"/>
        <v>5833.4747728957218</v>
      </c>
      <c r="F388">
        <f t="shared" si="53"/>
        <v>5833.5</v>
      </c>
      <c r="G388">
        <f t="shared" si="54"/>
        <v>-7.5588799998513423E-2</v>
      </c>
      <c r="I388">
        <f t="shared" si="61"/>
        <v>-7.5588799998513423E-2</v>
      </c>
      <c r="Q388" s="2">
        <f t="shared" si="55"/>
        <v>11913.951000000001</v>
      </c>
      <c r="S388">
        <f t="shared" si="60"/>
        <v>-7.5588799998513423E-2</v>
      </c>
    </row>
    <row r="389" spans="1:19" x14ac:dyDescent="0.2">
      <c r="A389" s="49" t="s">
        <v>592</v>
      </c>
      <c r="B389" s="52" t="s">
        <v>1861</v>
      </c>
      <c r="C389" s="49">
        <v>26944.486000000001</v>
      </c>
      <c r="D389" s="49" t="s">
        <v>1902</v>
      </c>
      <c r="E389">
        <f t="shared" si="52"/>
        <v>5837.4913494255379</v>
      </c>
      <c r="F389">
        <f t="shared" si="53"/>
        <v>5837.5</v>
      </c>
      <c r="G389">
        <f t="shared" si="54"/>
        <v>-2.592000000004191E-2</v>
      </c>
      <c r="I389">
        <f t="shared" si="61"/>
        <v>-2.592000000004191E-2</v>
      </c>
      <c r="Q389" s="2">
        <f t="shared" si="55"/>
        <v>11925.986000000001</v>
      </c>
      <c r="S389">
        <f t="shared" si="60"/>
        <v>-2.592000000004191E-2</v>
      </c>
    </row>
    <row r="390" spans="1:19" x14ac:dyDescent="0.2">
      <c r="A390" s="49" t="s">
        <v>592</v>
      </c>
      <c r="B390" s="52" t="s">
        <v>1861</v>
      </c>
      <c r="C390" s="49">
        <v>26944.527999999998</v>
      </c>
      <c r="D390" s="49" t="s">
        <v>1902</v>
      </c>
      <c r="E390">
        <f t="shared" si="52"/>
        <v>5837.5053665600826</v>
      </c>
      <c r="F390">
        <f t="shared" si="53"/>
        <v>5837.5</v>
      </c>
      <c r="G390">
        <f t="shared" si="54"/>
        <v>1.607999999760068E-2</v>
      </c>
      <c r="I390">
        <f t="shared" si="61"/>
        <v>1.607999999760068E-2</v>
      </c>
      <c r="Q390" s="2">
        <f t="shared" si="55"/>
        <v>11926.027999999998</v>
      </c>
      <c r="S390">
        <f t="shared" si="60"/>
        <v>1.607999999760068E-2</v>
      </c>
    </row>
    <row r="391" spans="1:19" x14ac:dyDescent="0.2">
      <c r="A391" s="49" t="s">
        <v>592</v>
      </c>
      <c r="B391" s="52" t="s">
        <v>1861</v>
      </c>
      <c r="C391" s="49">
        <v>26944.569</v>
      </c>
      <c r="D391" s="49" t="s">
        <v>1902</v>
      </c>
      <c r="E391">
        <f t="shared" si="52"/>
        <v>5837.5190499533301</v>
      </c>
      <c r="F391">
        <f t="shared" si="53"/>
        <v>5837.5</v>
      </c>
      <c r="G391">
        <f t="shared" si="54"/>
        <v>5.7079999998677522E-2</v>
      </c>
      <c r="I391">
        <f t="shared" si="61"/>
        <v>5.7079999998677522E-2</v>
      </c>
      <c r="Q391" s="2">
        <f t="shared" si="55"/>
        <v>11926.069</v>
      </c>
      <c r="S391">
        <f t="shared" si="60"/>
        <v>5.7079999998677522E-2</v>
      </c>
    </row>
    <row r="392" spans="1:19" x14ac:dyDescent="0.2">
      <c r="A392" s="49" t="s">
        <v>639</v>
      </c>
      <c r="B392" s="52" t="s">
        <v>1861</v>
      </c>
      <c r="C392" s="49">
        <v>26947.449000000001</v>
      </c>
      <c r="D392" s="49" t="s">
        <v>1902</v>
      </c>
      <c r="E392">
        <f t="shared" si="52"/>
        <v>5838.4802248935766</v>
      </c>
      <c r="F392">
        <f t="shared" si="53"/>
        <v>5838.5</v>
      </c>
      <c r="G392">
        <f t="shared" si="54"/>
        <v>-5.9252799997921102E-2</v>
      </c>
      <c r="I392">
        <f t="shared" si="61"/>
        <v>-5.9252799997921102E-2</v>
      </c>
      <c r="Q392" s="2">
        <f t="shared" si="55"/>
        <v>11928.949000000001</v>
      </c>
      <c r="S392">
        <f t="shared" si="60"/>
        <v>-5.9252799997921102E-2</v>
      </c>
    </row>
    <row r="393" spans="1:19" x14ac:dyDescent="0.2">
      <c r="A393" s="49" t="s">
        <v>639</v>
      </c>
      <c r="B393" s="52" t="s">
        <v>1861</v>
      </c>
      <c r="C393" s="49">
        <v>26950.447</v>
      </c>
      <c r="D393" s="49" t="s">
        <v>1902</v>
      </c>
      <c r="E393">
        <f t="shared" si="52"/>
        <v>5839.4807813070702</v>
      </c>
      <c r="F393">
        <f t="shared" si="53"/>
        <v>5839.5</v>
      </c>
      <c r="G393">
        <f t="shared" si="54"/>
        <v>-5.7585599999583792E-2</v>
      </c>
      <c r="I393">
        <f t="shared" si="61"/>
        <v>-5.7585599999583792E-2</v>
      </c>
      <c r="Q393" s="2">
        <f t="shared" si="55"/>
        <v>11931.947</v>
      </c>
      <c r="S393">
        <f t="shared" si="60"/>
        <v>-5.7585599999583792E-2</v>
      </c>
    </row>
    <row r="394" spans="1:19" x14ac:dyDescent="0.2">
      <c r="A394" s="49" t="s">
        <v>592</v>
      </c>
      <c r="B394" s="52" t="s">
        <v>1861</v>
      </c>
      <c r="C394" s="49">
        <v>26986.368999999999</v>
      </c>
      <c r="D394" s="49" t="s">
        <v>1902</v>
      </c>
      <c r="E394">
        <f t="shared" si="52"/>
        <v>5851.4694362388582</v>
      </c>
      <c r="F394">
        <f t="shared" si="53"/>
        <v>5851.5</v>
      </c>
      <c r="G394">
        <f t="shared" si="54"/>
        <v>-9.1579200001433492E-2</v>
      </c>
      <c r="I394">
        <f t="shared" si="61"/>
        <v>-9.1579200001433492E-2</v>
      </c>
      <c r="Q394" s="2">
        <f t="shared" si="55"/>
        <v>11967.868999999999</v>
      </c>
      <c r="S394">
        <f t="shared" si="60"/>
        <v>-9.1579200001433492E-2</v>
      </c>
    </row>
    <row r="395" spans="1:19" x14ac:dyDescent="0.2">
      <c r="A395" s="49" t="s">
        <v>655</v>
      </c>
      <c r="B395" s="52" t="s">
        <v>1861</v>
      </c>
      <c r="C395" s="49">
        <v>27016.397000000001</v>
      </c>
      <c r="D395" s="49" t="s">
        <v>1902</v>
      </c>
      <c r="E395">
        <f t="shared" si="52"/>
        <v>5861.4910199561282</v>
      </c>
      <c r="F395">
        <f t="shared" si="53"/>
        <v>5861.5</v>
      </c>
      <c r="G395">
        <f t="shared" si="54"/>
        <v>-2.690719999736757E-2</v>
      </c>
      <c r="I395">
        <f t="shared" si="61"/>
        <v>-2.690719999736757E-2</v>
      </c>
      <c r="Q395" s="2">
        <f t="shared" si="55"/>
        <v>11997.897000000001</v>
      </c>
      <c r="S395">
        <f t="shared" si="60"/>
        <v>-2.690719999736757E-2</v>
      </c>
    </row>
    <row r="396" spans="1:19" x14ac:dyDescent="0.2">
      <c r="A396" s="49" t="s">
        <v>592</v>
      </c>
      <c r="B396" s="52" t="s">
        <v>1861</v>
      </c>
      <c r="C396" s="49">
        <v>27061.232</v>
      </c>
      <c r="D396" s="49" t="s">
        <v>1902</v>
      </c>
      <c r="E396">
        <f t="shared" si="52"/>
        <v>5876.4543110832019</v>
      </c>
      <c r="F396">
        <f t="shared" si="53"/>
        <v>5876.5</v>
      </c>
      <c r="G396">
        <f t="shared" si="54"/>
        <v>-0.13689919999887934</v>
      </c>
      <c r="I396">
        <f t="shared" si="61"/>
        <v>-0.13689919999887934</v>
      </c>
      <c r="Q396" s="2">
        <f t="shared" si="55"/>
        <v>12042.732</v>
      </c>
      <c r="S396">
        <f t="shared" si="60"/>
        <v>-0.13689919999887934</v>
      </c>
    </row>
    <row r="397" spans="1:19" x14ac:dyDescent="0.2">
      <c r="A397" s="49" t="s">
        <v>592</v>
      </c>
      <c r="B397" s="52" t="s">
        <v>1861</v>
      </c>
      <c r="C397" s="49">
        <v>27100.258000000002</v>
      </c>
      <c r="D397" s="49" t="s">
        <v>1902</v>
      </c>
      <c r="E397">
        <f t="shared" si="52"/>
        <v>5889.4788990061461</v>
      </c>
      <c r="F397">
        <f t="shared" si="53"/>
        <v>5889.5</v>
      </c>
      <c r="G397">
        <f t="shared" si="54"/>
        <v>-6.3225599998986581E-2</v>
      </c>
      <c r="I397">
        <f t="shared" si="61"/>
        <v>-6.3225599998986581E-2</v>
      </c>
      <c r="Q397" s="2">
        <f t="shared" si="55"/>
        <v>12081.758000000002</v>
      </c>
      <c r="S397">
        <f t="shared" si="60"/>
        <v>-6.3225599998986581E-2</v>
      </c>
    </row>
    <row r="398" spans="1:19" x14ac:dyDescent="0.2">
      <c r="A398" s="49" t="s">
        <v>592</v>
      </c>
      <c r="B398" s="52" t="s">
        <v>1862</v>
      </c>
      <c r="C398" s="49">
        <v>27314.477999999999</v>
      </c>
      <c r="D398" s="49" t="s">
        <v>1902</v>
      </c>
      <c r="E398">
        <f t="shared" si="52"/>
        <v>5960.9729600129867</v>
      </c>
      <c r="F398">
        <f t="shared" si="53"/>
        <v>5961</v>
      </c>
      <c r="G398">
        <f t="shared" si="54"/>
        <v>-8.1020800000260351E-2</v>
      </c>
      <c r="I398">
        <f t="shared" si="61"/>
        <v>-8.1020800000260351E-2</v>
      </c>
      <c r="Q398" s="2">
        <f t="shared" si="55"/>
        <v>12295.977999999999</v>
      </c>
      <c r="R398">
        <f t="shared" ref="R398:R404" si="62">G398</f>
        <v>-8.1020800000260351E-2</v>
      </c>
    </row>
    <row r="399" spans="1:19" x14ac:dyDescent="0.2">
      <c r="A399" s="49" t="s">
        <v>592</v>
      </c>
      <c r="B399" s="52" t="s">
        <v>1862</v>
      </c>
      <c r="C399" s="49">
        <v>29103.465</v>
      </c>
      <c r="D399" s="49" t="s">
        <v>1902</v>
      </c>
      <c r="E399">
        <f t="shared" si="52"/>
        <v>6558.0318047447872</v>
      </c>
      <c r="F399">
        <f t="shared" si="53"/>
        <v>6558</v>
      </c>
      <c r="G399">
        <f t="shared" si="54"/>
        <v>9.5297600000776583E-2</v>
      </c>
      <c r="I399">
        <f t="shared" si="61"/>
        <v>9.5297600000776583E-2</v>
      </c>
      <c r="Q399" s="2">
        <f t="shared" si="55"/>
        <v>14084.965</v>
      </c>
      <c r="R399">
        <f t="shared" si="62"/>
        <v>9.5297600000776583E-2</v>
      </c>
    </row>
    <row r="400" spans="1:19" x14ac:dyDescent="0.2">
      <c r="A400" s="49" t="s">
        <v>592</v>
      </c>
      <c r="B400" s="52" t="s">
        <v>1862</v>
      </c>
      <c r="C400" s="49">
        <v>29196.311000000002</v>
      </c>
      <c r="D400" s="49" t="s">
        <v>1902</v>
      </c>
      <c r="E400">
        <f t="shared" si="52"/>
        <v>6589.0183493635959</v>
      </c>
      <c r="F400">
        <f t="shared" si="53"/>
        <v>6589</v>
      </c>
      <c r="G400">
        <f t="shared" si="54"/>
        <v>5.4980800003249897E-2</v>
      </c>
      <c r="I400">
        <f t="shared" si="61"/>
        <v>5.4980800003249897E-2</v>
      </c>
      <c r="Q400" s="2">
        <f t="shared" si="55"/>
        <v>14177.811000000002</v>
      </c>
      <c r="R400">
        <f t="shared" si="62"/>
        <v>5.4980800003249897E-2</v>
      </c>
    </row>
    <row r="401" spans="1:25" x14ac:dyDescent="0.2">
      <c r="A401" s="49" t="s">
        <v>592</v>
      </c>
      <c r="B401" s="52" t="s">
        <v>1862</v>
      </c>
      <c r="C401" s="49">
        <v>29223.312999999998</v>
      </c>
      <c r="D401" s="49" t="s">
        <v>1902</v>
      </c>
      <c r="E401">
        <f t="shared" si="52"/>
        <v>6598.0300319110074</v>
      </c>
      <c r="F401">
        <f t="shared" si="53"/>
        <v>6598</v>
      </c>
      <c r="G401">
        <f t="shared" si="54"/>
        <v>8.9985599999636179E-2</v>
      </c>
      <c r="I401">
        <f t="shared" si="61"/>
        <v>8.9985599999636179E-2</v>
      </c>
      <c r="Q401" s="2">
        <f t="shared" si="55"/>
        <v>14204.812999999998</v>
      </c>
      <c r="R401">
        <f t="shared" si="62"/>
        <v>8.9985599999636179E-2</v>
      </c>
    </row>
    <row r="402" spans="1:25" x14ac:dyDescent="0.2">
      <c r="A402" s="49" t="s">
        <v>592</v>
      </c>
      <c r="B402" s="52" t="s">
        <v>1862</v>
      </c>
      <c r="C402" s="49">
        <v>29244.233</v>
      </c>
      <c r="D402" s="49" t="s">
        <v>1902</v>
      </c>
      <c r="E402">
        <f t="shared" si="52"/>
        <v>6605.011899879747</v>
      </c>
      <c r="F402">
        <f t="shared" si="53"/>
        <v>6605</v>
      </c>
      <c r="G402">
        <f t="shared" si="54"/>
        <v>3.5656000000017229E-2</v>
      </c>
      <c r="I402">
        <f t="shared" si="61"/>
        <v>3.5656000000017229E-2</v>
      </c>
      <c r="Q402" s="2">
        <f t="shared" si="55"/>
        <v>14225.733</v>
      </c>
      <c r="R402">
        <f t="shared" si="62"/>
        <v>3.5656000000017229E-2</v>
      </c>
    </row>
    <row r="403" spans="1:25" x14ac:dyDescent="0.2">
      <c r="A403" s="49" t="s">
        <v>592</v>
      </c>
      <c r="B403" s="52" t="s">
        <v>1862</v>
      </c>
      <c r="C403" s="49">
        <v>29250.236000000001</v>
      </c>
      <c r="D403" s="49" t="s">
        <v>1902</v>
      </c>
      <c r="E403">
        <f t="shared" si="52"/>
        <v>6607.015348895824</v>
      </c>
      <c r="F403">
        <f t="shared" si="53"/>
        <v>6607</v>
      </c>
      <c r="G403">
        <f t="shared" si="54"/>
        <v>4.5990400001755916E-2</v>
      </c>
      <c r="I403">
        <f t="shared" si="61"/>
        <v>4.5990400001755916E-2</v>
      </c>
      <c r="Q403" s="2">
        <f t="shared" si="55"/>
        <v>14231.736000000001</v>
      </c>
      <c r="R403">
        <f t="shared" si="62"/>
        <v>4.5990400001755916E-2</v>
      </c>
    </row>
    <row r="404" spans="1:25" x14ac:dyDescent="0.2">
      <c r="A404" s="49" t="s">
        <v>592</v>
      </c>
      <c r="B404" s="52" t="s">
        <v>1862</v>
      </c>
      <c r="C404" s="49">
        <v>29250.278999999999</v>
      </c>
      <c r="D404" s="49" t="s">
        <v>1902</v>
      </c>
      <c r="E404">
        <f t="shared" si="52"/>
        <v>6607.0296997716678</v>
      </c>
      <c r="F404">
        <f t="shared" si="53"/>
        <v>6607</v>
      </c>
      <c r="G404">
        <f t="shared" si="54"/>
        <v>8.8990399999602232E-2</v>
      </c>
      <c r="I404">
        <f t="shared" si="61"/>
        <v>8.8990399999602232E-2</v>
      </c>
      <c r="Q404" s="2">
        <f t="shared" si="55"/>
        <v>14231.778999999999</v>
      </c>
      <c r="R404">
        <f t="shared" si="62"/>
        <v>8.8990399999602232E-2</v>
      </c>
    </row>
    <row r="405" spans="1:25" x14ac:dyDescent="0.2">
      <c r="A405" s="49" t="s">
        <v>592</v>
      </c>
      <c r="B405" s="52" t="s">
        <v>1861</v>
      </c>
      <c r="C405" s="49">
        <v>29485.425999999999</v>
      </c>
      <c r="D405" s="49" t="s">
        <v>1902</v>
      </c>
      <c r="E405">
        <f t="shared" ref="E405:E468" si="63">+(C405-C$7)/C$8</f>
        <v>6685.5079649363388</v>
      </c>
      <c r="F405">
        <f t="shared" ref="F405:F468" si="64">ROUND(2*E405,0)/2</f>
        <v>6685.5</v>
      </c>
      <c r="G405">
        <f t="shared" ref="G405:G468" si="65">+C405-(C$7+F405*C$8)</f>
        <v>2.3865600000135601E-2</v>
      </c>
      <c r="I405">
        <f t="shared" si="61"/>
        <v>2.3865600000135601E-2</v>
      </c>
      <c r="Q405" s="2">
        <f t="shared" ref="Q405:Q468" si="66">+C405-15018.5</f>
        <v>14466.925999999999</v>
      </c>
      <c r="S405">
        <f>G405</f>
        <v>2.3865600000135601E-2</v>
      </c>
    </row>
    <row r="406" spans="1:25" x14ac:dyDescent="0.2">
      <c r="A406" s="49" t="s">
        <v>592</v>
      </c>
      <c r="B406" s="52" t="s">
        <v>1861</v>
      </c>
      <c r="C406" s="49">
        <v>29491.422999999999</v>
      </c>
      <c r="D406" s="49" t="s">
        <v>1902</v>
      </c>
      <c r="E406">
        <f t="shared" si="63"/>
        <v>6687.5094115046231</v>
      </c>
      <c r="F406">
        <f t="shared" si="64"/>
        <v>6687.5</v>
      </c>
      <c r="G406">
        <f t="shared" si="65"/>
        <v>2.8200000000651926E-2</v>
      </c>
      <c r="I406">
        <f t="shared" si="61"/>
        <v>2.8200000000651926E-2</v>
      </c>
      <c r="Q406" s="2">
        <f t="shared" si="66"/>
        <v>14472.922999999999</v>
      </c>
      <c r="S406">
        <f>G406</f>
        <v>2.8200000000651926E-2</v>
      </c>
    </row>
    <row r="407" spans="1:25" x14ac:dyDescent="0.2">
      <c r="A407" s="49" t="s">
        <v>592</v>
      </c>
      <c r="B407" s="52" t="s">
        <v>1861</v>
      </c>
      <c r="C407" s="49">
        <v>29494.414000000001</v>
      </c>
      <c r="D407" s="49" t="s">
        <v>1902</v>
      </c>
      <c r="E407">
        <f t="shared" si="63"/>
        <v>6688.5076317290259</v>
      </c>
      <c r="F407">
        <f t="shared" si="64"/>
        <v>6688.5</v>
      </c>
      <c r="G407">
        <f t="shared" si="65"/>
        <v>2.2867200001201127E-2</v>
      </c>
      <c r="I407">
        <f t="shared" si="61"/>
        <v>2.2867200001201127E-2</v>
      </c>
      <c r="Q407" s="2">
        <f t="shared" si="66"/>
        <v>14475.914000000001</v>
      </c>
      <c r="S407">
        <f>G407</f>
        <v>2.2867200001201127E-2</v>
      </c>
    </row>
    <row r="408" spans="1:25" x14ac:dyDescent="0.2">
      <c r="A408" s="49" t="s">
        <v>592</v>
      </c>
      <c r="B408" s="52" t="s">
        <v>1861</v>
      </c>
      <c r="C408" s="49">
        <v>29569.274000000001</v>
      </c>
      <c r="D408" s="49" t="s">
        <v>1902</v>
      </c>
      <c r="E408">
        <f t="shared" si="63"/>
        <v>6713.4915053494733</v>
      </c>
      <c r="F408">
        <f t="shared" si="64"/>
        <v>6713.5</v>
      </c>
      <c r="G408">
        <f t="shared" si="65"/>
        <v>-2.5452799996855902E-2</v>
      </c>
      <c r="I408">
        <f t="shared" si="61"/>
        <v>-2.5452799996855902E-2</v>
      </c>
      <c r="Q408" s="2">
        <f t="shared" si="66"/>
        <v>14550.774000000001</v>
      </c>
      <c r="S408">
        <f>G408</f>
        <v>-2.5452799996855902E-2</v>
      </c>
    </row>
    <row r="409" spans="1:25" x14ac:dyDescent="0.2">
      <c r="A409" s="49" t="s">
        <v>592</v>
      </c>
      <c r="B409" s="52" t="s">
        <v>1861</v>
      </c>
      <c r="C409" s="49">
        <v>29575.371999999999</v>
      </c>
      <c r="D409" s="49" t="s">
        <v>1902</v>
      </c>
      <c r="E409">
        <f t="shared" si="63"/>
        <v>6715.5266597889258</v>
      </c>
      <c r="F409">
        <f t="shared" si="64"/>
        <v>6715.5</v>
      </c>
      <c r="G409">
        <f t="shared" si="65"/>
        <v>7.988159999877098E-2</v>
      </c>
      <c r="I409">
        <f t="shared" si="61"/>
        <v>7.988159999877098E-2</v>
      </c>
      <c r="Q409" s="2">
        <f t="shared" si="66"/>
        <v>14556.871999999999</v>
      </c>
      <c r="S409">
        <f>G409</f>
        <v>7.988159999877098E-2</v>
      </c>
    </row>
    <row r="410" spans="1:25" x14ac:dyDescent="0.2">
      <c r="A410" t="s">
        <v>1786</v>
      </c>
      <c r="B410" s="5" t="s">
        <v>1862</v>
      </c>
      <c r="C410" s="18">
        <v>33184.5</v>
      </c>
      <c r="D410" s="5"/>
      <c r="E410">
        <f t="shared" si="63"/>
        <v>7920.0417256721285</v>
      </c>
      <c r="F410">
        <f t="shared" si="64"/>
        <v>7920</v>
      </c>
      <c r="G410">
        <f t="shared" si="65"/>
        <v>0.1250240000008489</v>
      </c>
      <c r="H410">
        <f>+G410</f>
        <v>0.1250240000008489</v>
      </c>
      <c r="Q410" s="2">
        <f t="shared" si="66"/>
        <v>18166</v>
      </c>
      <c r="R410">
        <f>G410</f>
        <v>0.1250240000008489</v>
      </c>
      <c r="S410" s="2"/>
      <c r="T410" s="2"/>
      <c r="U410" s="2"/>
      <c r="V410" s="2"/>
      <c r="W410" s="2"/>
      <c r="X410" s="2"/>
    </row>
    <row r="411" spans="1:25" x14ac:dyDescent="0.2">
      <c r="A411" t="s">
        <v>1786</v>
      </c>
      <c r="B411" s="5" t="s">
        <v>1862</v>
      </c>
      <c r="C411" s="18">
        <v>33187.472000000002</v>
      </c>
      <c r="D411" s="5"/>
      <c r="E411">
        <f t="shared" si="63"/>
        <v>7921.0336048118561</v>
      </c>
      <c r="F411">
        <f t="shared" si="64"/>
        <v>7921</v>
      </c>
      <c r="G411">
        <f t="shared" si="65"/>
        <v>0.10069120000116527</v>
      </c>
      <c r="H411">
        <f>+G411</f>
        <v>0.10069120000116527</v>
      </c>
      <c r="Q411" s="2">
        <f t="shared" si="66"/>
        <v>18168.972000000002</v>
      </c>
      <c r="R411">
        <f>G411</f>
        <v>0.10069120000116527</v>
      </c>
      <c r="S411" s="2"/>
      <c r="T411" s="2"/>
      <c r="U411" s="2"/>
      <c r="V411" s="2"/>
      <c r="W411" s="2"/>
      <c r="X411" s="2"/>
    </row>
    <row r="412" spans="1:25" x14ac:dyDescent="0.2">
      <c r="A412" t="s">
        <v>1781</v>
      </c>
      <c r="B412" s="5" t="s">
        <v>1862</v>
      </c>
      <c r="C412" s="18">
        <v>34763.368999999999</v>
      </c>
      <c r="D412" s="5"/>
      <c r="E412">
        <f t="shared" si="63"/>
        <v>8446.9755162043421</v>
      </c>
      <c r="F412">
        <f t="shared" si="64"/>
        <v>8447</v>
      </c>
      <c r="G412">
        <f t="shared" si="65"/>
        <v>-7.3361599999770988E-2</v>
      </c>
      <c r="H412">
        <f>+G412</f>
        <v>-7.3361599999770988E-2</v>
      </c>
      <c r="Q412" s="2">
        <f t="shared" si="66"/>
        <v>19744.868999999999</v>
      </c>
      <c r="R412">
        <f>G412</f>
        <v>-7.3361599999770988E-2</v>
      </c>
      <c r="S412" s="2"/>
      <c r="T412" s="2"/>
      <c r="U412" s="2"/>
      <c r="V412" s="2"/>
      <c r="W412" s="2"/>
      <c r="X412" s="2"/>
      <c r="Y412" t="s">
        <v>1782</v>
      </c>
    </row>
    <row r="413" spans="1:25" x14ac:dyDescent="0.2">
      <c r="A413" t="s">
        <v>1786</v>
      </c>
      <c r="B413" s="5" t="s">
        <v>1862</v>
      </c>
      <c r="C413" s="18">
        <v>35635.373</v>
      </c>
      <c r="D413" s="5"/>
      <c r="E413">
        <f t="shared" si="63"/>
        <v>8737.999263633199</v>
      </c>
      <c r="F413">
        <f t="shared" si="64"/>
        <v>8738</v>
      </c>
      <c r="G413">
        <f t="shared" si="65"/>
        <v>-2.2064000004320405E-3</v>
      </c>
      <c r="H413">
        <f>+G413</f>
        <v>-2.2064000004320405E-3</v>
      </c>
      <c r="Q413" s="2">
        <f t="shared" si="66"/>
        <v>20616.873</v>
      </c>
      <c r="R413">
        <f>G413</f>
        <v>-2.2064000004320405E-3</v>
      </c>
      <c r="S413" s="2"/>
      <c r="T413" s="2"/>
      <c r="U413" s="2"/>
      <c r="V413" s="2"/>
      <c r="W413" s="2"/>
      <c r="X413" s="2"/>
    </row>
    <row r="414" spans="1:25" x14ac:dyDescent="0.2">
      <c r="A414" t="s">
        <v>1786</v>
      </c>
      <c r="B414" s="5" t="s">
        <v>1862</v>
      </c>
      <c r="C414" s="18">
        <v>35647.358999999997</v>
      </c>
      <c r="D414" s="5"/>
      <c r="E414">
        <f t="shared" si="63"/>
        <v>8741.9994868393787</v>
      </c>
      <c r="F414">
        <f t="shared" si="64"/>
        <v>8742</v>
      </c>
      <c r="G414">
        <f t="shared" si="65"/>
        <v>-1.5376000010292046E-3</v>
      </c>
      <c r="H414">
        <f>+G414</f>
        <v>-1.5376000010292046E-3</v>
      </c>
      <c r="Q414" s="2">
        <f t="shared" si="66"/>
        <v>20628.858999999997</v>
      </c>
      <c r="R414">
        <f>G414</f>
        <v>-1.5376000010292046E-3</v>
      </c>
      <c r="S414" s="2"/>
      <c r="T414" s="2"/>
      <c r="U414" s="2"/>
      <c r="V414" s="2"/>
      <c r="W414" s="2"/>
      <c r="X414" s="2"/>
    </row>
    <row r="415" spans="1:25" x14ac:dyDescent="0.2">
      <c r="A415" s="49" t="s">
        <v>592</v>
      </c>
      <c r="B415" s="52" t="s">
        <v>1861</v>
      </c>
      <c r="C415" s="49">
        <v>36757.502</v>
      </c>
      <c r="D415" s="49" t="s">
        <v>1902</v>
      </c>
      <c r="E415">
        <f t="shared" si="63"/>
        <v>9112.5000533986076</v>
      </c>
      <c r="F415">
        <f t="shared" si="64"/>
        <v>9112.5</v>
      </c>
      <c r="G415">
        <f t="shared" si="65"/>
        <v>1.6000000323401764E-4</v>
      </c>
      <c r="I415">
        <f t="shared" ref="I415:I422" si="67">+G415</f>
        <v>1.6000000323401764E-4</v>
      </c>
      <c r="Q415" s="2">
        <f t="shared" si="66"/>
        <v>21739.002</v>
      </c>
      <c r="S415">
        <f t="shared" ref="S415:S425" si="68">G415</f>
        <v>1.6000000323401764E-4</v>
      </c>
    </row>
    <row r="416" spans="1:25" x14ac:dyDescent="0.2">
      <c r="A416" s="49" t="s">
        <v>592</v>
      </c>
      <c r="B416" s="52" t="s">
        <v>1861</v>
      </c>
      <c r="C416" s="49">
        <v>36760.493999999999</v>
      </c>
      <c r="D416" s="49" t="s">
        <v>1902</v>
      </c>
      <c r="E416">
        <f t="shared" si="63"/>
        <v>9113.4986073643086</v>
      </c>
      <c r="F416">
        <f t="shared" si="64"/>
        <v>9113.5</v>
      </c>
      <c r="G416">
        <f t="shared" si="65"/>
        <v>-4.1727999996510334E-3</v>
      </c>
      <c r="I416">
        <f t="shared" si="67"/>
        <v>-4.1727999996510334E-3</v>
      </c>
      <c r="Q416" s="2">
        <f t="shared" si="66"/>
        <v>21741.993999999999</v>
      </c>
      <c r="S416">
        <f t="shared" si="68"/>
        <v>-4.1727999996510334E-3</v>
      </c>
    </row>
    <row r="417" spans="1:25" x14ac:dyDescent="0.2">
      <c r="A417" s="49" t="s">
        <v>592</v>
      </c>
      <c r="B417" s="52" t="s">
        <v>1861</v>
      </c>
      <c r="C417" s="49">
        <v>36760.538999999997</v>
      </c>
      <c r="D417" s="49" t="s">
        <v>1902</v>
      </c>
      <c r="E417">
        <f t="shared" si="63"/>
        <v>9113.5136257227496</v>
      </c>
      <c r="F417">
        <f t="shared" si="64"/>
        <v>9113.5</v>
      </c>
      <c r="G417">
        <f t="shared" si="65"/>
        <v>4.0827199998602737E-2</v>
      </c>
      <c r="I417">
        <f t="shared" si="67"/>
        <v>4.0827199998602737E-2</v>
      </c>
      <c r="Q417" s="2">
        <f t="shared" si="66"/>
        <v>21742.038999999997</v>
      </c>
      <c r="S417">
        <f t="shared" si="68"/>
        <v>4.0827199998602737E-2</v>
      </c>
    </row>
    <row r="418" spans="1:25" x14ac:dyDescent="0.2">
      <c r="A418" s="49" t="s">
        <v>592</v>
      </c>
      <c r="B418" s="52" t="s">
        <v>1861</v>
      </c>
      <c r="C418" s="49">
        <v>36787.428999999996</v>
      </c>
      <c r="D418" s="49" t="s">
        <v>1902</v>
      </c>
      <c r="E418">
        <f t="shared" si="63"/>
        <v>9122.4879292447076</v>
      </c>
      <c r="F418">
        <f t="shared" si="64"/>
        <v>9122.5</v>
      </c>
      <c r="G418">
        <f t="shared" si="65"/>
        <v>-3.6167999998724554E-2</v>
      </c>
      <c r="I418">
        <f t="shared" si="67"/>
        <v>-3.6167999998724554E-2</v>
      </c>
      <c r="Q418" s="2">
        <f t="shared" si="66"/>
        <v>21768.928999999996</v>
      </c>
      <c r="S418">
        <f t="shared" si="68"/>
        <v>-3.6167999998724554E-2</v>
      </c>
    </row>
    <row r="419" spans="1:25" x14ac:dyDescent="0.2">
      <c r="A419" s="49" t="s">
        <v>592</v>
      </c>
      <c r="B419" s="52" t="s">
        <v>1861</v>
      </c>
      <c r="C419" s="49">
        <v>36787.474000000002</v>
      </c>
      <c r="D419" s="49" t="s">
        <v>1902</v>
      </c>
      <c r="E419">
        <f t="shared" si="63"/>
        <v>9122.5029476031505</v>
      </c>
      <c r="F419">
        <f t="shared" si="64"/>
        <v>9122.5</v>
      </c>
      <c r="G419">
        <f t="shared" si="65"/>
        <v>8.8320000068051741E-3</v>
      </c>
      <c r="I419">
        <f t="shared" si="67"/>
        <v>8.8320000068051741E-3</v>
      </c>
      <c r="Q419" s="2">
        <f t="shared" si="66"/>
        <v>21768.974000000002</v>
      </c>
      <c r="S419">
        <f t="shared" si="68"/>
        <v>8.8320000068051741E-3</v>
      </c>
    </row>
    <row r="420" spans="1:25" x14ac:dyDescent="0.2">
      <c r="A420" s="49" t="s">
        <v>592</v>
      </c>
      <c r="B420" s="52" t="s">
        <v>1861</v>
      </c>
      <c r="C420" s="49">
        <v>36790.413999999997</v>
      </c>
      <c r="D420" s="49" t="s">
        <v>1902</v>
      </c>
      <c r="E420">
        <f t="shared" si="63"/>
        <v>9123.4841470213178</v>
      </c>
      <c r="F420">
        <f t="shared" si="64"/>
        <v>9123.5</v>
      </c>
      <c r="G420">
        <f t="shared" si="65"/>
        <v>-4.7500799999397714E-2</v>
      </c>
      <c r="I420">
        <f t="shared" si="67"/>
        <v>-4.7500799999397714E-2</v>
      </c>
      <c r="Q420" s="2">
        <f t="shared" si="66"/>
        <v>21771.913999999997</v>
      </c>
      <c r="S420">
        <f t="shared" si="68"/>
        <v>-4.7500799999397714E-2</v>
      </c>
    </row>
    <row r="421" spans="1:25" x14ac:dyDescent="0.2">
      <c r="A421" s="49" t="s">
        <v>592</v>
      </c>
      <c r="B421" s="52" t="s">
        <v>1861</v>
      </c>
      <c r="C421" s="49">
        <v>36790.46</v>
      </c>
      <c r="D421" s="49" t="s">
        <v>1902</v>
      </c>
      <c r="E421">
        <f t="shared" si="63"/>
        <v>9123.4994991210588</v>
      </c>
      <c r="F421">
        <f t="shared" si="64"/>
        <v>9123.5</v>
      </c>
      <c r="G421">
        <f t="shared" si="65"/>
        <v>-1.5007999973022379E-3</v>
      </c>
      <c r="I421">
        <f t="shared" si="67"/>
        <v>-1.5007999973022379E-3</v>
      </c>
      <c r="Q421" s="2">
        <f t="shared" si="66"/>
        <v>21771.96</v>
      </c>
      <c r="S421">
        <f t="shared" si="68"/>
        <v>-1.5007999973022379E-3</v>
      </c>
    </row>
    <row r="422" spans="1:25" x14ac:dyDescent="0.2">
      <c r="A422" s="49" t="s">
        <v>592</v>
      </c>
      <c r="B422" s="52" t="s">
        <v>1861</v>
      </c>
      <c r="C422" s="49">
        <v>36808.392999999996</v>
      </c>
      <c r="D422" s="49" t="s">
        <v>1902</v>
      </c>
      <c r="E422">
        <f t="shared" si="63"/>
        <v>9129.4844818305883</v>
      </c>
      <c r="F422">
        <f t="shared" si="64"/>
        <v>9129.5</v>
      </c>
      <c r="G422">
        <f t="shared" si="65"/>
        <v>-4.649760000029346E-2</v>
      </c>
      <c r="I422">
        <f t="shared" si="67"/>
        <v>-4.649760000029346E-2</v>
      </c>
      <c r="Q422" s="2">
        <f t="shared" si="66"/>
        <v>21789.892999999996</v>
      </c>
      <c r="S422">
        <f t="shared" si="68"/>
        <v>-4.649760000029346E-2</v>
      </c>
    </row>
    <row r="423" spans="1:25" x14ac:dyDescent="0.2">
      <c r="A423" t="s">
        <v>1786</v>
      </c>
      <c r="B423" s="5" t="s">
        <v>1861</v>
      </c>
      <c r="C423" s="18">
        <v>36808.498500000002</v>
      </c>
      <c r="D423" s="5"/>
      <c r="E423">
        <f t="shared" si="63"/>
        <v>9129.5196915376036</v>
      </c>
      <c r="F423">
        <f t="shared" si="64"/>
        <v>9129.5</v>
      </c>
      <c r="G423">
        <f t="shared" si="65"/>
        <v>5.9002400004828814E-2</v>
      </c>
      <c r="H423">
        <f>+G423</f>
        <v>5.9002400004828814E-2</v>
      </c>
      <c r="Q423" s="2">
        <f t="shared" si="66"/>
        <v>21789.998500000002</v>
      </c>
      <c r="S423">
        <f t="shared" si="68"/>
        <v>5.9002400004828814E-2</v>
      </c>
      <c r="T423" s="2"/>
      <c r="U423" s="2"/>
      <c r="V423" s="2"/>
      <c r="W423" s="2"/>
      <c r="X423" s="2"/>
      <c r="Y423" t="s">
        <v>1787</v>
      </c>
    </row>
    <row r="424" spans="1:25" x14ac:dyDescent="0.2">
      <c r="A424" t="s">
        <v>1786</v>
      </c>
      <c r="B424" s="5" t="s">
        <v>1861</v>
      </c>
      <c r="C424" s="18">
        <v>36817.487200000003</v>
      </c>
      <c r="D424" s="5"/>
      <c r="E424">
        <f t="shared" si="63"/>
        <v>9132.5195919491998</v>
      </c>
      <c r="F424">
        <f t="shared" si="64"/>
        <v>9132.5</v>
      </c>
      <c r="G424">
        <f t="shared" si="65"/>
        <v>5.8704000010038726E-2</v>
      </c>
      <c r="H424">
        <f>+G424</f>
        <v>5.8704000010038726E-2</v>
      </c>
      <c r="Q424" s="2">
        <f t="shared" si="66"/>
        <v>21798.987200000003</v>
      </c>
      <c r="R424" s="2"/>
      <c r="S424">
        <f t="shared" si="68"/>
        <v>5.8704000010038726E-2</v>
      </c>
      <c r="T424" s="2"/>
      <c r="U424" s="2"/>
      <c r="V424" s="2"/>
      <c r="W424" s="2"/>
      <c r="X424" s="2"/>
    </row>
    <row r="425" spans="1:25" x14ac:dyDescent="0.2">
      <c r="A425" t="s">
        <v>1786</v>
      </c>
      <c r="B425" s="5" t="s">
        <v>1861</v>
      </c>
      <c r="C425" s="18">
        <v>36829.4732</v>
      </c>
      <c r="D425" s="5"/>
      <c r="E425">
        <f t="shared" si="63"/>
        <v>9136.5198151553795</v>
      </c>
      <c r="F425">
        <f t="shared" si="64"/>
        <v>9136.5</v>
      </c>
      <c r="G425">
        <f t="shared" si="65"/>
        <v>5.9372800002165604E-2</v>
      </c>
      <c r="H425">
        <f>+G425</f>
        <v>5.9372800002165604E-2</v>
      </c>
      <c r="Q425" s="2">
        <f t="shared" si="66"/>
        <v>21810.9732</v>
      </c>
      <c r="R425" s="2"/>
      <c r="S425">
        <f t="shared" si="68"/>
        <v>5.9372800002165604E-2</v>
      </c>
      <c r="T425" s="2"/>
      <c r="U425" s="2"/>
      <c r="V425" s="2"/>
      <c r="W425" s="2"/>
      <c r="X425" s="2"/>
    </row>
    <row r="426" spans="1:25" x14ac:dyDescent="0.2">
      <c r="A426" t="s">
        <v>1790</v>
      </c>
      <c r="B426" s="5" t="s">
        <v>1862</v>
      </c>
      <c r="C426" s="18">
        <v>37172.406999999999</v>
      </c>
      <c r="E426">
        <f t="shared" si="63"/>
        <v>9250.9709869344297</v>
      </c>
      <c r="F426">
        <f t="shared" si="64"/>
        <v>9251</v>
      </c>
      <c r="G426">
        <f t="shared" si="65"/>
        <v>-8.6932800004433375E-2</v>
      </c>
      <c r="I426">
        <f>+G426</f>
        <v>-8.6932800004433375E-2</v>
      </c>
      <c r="Q426" s="2">
        <f t="shared" si="66"/>
        <v>22153.906999999999</v>
      </c>
      <c r="R426">
        <f t="shared" ref="R426:R460" si="69">G426</f>
        <v>-8.6932800004433375E-2</v>
      </c>
      <c r="S426" s="2"/>
      <c r="T426" s="2"/>
      <c r="U426" s="2"/>
      <c r="V426" s="2"/>
      <c r="W426" s="2"/>
      <c r="X426" s="2"/>
      <c r="Y426" t="s">
        <v>1791</v>
      </c>
    </row>
    <row r="427" spans="1:25" x14ac:dyDescent="0.2">
      <c r="A427" s="49" t="s">
        <v>744</v>
      </c>
      <c r="B427" s="52" t="s">
        <v>1862</v>
      </c>
      <c r="C427" s="49">
        <v>37175.387000000002</v>
      </c>
      <c r="D427" s="49" t="s">
        <v>1902</v>
      </c>
      <c r="E427">
        <f t="shared" si="63"/>
        <v>9251.9655360045472</v>
      </c>
      <c r="F427">
        <f t="shared" si="64"/>
        <v>9252</v>
      </c>
      <c r="G427">
        <f t="shared" si="65"/>
        <v>-0.10326559999521123</v>
      </c>
      <c r="I427">
        <f>+G427</f>
        <v>-0.10326559999521123</v>
      </c>
      <c r="Q427" s="2">
        <f t="shared" si="66"/>
        <v>22156.887000000002</v>
      </c>
      <c r="R427">
        <f t="shared" si="69"/>
        <v>-0.10326559999521123</v>
      </c>
    </row>
    <row r="428" spans="1:25" x14ac:dyDescent="0.2">
      <c r="A428" s="49" t="s">
        <v>744</v>
      </c>
      <c r="B428" s="52" t="s">
        <v>1862</v>
      </c>
      <c r="C428" s="49">
        <v>37181.381999999998</v>
      </c>
      <c r="D428" s="49" t="s">
        <v>1902</v>
      </c>
      <c r="E428">
        <f t="shared" si="63"/>
        <v>9253.9663150902325</v>
      </c>
      <c r="F428">
        <f t="shared" si="64"/>
        <v>9254</v>
      </c>
      <c r="G428">
        <f t="shared" si="65"/>
        <v>-0.10093120000237832</v>
      </c>
      <c r="I428">
        <f>+G428</f>
        <v>-0.10093120000237832</v>
      </c>
      <c r="Q428" s="2">
        <f t="shared" si="66"/>
        <v>22162.881999999998</v>
      </c>
      <c r="R428">
        <f t="shared" si="69"/>
        <v>-0.10093120000237832</v>
      </c>
    </row>
    <row r="429" spans="1:25" x14ac:dyDescent="0.2">
      <c r="A429" t="s">
        <v>1786</v>
      </c>
      <c r="B429" s="5" t="s">
        <v>1862</v>
      </c>
      <c r="C429" s="18">
        <v>37190.39</v>
      </c>
      <c r="D429" s="5"/>
      <c r="E429">
        <f t="shared" si="63"/>
        <v>9256.9726567088946</v>
      </c>
      <c r="F429">
        <f t="shared" si="64"/>
        <v>9257</v>
      </c>
      <c r="G429">
        <f t="shared" si="65"/>
        <v>-8.1929599997238256E-2</v>
      </c>
      <c r="H429">
        <f>+G429</f>
        <v>-8.1929599997238256E-2</v>
      </c>
      <c r="Q429" s="2">
        <f t="shared" si="66"/>
        <v>22171.89</v>
      </c>
      <c r="R429">
        <f t="shared" si="69"/>
        <v>-8.1929599997238256E-2</v>
      </c>
      <c r="S429" s="2"/>
      <c r="T429" s="2"/>
      <c r="U429" s="2"/>
      <c r="V429" s="2"/>
      <c r="W429" s="2"/>
      <c r="X429" s="2"/>
    </row>
    <row r="430" spans="1:25" x14ac:dyDescent="0.2">
      <c r="A430" t="s">
        <v>1786</v>
      </c>
      <c r="B430" s="5" t="s">
        <v>1862</v>
      </c>
      <c r="C430" s="18">
        <v>37202.366000000002</v>
      </c>
      <c r="E430">
        <f t="shared" si="63"/>
        <v>9260.9695425020891</v>
      </c>
      <c r="F430">
        <f t="shared" si="64"/>
        <v>9261</v>
      </c>
      <c r="G430">
        <f t="shared" si="65"/>
        <v>-9.1260799999872688E-2</v>
      </c>
      <c r="H430">
        <f>+G430</f>
        <v>-9.1260799999872688E-2</v>
      </c>
      <c r="Q430" s="2">
        <f t="shared" si="66"/>
        <v>22183.866000000002</v>
      </c>
      <c r="R430">
        <f t="shared" si="69"/>
        <v>-9.1260799999872688E-2</v>
      </c>
      <c r="S430" s="2"/>
      <c r="T430" s="2"/>
      <c r="U430" s="2"/>
      <c r="V430" s="2"/>
      <c r="W430" s="2"/>
      <c r="X430" s="2"/>
    </row>
    <row r="431" spans="1:25" x14ac:dyDescent="0.2">
      <c r="A431" t="s">
        <v>1786</v>
      </c>
      <c r="B431" s="5" t="s">
        <v>1862</v>
      </c>
      <c r="C431" s="18">
        <v>37208.36</v>
      </c>
      <c r="E431">
        <f t="shared" si="63"/>
        <v>9262.969987846478</v>
      </c>
      <c r="F431">
        <f t="shared" si="64"/>
        <v>9263</v>
      </c>
      <c r="G431">
        <f t="shared" si="65"/>
        <v>-8.9926399996329565E-2</v>
      </c>
      <c r="H431">
        <f>+G431</f>
        <v>-8.9926399996329565E-2</v>
      </c>
      <c r="Q431" s="2">
        <f t="shared" si="66"/>
        <v>22189.86</v>
      </c>
      <c r="R431">
        <f t="shared" si="69"/>
        <v>-8.9926399996329565E-2</v>
      </c>
      <c r="S431" s="2"/>
      <c r="T431" s="2"/>
      <c r="U431" s="2"/>
      <c r="V431" s="2"/>
      <c r="W431" s="2"/>
      <c r="X431" s="2"/>
    </row>
    <row r="432" spans="1:25" x14ac:dyDescent="0.2">
      <c r="A432" t="s">
        <v>1786</v>
      </c>
      <c r="B432" s="5" t="s">
        <v>1862</v>
      </c>
      <c r="C432" s="18">
        <v>37235.33</v>
      </c>
      <c r="D432" s="5"/>
      <c r="E432">
        <f t="shared" si="63"/>
        <v>9271.9709906723328</v>
      </c>
      <c r="F432">
        <f t="shared" si="64"/>
        <v>9272</v>
      </c>
      <c r="G432">
        <f t="shared" si="65"/>
        <v>-8.6921599999186583E-2</v>
      </c>
      <c r="H432">
        <f>+G432</f>
        <v>-8.6921599999186583E-2</v>
      </c>
      <c r="Q432" s="2">
        <f t="shared" si="66"/>
        <v>22216.83</v>
      </c>
      <c r="R432">
        <f t="shared" si="69"/>
        <v>-8.6921599999186583E-2</v>
      </c>
      <c r="S432" s="2"/>
      <c r="T432" s="2"/>
      <c r="U432" s="2"/>
      <c r="V432" s="2"/>
      <c r="W432" s="2"/>
      <c r="X432" s="2"/>
    </row>
    <row r="433" spans="1:18" x14ac:dyDescent="0.2">
      <c r="A433" s="49" t="s">
        <v>763</v>
      </c>
      <c r="B433" s="52" t="s">
        <v>1862</v>
      </c>
      <c r="C433" s="49">
        <v>37879.49</v>
      </c>
      <c r="D433" s="49" t="s">
        <v>1902</v>
      </c>
      <c r="E433">
        <f t="shared" si="63"/>
        <v>9486.9537856409006</v>
      </c>
      <c r="F433">
        <f t="shared" si="64"/>
        <v>9487</v>
      </c>
      <c r="G433">
        <f t="shared" si="65"/>
        <v>-0.13847359999635955</v>
      </c>
      <c r="I433">
        <f t="shared" ref="I433:I453" si="70">+G433</f>
        <v>-0.13847359999635955</v>
      </c>
      <c r="Q433" s="2">
        <f t="shared" si="66"/>
        <v>22860.989999999998</v>
      </c>
      <c r="R433">
        <f t="shared" si="69"/>
        <v>-0.13847359999635955</v>
      </c>
    </row>
    <row r="434" spans="1:18" x14ac:dyDescent="0.2">
      <c r="A434" s="49" t="s">
        <v>763</v>
      </c>
      <c r="B434" s="52" t="s">
        <v>1862</v>
      </c>
      <c r="C434" s="49">
        <v>37879.491000000002</v>
      </c>
      <c r="D434" s="49" t="s">
        <v>1902</v>
      </c>
      <c r="E434">
        <f t="shared" si="63"/>
        <v>9486.9541193822006</v>
      </c>
      <c r="F434">
        <f t="shared" si="64"/>
        <v>9487</v>
      </c>
      <c r="G434">
        <f t="shared" si="65"/>
        <v>-0.13747359999251785</v>
      </c>
      <c r="I434">
        <f t="shared" si="70"/>
        <v>-0.13747359999251785</v>
      </c>
      <c r="Q434" s="2">
        <f t="shared" si="66"/>
        <v>22860.991000000002</v>
      </c>
      <c r="R434">
        <f t="shared" si="69"/>
        <v>-0.13747359999251785</v>
      </c>
    </row>
    <row r="435" spans="1:18" x14ac:dyDescent="0.2">
      <c r="A435" s="49" t="s">
        <v>763</v>
      </c>
      <c r="B435" s="52" t="s">
        <v>1862</v>
      </c>
      <c r="C435" s="49">
        <v>37879.498</v>
      </c>
      <c r="D435" s="49" t="s">
        <v>1902</v>
      </c>
      <c r="E435">
        <f t="shared" si="63"/>
        <v>9486.9564555712914</v>
      </c>
      <c r="F435">
        <f t="shared" si="64"/>
        <v>9487</v>
      </c>
      <c r="G435">
        <f t="shared" si="65"/>
        <v>-0.13047359999472974</v>
      </c>
      <c r="I435">
        <f t="shared" si="70"/>
        <v>-0.13047359999472974</v>
      </c>
      <c r="Q435" s="2">
        <f t="shared" si="66"/>
        <v>22860.998</v>
      </c>
      <c r="R435">
        <f t="shared" si="69"/>
        <v>-0.13047359999472974</v>
      </c>
    </row>
    <row r="436" spans="1:18" x14ac:dyDescent="0.2">
      <c r="A436" s="49" t="s">
        <v>763</v>
      </c>
      <c r="B436" s="52" t="s">
        <v>1862</v>
      </c>
      <c r="C436" s="49">
        <v>37879.500999999997</v>
      </c>
      <c r="D436" s="49" t="s">
        <v>1902</v>
      </c>
      <c r="E436">
        <f t="shared" si="63"/>
        <v>9486.9574567951859</v>
      </c>
      <c r="F436">
        <f t="shared" si="64"/>
        <v>9487</v>
      </c>
      <c r="G436">
        <f t="shared" si="65"/>
        <v>-0.12747359999775654</v>
      </c>
      <c r="I436">
        <f t="shared" si="70"/>
        <v>-0.12747359999775654</v>
      </c>
      <c r="Q436" s="2">
        <f t="shared" si="66"/>
        <v>22861.000999999997</v>
      </c>
      <c r="R436">
        <f t="shared" si="69"/>
        <v>-0.12747359999775654</v>
      </c>
    </row>
    <row r="437" spans="1:18" x14ac:dyDescent="0.2">
      <c r="A437" s="49" t="s">
        <v>763</v>
      </c>
      <c r="B437" s="52" t="s">
        <v>1862</v>
      </c>
      <c r="C437" s="49">
        <v>37879.51</v>
      </c>
      <c r="D437" s="49" t="s">
        <v>1902</v>
      </c>
      <c r="E437">
        <f t="shared" si="63"/>
        <v>9486.9604604668766</v>
      </c>
      <c r="F437">
        <f t="shared" si="64"/>
        <v>9487</v>
      </c>
      <c r="G437">
        <f t="shared" si="65"/>
        <v>-0.11847359999228502</v>
      </c>
      <c r="I437">
        <f t="shared" si="70"/>
        <v>-0.11847359999228502</v>
      </c>
      <c r="Q437" s="2">
        <f t="shared" si="66"/>
        <v>22861.010000000002</v>
      </c>
      <c r="R437">
        <f t="shared" si="69"/>
        <v>-0.11847359999228502</v>
      </c>
    </row>
    <row r="438" spans="1:18" x14ac:dyDescent="0.2">
      <c r="A438" s="49" t="s">
        <v>763</v>
      </c>
      <c r="B438" s="52" t="s">
        <v>1862</v>
      </c>
      <c r="C438" s="49">
        <v>37879.51</v>
      </c>
      <c r="D438" s="49" t="s">
        <v>1902</v>
      </c>
      <c r="E438">
        <f t="shared" si="63"/>
        <v>9486.9604604668766</v>
      </c>
      <c r="F438">
        <f t="shared" si="64"/>
        <v>9487</v>
      </c>
      <c r="G438">
        <f t="shared" si="65"/>
        <v>-0.11847359999228502</v>
      </c>
      <c r="I438">
        <f t="shared" si="70"/>
        <v>-0.11847359999228502</v>
      </c>
      <c r="Q438" s="2">
        <f t="shared" si="66"/>
        <v>22861.010000000002</v>
      </c>
      <c r="R438">
        <f t="shared" si="69"/>
        <v>-0.11847359999228502</v>
      </c>
    </row>
    <row r="439" spans="1:18" x14ac:dyDescent="0.2">
      <c r="A439" s="49" t="s">
        <v>781</v>
      </c>
      <c r="B439" s="52" t="s">
        <v>1862</v>
      </c>
      <c r="C439" s="49">
        <v>37885.504999999997</v>
      </c>
      <c r="D439" s="49" t="s">
        <v>1902</v>
      </c>
      <c r="E439">
        <f t="shared" si="63"/>
        <v>9488.9612395525619</v>
      </c>
      <c r="F439">
        <f t="shared" si="64"/>
        <v>9489</v>
      </c>
      <c r="G439">
        <f t="shared" si="65"/>
        <v>-0.1161391999994521</v>
      </c>
      <c r="I439">
        <f t="shared" si="70"/>
        <v>-0.1161391999994521</v>
      </c>
      <c r="Q439" s="2">
        <f t="shared" si="66"/>
        <v>22867.004999999997</v>
      </c>
      <c r="R439">
        <f t="shared" si="69"/>
        <v>-0.1161391999994521</v>
      </c>
    </row>
    <row r="440" spans="1:18" x14ac:dyDescent="0.2">
      <c r="A440" s="49" t="s">
        <v>781</v>
      </c>
      <c r="B440" s="52" t="s">
        <v>1862</v>
      </c>
      <c r="C440" s="49">
        <v>37888.502</v>
      </c>
      <c r="D440" s="49" t="s">
        <v>1902</v>
      </c>
      <c r="E440">
        <f t="shared" si="63"/>
        <v>9489.9614622247573</v>
      </c>
      <c r="F440">
        <f t="shared" si="64"/>
        <v>9490</v>
      </c>
      <c r="G440">
        <f t="shared" si="65"/>
        <v>-0.11547199999768054</v>
      </c>
      <c r="I440">
        <f t="shared" si="70"/>
        <v>-0.11547199999768054</v>
      </c>
      <c r="Q440" s="2">
        <f t="shared" si="66"/>
        <v>22870.002</v>
      </c>
      <c r="R440">
        <f t="shared" si="69"/>
        <v>-0.11547199999768054</v>
      </c>
    </row>
    <row r="441" spans="1:18" x14ac:dyDescent="0.2">
      <c r="A441" s="49" t="s">
        <v>781</v>
      </c>
      <c r="B441" s="52" t="s">
        <v>1862</v>
      </c>
      <c r="C441" s="49">
        <v>37888.506999999998</v>
      </c>
      <c r="D441" s="49" t="s">
        <v>1902</v>
      </c>
      <c r="E441">
        <f t="shared" si="63"/>
        <v>9489.9631309312499</v>
      </c>
      <c r="F441">
        <f t="shared" si="64"/>
        <v>9490</v>
      </c>
      <c r="G441">
        <f t="shared" si="65"/>
        <v>-0.11047200000029989</v>
      </c>
      <c r="I441">
        <f t="shared" si="70"/>
        <v>-0.11047200000029989</v>
      </c>
      <c r="Q441" s="2">
        <f t="shared" si="66"/>
        <v>22870.006999999998</v>
      </c>
      <c r="R441">
        <f t="shared" si="69"/>
        <v>-0.11047200000029989</v>
      </c>
    </row>
    <row r="442" spans="1:18" x14ac:dyDescent="0.2">
      <c r="A442" s="49" t="s">
        <v>792</v>
      </c>
      <c r="B442" s="52" t="s">
        <v>1862</v>
      </c>
      <c r="C442" s="49">
        <v>37897.485000000001</v>
      </c>
      <c r="D442" s="49" t="s">
        <v>1902</v>
      </c>
      <c r="E442">
        <f t="shared" si="63"/>
        <v>9492.9594603109508</v>
      </c>
      <c r="F442">
        <f t="shared" si="64"/>
        <v>9493</v>
      </c>
      <c r="G442">
        <f t="shared" si="65"/>
        <v>-0.12147040000127163</v>
      </c>
      <c r="I442">
        <f t="shared" si="70"/>
        <v>-0.12147040000127163</v>
      </c>
      <c r="Q442" s="2">
        <f t="shared" si="66"/>
        <v>22878.985000000001</v>
      </c>
      <c r="R442">
        <f t="shared" si="69"/>
        <v>-0.12147040000127163</v>
      </c>
    </row>
    <row r="443" spans="1:18" x14ac:dyDescent="0.2">
      <c r="A443" s="49" t="s">
        <v>763</v>
      </c>
      <c r="B443" s="52" t="s">
        <v>1862</v>
      </c>
      <c r="C443" s="49">
        <v>37903.472999999998</v>
      </c>
      <c r="D443" s="49" t="s">
        <v>1902</v>
      </c>
      <c r="E443">
        <f t="shared" si="63"/>
        <v>9494.9579032075471</v>
      </c>
      <c r="F443">
        <f t="shared" si="64"/>
        <v>9495</v>
      </c>
      <c r="G443">
        <f t="shared" si="65"/>
        <v>-0.12613599999895087</v>
      </c>
      <c r="I443">
        <f t="shared" si="70"/>
        <v>-0.12613599999895087</v>
      </c>
      <c r="Q443" s="2">
        <f t="shared" si="66"/>
        <v>22884.972999999998</v>
      </c>
      <c r="R443">
        <f t="shared" si="69"/>
        <v>-0.12613599999895087</v>
      </c>
    </row>
    <row r="444" spans="1:18" x14ac:dyDescent="0.2">
      <c r="A444" s="49" t="s">
        <v>763</v>
      </c>
      <c r="B444" s="52" t="s">
        <v>1862</v>
      </c>
      <c r="C444" s="49">
        <v>37903.478999999999</v>
      </c>
      <c r="D444" s="49" t="s">
        <v>1902</v>
      </c>
      <c r="E444">
        <f t="shared" si="63"/>
        <v>9494.9599056553398</v>
      </c>
      <c r="F444">
        <f t="shared" si="64"/>
        <v>9495</v>
      </c>
      <c r="G444">
        <f t="shared" si="65"/>
        <v>-0.1201359999977285</v>
      </c>
      <c r="I444">
        <f t="shared" si="70"/>
        <v>-0.1201359999977285</v>
      </c>
      <c r="Q444" s="2">
        <f t="shared" si="66"/>
        <v>22884.978999999999</v>
      </c>
      <c r="R444">
        <f t="shared" si="69"/>
        <v>-0.1201359999977285</v>
      </c>
    </row>
    <row r="445" spans="1:18" x14ac:dyDescent="0.2">
      <c r="A445" s="49" t="s">
        <v>763</v>
      </c>
      <c r="B445" s="52" t="s">
        <v>1862</v>
      </c>
      <c r="C445" s="49">
        <v>37903.483999999997</v>
      </c>
      <c r="D445" s="49" t="s">
        <v>1902</v>
      </c>
      <c r="E445">
        <f t="shared" si="63"/>
        <v>9494.9615743618324</v>
      </c>
      <c r="F445">
        <f t="shared" si="64"/>
        <v>9495</v>
      </c>
      <c r="G445">
        <f t="shared" si="65"/>
        <v>-0.11513600000034785</v>
      </c>
      <c r="I445">
        <f t="shared" si="70"/>
        <v>-0.11513600000034785</v>
      </c>
      <c r="Q445" s="2">
        <f t="shared" si="66"/>
        <v>22884.983999999997</v>
      </c>
      <c r="R445">
        <f t="shared" si="69"/>
        <v>-0.11513600000034785</v>
      </c>
    </row>
    <row r="446" spans="1:18" x14ac:dyDescent="0.2">
      <c r="A446" s="49" t="s">
        <v>792</v>
      </c>
      <c r="B446" s="52" t="s">
        <v>1862</v>
      </c>
      <c r="C446" s="49">
        <v>37903.485999999997</v>
      </c>
      <c r="D446" s="49" t="s">
        <v>1902</v>
      </c>
      <c r="E446">
        <f t="shared" si="63"/>
        <v>9494.9622418444305</v>
      </c>
      <c r="F446">
        <f t="shared" si="64"/>
        <v>9495</v>
      </c>
      <c r="G446">
        <f t="shared" si="65"/>
        <v>-0.1131359999999404</v>
      </c>
      <c r="I446">
        <f t="shared" si="70"/>
        <v>-0.1131359999999404</v>
      </c>
      <c r="Q446" s="2">
        <f t="shared" si="66"/>
        <v>22884.985999999997</v>
      </c>
      <c r="R446">
        <f t="shared" si="69"/>
        <v>-0.1131359999999404</v>
      </c>
    </row>
    <row r="447" spans="1:18" x14ac:dyDescent="0.2">
      <c r="A447" s="49" t="s">
        <v>781</v>
      </c>
      <c r="B447" s="52" t="s">
        <v>1862</v>
      </c>
      <c r="C447" s="49">
        <v>37906.480000000003</v>
      </c>
      <c r="D447" s="49" t="s">
        <v>1902</v>
      </c>
      <c r="E447">
        <f t="shared" si="63"/>
        <v>9495.9614632927314</v>
      </c>
      <c r="F447">
        <f t="shared" si="64"/>
        <v>9496</v>
      </c>
      <c r="G447">
        <f t="shared" si="65"/>
        <v>-0.11546879999514204</v>
      </c>
      <c r="I447">
        <f t="shared" si="70"/>
        <v>-0.11546879999514204</v>
      </c>
      <c r="Q447" s="2">
        <f t="shared" si="66"/>
        <v>22887.980000000003</v>
      </c>
      <c r="R447">
        <f t="shared" si="69"/>
        <v>-0.11546879999514204</v>
      </c>
    </row>
    <row r="448" spans="1:18" x14ac:dyDescent="0.2">
      <c r="A448" s="49" t="s">
        <v>792</v>
      </c>
      <c r="B448" s="52" t="s">
        <v>1862</v>
      </c>
      <c r="C448" s="49">
        <v>37909.468000000001</v>
      </c>
      <c r="D448" s="49" t="s">
        <v>1902</v>
      </c>
      <c r="E448">
        <f t="shared" si="63"/>
        <v>9496.9586822932361</v>
      </c>
      <c r="F448">
        <f t="shared" si="64"/>
        <v>9497</v>
      </c>
      <c r="G448">
        <f t="shared" si="65"/>
        <v>-0.12380159999884199</v>
      </c>
      <c r="I448">
        <f t="shared" si="70"/>
        <v>-0.12380159999884199</v>
      </c>
      <c r="Q448" s="2">
        <f t="shared" si="66"/>
        <v>22890.968000000001</v>
      </c>
      <c r="R448">
        <f t="shared" si="69"/>
        <v>-0.12380159999884199</v>
      </c>
    </row>
    <row r="449" spans="1:24" x14ac:dyDescent="0.2">
      <c r="A449" s="49" t="s">
        <v>781</v>
      </c>
      <c r="B449" s="52" t="s">
        <v>1862</v>
      </c>
      <c r="C449" s="49">
        <v>37909.47</v>
      </c>
      <c r="D449" s="49" t="s">
        <v>1902</v>
      </c>
      <c r="E449">
        <f t="shared" si="63"/>
        <v>9496.9593497758342</v>
      </c>
      <c r="F449">
        <f t="shared" si="64"/>
        <v>9497</v>
      </c>
      <c r="G449">
        <f t="shared" si="65"/>
        <v>-0.12180159999843454</v>
      </c>
      <c r="I449">
        <f t="shared" si="70"/>
        <v>-0.12180159999843454</v>
      </c>
      <c r="Q449" s="2">
        <f t="shared" si="66"/>
        <v>22890.97</v>
      </c>
      <c r="R449">
        <f t="shared" si="69"/>
        <v>-0.12180159999843454</v>
      </c>
    </row>
    <row r="450" spans="1:24" x14ac:dyDescent="0.2">
      <c r="A450" s="49" t="s">
        <v>781</v>
      </c>
      <c r="B450" s="52" t="s">
        <v>1862</v>
      </c>
      <c r="C450" s="49">
        <v>37909.47</v>
      </c>
      <c r="D450" s="49" t="s">
        <v>1902</v>
      </c>
      <c r="E450">
        <f t="shared" si="63"/>
        <v>9496.9593497758342</v>
      </c>
      <c r="F450">
        <f t="shared" si="64"/>
        <v>9497</v>
      </c>
      <c r="G450">
        <f t="shared" si="65"/>
        <v>-0.12180159999843454</v>
      </c>
      <c r="I450">
        <f t="shared" si="70"/>
        <v>-0.12180159999843454</v>
      </c>
      <c r="Q450" s="2">
        <f t="shared" si="66"/>
        <v>22890.97</v>
      </c>
      <c r="R450">
        <f t="shared" si="69"/>
        <v>-0.12180159999843454</v>
      </c>
    </row>
    <row r="451" spans="1:24" x14ac:dyDescent="0.2">
      <c r="A451" s="49" t="s">
        <v>781</v>
      </c>
      <c r="B451" s="52" t="s">
        <v>1862</v>
      </c>
      <c r="C451" s="49">
        <v>37909.476999999999</v>
      </c>
      <c r="D451" s="49" t="s">
        <v>1902</v>
      </c>
      <c r="E451">
        <f t="shared" si="63"/>
        <v>9496.9616859649232</v>
      </c>
      <c r="F451">
        <f t="shared" si="64"/>
        <v>9497</v>
      </c>
      <c r="G451">
        <f t="shared" si="65"/>
        <v>-0.11480160000064643</v>
      </c>
      <c r="I451">
        <f t="shared" si="70"/>
        <v>-0.11480160000064643</v>
      </c>
      <c r="Q451" s="2">
        <f t="shared" si="66"/>
        <v>22890.976999999999</v>
      </c>
      <c r="R451">
        <f t="shared" si="69"/>
        <v>-0.11480160000064643</v>
      </c>
    </row>
    <row r="452" spans="1:24" x14ac:dyDescent="0.2">
      <c r="A452" s="49" t="s">
        <v>781</v>
      </c>
      <c r="B452" s="52" t="s">
        <v>1862</v>
      </c>
      <c r="C452" s="49">
        <v>37909.480000000003</v>
      </c>
      <c r="D452" s="49" t="s">
        <v>1902</v>
      </c>
      <c r="E452">
        <f t="shared" si="63"/>
        <v>9496.9626871888213</v>
      </c>
      <c r="F452">
        <f t="shared" si="64"/>
        <v>9497</v>
      </c>
      <c r="G452">
        <f t="shared" si="65"/>
        <v>-0.11180159999639727</v>
      </c>
      <c r="I452">
        <f t="shared" si="70"/>
        <v>-0.11180159999639727</v>
      </c>
      <c r="Q452" s="2">
        <f t="shared" si="66"/>
        <v>22890.980000000003</v>
      </c>
      <c r="R452">
        <f t="shared" si="69"/>
        <v>-0.11180159999639727</v>
      </c>
    </row>
    <row r="453" spans="1:24" x14ac:dyDescent="0.2">
      <c r="A453" s="49" t="s">
        <v>781</v>
      </c>
      <c r="B453" s="52" t="s">
        <v>1862</v>
      </c>
      <c r="C453" s="49">
        <v>37927.455000000002</v>
      </c>
      <c r="D453" s="49" t="s">
        <v>1902</v>
      </c>
      <c r="E453">
        <f t="shared" si="63"/>
        <v>9502.9616870328973</v>
      </c>
      <c r="F453">
        <f t="shared" si="64"/>
        <v>9503</v>
      </c>
      <c r="G453">
        <f t="shared" si="65"/>
        <v>-0.11479839999810793</v>
      </c>
      <c r="I453">
        <f t="shared" si="70"/>
        <v>-0.11479839999810793</v>
      </c>
      <c r="Q453" s="2">
        <f t="shared" si="66"/>
        <v>22908.955000000002</v>
      </c>
      <c r="R453">
        <f t="shared" si="69"/>
        <v>-0.11479839999810793</v>
      </c>
    </row>
    <row r="454" spans="1:24" x14ac:dyDescent="0.2">
      <c r="A454" t="s">
        <v>1786</v>
      </c>
      <c r="B454" s="5" t="s">
        <v>1862</v>
      </c>
      <c r="C454" s="18">
        <v>37933.442999999999</v>
      </c>
      <c r="E454">
        <f t="shared" si="63"/>
        <v>9504.9601299294936</v>
      </c>
      <c r="F454">
        <f t="shared" si="64"/>
        <v>9505</v>
      </c>
      <c r="G454">
        <f t="shared" si="65"/>
        <v>-0.11946400000306312</v>
      </c>
      <c r="H454">
        <f>+G454</f>
        <v>-0.11946400000306312</v>
      </c>
      <c r="Q454" s="2">
        <f t="shared" si="66"/>
        <v>22914.942999999999</v>
      </c>
      <c r="R454">
        <f t="shared" si="69"/>
        <v>-0.11946400000306312</v>
      </c>
      <c r="S454" s="2"/>
      <c r="T454" s="2"/>
      <c r="U454" s="2"/>
      <c r="V454" s="2"/>
      <c r="W454" s="2"/>
      <c r="X454" s="2"/>
    </row>
    <row r="455" spans="1:24" x14ac:dyDescent="0.2">
      <c r="A455" s="49" t="s">
        <v>792</v>
      </c>
      <c r="B455" s="52" t="s">
        <v>1862</v>
      </c>
      <c r="C455" s="49">
        <v>37933.447</v>
      </c>
      <c r="D455" s="49" t="s">
        <v>1902</v>
      </c>
      <c r="E455">
        <f t="shared" si="63"/>
        <v>9504.9614648946881</v>
      </c>
      <c r="F455">
        <f t="shared" si="64"/>
        <v>9505</v>
      </c>
      <c r="G455">
        <f t="shared" si="65"/>
        <v>-0.11546400000224821</v>
      </c>
      <c r="I455">
        <f t="shared" ref="I455:I463" si="71">+G455</f>
        <v>-0.11546400000224821</v>
      </c>
      <c r="Q455" s="2">
        <f t="shared" si="66"/>
        <v>22914.947</v>
      </c>
      <c r="R455">
        <f t="shared" si="69"/>
        <v>-0.11546400000224821</v>
      </c>
    </row>
    <row r="456" spans="1:24" x14ac:dyDescent="0.2">
      <c r="A456" s="49" t="s">
        <v>781</v>
      </c>
      <c r="B456" s="52" t="s">
        <v>1862</v>
      </c>
      <c r="C456" s="49">
        <v>37933.449999999997</v>
      </c>
      <c r="D456" s="49" t="s">
        <v>1902</v>
      </c>
      <c r="E456">
        <f t="shared" si="63"/>
        <v>9504.9624661185826</v>
      </c>
      <c r="F456">
        <f t="shared" si="64"/>
        <v>9505</v>
      </c>
      <c r="G456">
        <f t="shared" si="65"/>
        <v>-0.11246400000527501</v>
      </c>
      <c r="I456">
        <f t="shared" si="71"/>
        <v>-0.11246400000527501</v>
      </c>
      <c r="Q456" s="2">
        <f t="shared" si="66"/>
        <v>22914.949999999997</v>
      </c>
      <c r="R456">
        <f t="shared" si="69"/>
        <v>-0.11246400000527501</v>
      </c>
    </row>
    <row r="457" spans="1:24" x14ac:dyDescent="0.2">
      <c r="A457" s="49" t="s">
        <v>792</v>
      </c>
      <c r="B457" s="52" t="s">
        <v>1862</v>
      </c>
      <c r="C457" s="49">
        <v>37936.444000000003</v>
      </c>
      <c r="D457" s="49" t="s">
        <v>1902</v>
      </c>
      <c r="E457">
        <f t="shared" si="63"/>
        <v>9505.9616875668835</v>
      </c>
      <c r="F457">
        <f t="shared" si="64"/>
        <v>9506</v>
      </c>
      <c r="G457">
        <f t="shared" si="65"/>
        <v>-0.11479680000047665</v>
      </c>
      <c r="I457">
        <f t="shared" si="71"/>
        <v>-0.11479680000047665</v>
      </c>
      <c r="Q457" s="2">
        <f t="shared" si="66"/>
        <v>22917.944000000003</v>
      </c>
      <c r="R457">
        <f t="shared" si="69"/>
        <v>-0.11479680000047665</v>
      </c>
    </row>
    <row r="458" spans="1:24" x14ac:dyDescent="0.2">
      <c r="A458" s="49" t="s">
        <v>792</v>
      </c>
      <c r="B458" s="52" t="s">
        <v>1862</v>
      </c>
      <c r="C458" s="49">
        <v>37939.434999999998</v>
      </c>
      <c r="D458" s="49" t="s">
        <v>1902</v>
      </c>
      <c r="E458">
        <f t="shared" si="63"/>
        <v>9506.9599077912844</v>
      </c>
      <c r="F458">
        <f t="shared" si="64"/>
        <v>9507</v>
      </c>
      <c r="G458">
        <f t="shared" si="65"/>
        <v>-0.12012959999992745</v>
      </c>
      <c r="I458">
        <f t="shared" si="71"/>
        <v>-0.12012959999992745</v>
      </c>
      <c r="Q458" s="2">
        <f t="shared" si="66"/>
        <v>22920.934999999998</v>
      </c>
      <c r="R458">
        <f t="shared" si="69"/>
        <v>-0.12012959999992745</v>
      </c>
    </row>
    <row r="459" spans="1:24" x14ac:dyDescent="0.2">
      <c r="A459" s="49" t="s">
        <v>792</v>
      </c>
      <c r="B459" s="52" t="s">
        <v>1862</v>
      </c>
      <c r="C459" s="49">
        <v>37942.419000000002</v>
      </c>
      <c r="D459" s="49" t="s">
        <v>1902</v>
      </c>
      <c r="E459">
        <f t="shared" si="63"/>
        <v>9507.9557918265964</v>
      </c>
      <c r="F459">
        <f t="shared" si="64"/>
        <v>9508</v>
      </c>
      <c r="G459">
        <f t="shared" si="65"/>
        <v>-0.13246239999716636</v>
      </c>
      <c r="I459">
        <f t="shared" si="71"/>
        <v>-0.13246239999716636</v>
      </c>
      <c r="Q459" s="2">
        <f t="shared" si="66"/>
        <v>22923.919000000002</v>
      </c>
      <c r="R459">
        <f t="shared" si="69"/>
        <v>-0.13246239999716636</v>
      </c>
    </row>
    <row r="460" spans="1:24" x14ac:dyDescent="0.2">
      <c r="A460" s="49" t="s">
        <v>763</v>
      </c>
      <c r="B460" s="52" t="s">
        <v>1862</v>
      </c>
      <c r="C460" s="49">
        <v>37957.394</v>
      </c>
      <c r="D460" s="49" t="s">
        <v>1902</v>
      </c>
      <c r="E460">
        <f t="shared" si="63"/>
        <v>9512.9535677745807</v>
      </c>
      <c r="F460">
        <f t="shared" si="64"/>
        <v>9513</v>
      </c>
      <c r="G460">
        <f t="shared" si="65"/>
        <v>-0.13912639999762177</v>
      </c>
      <c r="I460">
        <f t="shared" si="71"/>
        <v>-0.13912639999762177</v>
      </c>
      <c r="Q460" s="2">
        <f t="shared" si="66"/>
        <v>22938.894</v>
      </c>
      <c r="R460">
        <f t="shared" si="69"/>
        <v>-0.13912639999762177</v>
      </c>
    </row>
    <row r="461" spans="1:24" x14ac:dyDescent="0.2">
      <c r="A461" s="49" t="s">
        <v>763</v>
      </c>
      <c r="B461" s="52" t="s">
        <v>1861</v>
      </c>
      <c r="C461" s="49">
        <v>38552.411999999997</v>
      </c>
      <c r="D461" s="49" t="s">
        <v>1902</v>
      </c>
      <c r="E461">
        <f t="shared" si="63"/>
        <v>9711.5356478425892</v>
      </c>
      <c r="F461">
        <f t="shared" si="64"/>
        <v>9711.5</v>
      </c>
      <c r="G461">
        <f t="shared" si="65"/>
        <v>0.10681279999698745</v>
      </c>
      <c r="I461">
        <f t="shared" si="71"/>
        <v>0.10681279999698745</v>
      </c>
      <c r="Q461" s="2">
        <f t="shared" si="66"/>
        <v>23533.911999999997</v>
      </c>
      <c r="S461">
        <f>G461</f>
        <v>0.10681279999698745</v>
      </c>
    </row>
    <row r="462" spans="1:24" x14ac:dyDescent="0.2">
      <c r="A462" s="49" t="s">
        <v>763</v>
      </c>
      <c r="B462" s="52" t="s">
        <v>1861</v>
      </c>
      <c r="C462" s="49">
        <v>38612.391000000003</v>
      </c>
      <c r="D462" s="49" t="s">
        <v>1902</v>
      </c>
      <c r="E462">
        <f t="shared" si="63"/>
        <v>9731.5531171971306</v>
      </c>
      <c r="F462">
        <f t="shared" si="64"/>
        <v>9731.5</v>
      </c>
      <c r="G462">
        <f t="shared" si="65"/>
        <v>0.15915680000034627</v>
      </c>
      <c r="I462">
        <f t="shared" si="71"/>
        <v>0.15915680000034627</v>
      </c>
      <c r="Q462" s="2">
        <f t="shared" si="66"/>
        <v>23593.891000000003</v>
      </c>
      <c r="S462">
        <f>G462</f>
        <v>0.15915680000034627</v>
      </c>
    </row>
    <row r="463" spans="1:24" x14ac:dyDescent="0.2">
      <c r="A463" s="49" t="s">
        <v>840</v>
      </c>
      <c r="B463" s="52" t="s">
        <v>1862</v>
      </c>
      <c r="C463" s="49">
        <v>38652.552000000003</v>
      </c>
      <c r="D463" s="49" t="s">
        <v>1902</v>
      </c>
      <c r="E463">
        <f t="shared" si="63"/>
        <v>9744.9565014940945</v>
      </c>
      <c r="F463">
        <f t="shared" si="64"/>
        <v>9745</v>
      </c>
      <c r="G463">
        <f t="shared" si="65"/>
        <v>-0.13033599999471335</v>
      </c>
      <c r="I463">
        <f t="shared" si="71"/>
        <v>-0.13033599999471335</v>
      </c>
      <c r="Q463" s="2">
        <f t="shared" si="66"/>
        <v>23634.052000000003</v>
      </c>
      <c r="R463">
        <f>G463</f>
        <v>-0.13033599999471335</v>
      </c>
    </row>
    <row r="464" spans="1:24" x14ac:dyDescent="0.2">
      <c r="A464" s="49" t="s">
        <v>844</v>
      </c>
      <c r="B464" s="52" t="s">
        <v>1862</v>
      </c>
      <c r="C464" s="49">
        <v>38664.546000000002</v>
      </c>
      <c r="D464" s="49" t="s">
        <v>1902</v>
      </c>
      <c r="E464">
        <f t="shared" si="63"/>
        <v>9748.959394630665</v>
      </c>
      <c r="F464">
        <f t="shared" si="64"/>
        <v>9749</v>
      </c>
      <c r="G464">
        <f t="shared" si="65"/>
        <v>-0.12166720000095665</v>
      </c>
      <c r="H464">
        <f>+G464</f>
        <v>-0.12166720000095665</v>
      </c>
      <c r="Q464" s="2">
        <f t="shared" si="66"/>
        <v>23646.046000000002</v>
      </c>
      <c r="R464">
        <f>G464</f>
        <v>-0.12166720000095665</v>
      </c>
    </row>
    <row r="465" spans="1:24" x14ac:dyDescent="0.2">
      <c r="A465" s="49" t="s">
        <v>840</v>
      </c>
      <c r="B465" s="52" t="s">
        <v>1862</v>
      </c>
      <c r="C465" s="49">
        <v>38670.531999999999</v>
      </c>
      <c r="D465" s="49" t="s">
        <v>1902</v>
      </c>
      <c r="E465">
        <f t="shared" si="63"/>
        <v>9750.9571700446631</v>
      </c>
      <c r="F465">
        <f t="shared" si="64"/>
        <v>9751</v>
      </c>
      <c r="G465">
        <f t="shared" si="65"/>
        <v>-0.12833279999904335</v>
      </c>
      <c r="I465">
        <f>+G465</f>
        <v>-0.12833279999904335</v>
      </c>
      <c r="Q465" s="2">
        <f t="shared" si="66"/>
        <v>23652.031999999999</v>
      </c>
      <c r="R465">
        <f>G465</f>
        <v>-0.12833279999904335</v>
      </c>
    </row>
    <row r="466" spans="1:24" x14ac:dyDescent="0.2">
      <c r="A466" s="49" t="s">
        <v>840</v>
      </c>
      <c r="B466" s="52" t="s">
        <v>1862</v>
      </c>
      <c r="C466" s="49">
        <v>38694.485000000001</v>
      </c>
      <c r="D466" s="49" t="s">
        <v>1902</v>
      </c>
      <c r="E466">
        <f t="shared" si="63"/>
        <v>9758.9512753723484</v>
      </c>
      <c r="F466">
        <f t="shared" si="64"/>
        <v>9759</v>
      </c>
      <c r="G466">
        <f t="shared" si="65"/>
        <v>-0.1459952000004705</v>
      </c>
      <c r="I466">
        <f>+G466</f>
        <v>-0.1459952000004705</v>
      </c>
      <c r="Q466" s="2">
        <f t="shared" si="66"/>
        <v>23675.985000000001</v>
      </c>
      <c r="R466">
        <f>G466</f>
        <v>-0.1459952000004705</v>
      </c>
    </row>
    <row r="467" spans="1:24" x14ac:dyDescent="0.2">
      <c r="A467" s="14" t="s">
        <v>1866</v>
      </c>
      <c r="B467" s="12" t="s">
        <v>1862</v>
      </c>
      <c r="C467" s="13">
        <v>39134.588000000003</v>
      </c>
      <c r="D467" s="12"/>
      <c r="E467">
        <f t="shared" si="63"/>
        <v>9905.8318221527352</v>
      </c>
      <c r="F467">
        <f t="shared" si="64"/>
        <v>9906</v>
      </c>
      <c r="G467" s="10">
        <f t="shared" si="65"/>
        <v>-0.50391679999302141</v>
      </c>
      <c r="Q467" s="2">
        <f t="shared" si="66"/>
        <v>24116.088000000003</v>
      </c>
      <c r="S467" s="2"/>
      <c r="T467" s="2"/>
      <c r="U467" s="2"/>
      <c r="V467" s="2"/>
      <c r="W467" s="2"/>
      <c r="X467" s="2"/>
    </row>
    <row r="468" spans="1:24" x14ac:dyDescent="0.2">
      <c r="A468" s="14" t="s">
        <v>1866</v>
      </c>
      <c r="B468" s="12" t="s">
        <v>1862</v>
      </c>
      <c r="C468" s="13">
        <v>39293.767999999996</v>
      </c>
      <c r="D468" s="12"/>
      <c r="E468">
        <f t="shared" si="63"/>
        <v>9958.9567620792986</v>
      </c>
      <c r="F468">
        <f t="shared" si="64"/>
        <v>9959</v>
      </c>
      <c r="G468">
        <f t="shared" si="65"/>
        <v>-0.12955520000105025</v>
      </c>
      <c r="I468">
        <f t="shared" ref="I468:I483" si="72">+G468</f>
        <v>-0.12955520000105025</v>
      </c>
      <c r="Q468" s="2">
        <f t="shared" si="66"/>
        <v>24275.267999999996</v>
      </c>
      <c r="R468">
        <f>G468</f>
        <v>-0.12955520000105025</v>
      </c>
      <c r="S468" s="2"/>
      <c r="T468" s="2"/>
      <c r="U468" s="2"/>
      <c r="V468" s="2"/>
      <c r="W468" s="2"/>
      <c r="X468" s="2"/>
    </row>
    <row r="469" spans="1:24" x14ac:dyDescent="0.2">
      <c r="A469" s="14" t="s">
        <v>1867</v>
      </c>
      <c r="B469" s="12"/>
      <c r="C469" s="13">
        <v>39299.762000000002</v>
      </c>
      <c r="D469" s="12"/>
      <c r="E469">
        <f t="shared" ref="E469:E532" si="73">+(C469-C$7)/C$8</f>
        <v>9960.9572074236894</v>
      </c>
      <c r="F469">
        <f t="shared" ref="F469:F532" si="74">ROUND(2*E469,0)/2</f>
        <v>9961</v>
      </c>
      <c r="G469">
        <f t="shared" ref="G469:G532" si="75">+C469-(C$7+F469*C$8)</f>
        <v>-0.12822079999750713</v>
      </c>
      <c r="I469">
        <f t="shared" si="72"/>
        <v>-0.12822079999750713</v>
      </c>
      <c r="Q469" s="2">
        <f t="shared" ref="Q469:Q532" si="76">+C469-15018.5</f>
        <v>24281.262000000002</v>
      </c>
      <c r="R469">
        <f>G469</f>
        <v>-0.12822079999750713</v>
      </c>
    </row>
    <row r="470" spans="1:24" x14ac:dyDescent="0.2">
      <c r="A470" s="49" t="s">
        <v>859</v>
      </c>
      <c r="B470" s="52" t="s">
        <v>1861</v>
      </c>
      <c r="C470" s="49">
        <v>39331.495000000003</v>
      </c>
      <c r="D470" s="49" t="s">
        <v>1902</v>
      </c>
      <c r="E470">
        <f t="shared" si="73"/>
        <v>9971.547820055237</v>
      </c>
      <c r="F470">
        <f t="shared" si="74"/>
        <v>9971.5</v>
      </c>
      <c r="G470">
        <f t="shared" si="75"/>
        <v>0.14328480000403943</v>
      </c>
      <c r="I470">
        <f t="shared" si="72"/>
        <v>0.14328480000403943</v>
      </c>
      <c r="Q470" s="2">
        <f t="shared" si="76"/>
        <v>24312.995000000003</v>
      </c>
      <c r="S470">
        <f>G470</f>
        <v>0.14328480000403943</v>
      </c>
    </row>
    <row r="471" spans="1:24" x14ac:dyDescent="0.2">
      <c r="A471" s="14" t="s">
        <v>1866</v>
      </c>
      <c r="B471" s="12" t="s">
        <v>1862</v>
      </c>
      <c r="C471" s="13">
        <v>39341.701999999997</v>
      </c>
      <c r="D471" s="12"/>
      <c r="E471">
        <f t="shared" si="73"/>
        <v>9974.9543174910341</v>
      </c>
      <c r="F471">
        <f t="shared" si="74"/>
        <v>9975</v>
      </c>
      <c r="G471">
        <f t="shared" si="75"/>
        <v>-0.13687999999820022</v>
      </c>
      <c r="I471">
        <f t="shared" si="72"/>
        <v>-0.13687999999820022</v>
      </c>
      <c r="Q471" s="2">
        <f t="shared" si="76"/>
        <v>24323.201999999997</v>
      </c>
      <c r="R471">
        <f>G471</f>
        <v>-0.13687999999820022</v>
      </c>
    </row>
    <row r="472" spans="1:24" x14ac:dyDescent="0.2">
      <c r="A472" s="49" t="s">
        <v>859</v>
      </c>
      <c r="B472" s="52" t="s">
        <v>1861</v>
      </c>
      <c r="C472" s="49">
        <v>39349.468999999997</v>
      </c>
      <c r="D472" s="49" t="s">
        <v>1902</v>
      </c>
      <c r="E472">
        <f t="shared" si="73"/>
        <v>9977.5464861580131</v>
      </c>
      <c r="F472">
        <f t="shared" si="74"/>
        <v>9977.5</v>
      </c>
      <c r="G472">
        <f t="shared" si="75"/>
        <v>0.13928799999848707</v>
      </c>
      <c r="I472">
        <f t="shared" si="72"/>
        <v>0.13928799999848707</v>
      </c>
      <c r="Q472" s="2">
        <f t="shared" si="76"/>
        <v>24330.968999999997</v>
      </c>
      <c r="S472">
        <f>G472</f>
        <v>0.13928799999848707</v>
      </c>
    </row>
    <row r="473" spans="1:24" x14ac:dyDescent="0.2">
      <c r="A473" s="14" t="s">
        <v>1866</v>
      </c>
      <c r="B473" s="12" t="s">
        <v>1862</v>
      </c>
      <c r="C473" s="13">
        <v>39350.69</v>
      </c>
      <c r="D473" s="12"/>
      <c r="E473">
        <f t="shared" si="73"/>
        <v>9977.9539842837239</v>
      </c>
      <c r="F473">
        <f t="shared" si="74"/>
        <v>9978</v>
      </c>
      <c r="G473">
        <f t="shared" si="75"/>
        <v>-0.13787839999713469</v>
      </c>
      <c r="I473">
        <f t="shared" si="72"/>
        <v>-0.13787839999713469</v>
      </c>
      <c r="Q473" s="2">
        <f t="shared" si="76"/>
        <v>24332.190000000002</v>
      </c>
      <c r="R473">
        <f>G473</f>
        <v>-0.13787839999713469</v>
      </c>
    </row>
    <row r="474" spans="1:24" x14ac:dyDescent="0.2">
      <c r="A474" s="49" t="s">
        <v>859</v>
      </c>
      <c r="B474" s="52" t="s">
        <v>1861</v>
      </c>
      <c r="C474" s="49">
        <v>39352.462</v>
      </c>
      <c r="D474" s="49" t="s">
        <v>1902</v>
      </c>
      <c r="E474">
        <f t="shared" si="73"/>
        <v>9978.5453738650122</v>
      </c>
      <c r="F474">
        <f t="shared" si="74"/>
        <v>9978.5</v>
      </c>
      <c r="G474">
        <f t="shared" si="75"/>
        <v>0.13595520000671968</v>
      </c>
      <c r="I474">
        <f t="shared" si="72"/>
        <v>0.13595520000671968</v>
      </c>
      <c r="Q474" s="2">
        <f t="shared" si="76"/>
        <v>24333.962</v>
      </c>
      <c r="S474">
        <f t="shared" ref="S474:S481" si="77">G474</f>
        <v>0.13595520000671968</v>
      </c>
    </row>
    <row r="475" spans="1:24" x14ac:dyDescent="0.2">
      <c r="A475" s="49" t="s">
        <v>859</v>
      </c>
      <c r="B475" s="52" t="s">
        <v>1861</v>
      </c>
      <c r="C475" s="49">
        <v>39385.419000000002</v>
      </c>
      <c r="D475" s="49" t="s">
        <v>1902</v>
      </c>
      <c r="E475">
        <f t="shared" si="73"/>
        <v>9989.5444858461669</v>
      </c>
      <c r="F475">
        <f t="shared" si="74"/>
        <v>9989.5</v>
      </c>
      <c r="G475">
        <f t="shared" si="75"/>
        <v>0.13329440000234172</v>
      </c>
      <c r="I475">
        <f t="shared" si="72"/>
        <v>0.13329440000234172</v>
      </c>
      <c r="Q475" s="2">
        <f t="shared" si="76"/>
        <v>24366.919000000002</v>
      </c>
      <c r="S475">
        <f t="shared" si="77"/>
        <v>0.13329440000234172</v>
      </c>
    </row>
    <row r="476" spans="1:24" x14ac:dyDescent="0.2">
      <c r="A476" s="49" t="s">
        <v>859</v>
      </c>
      <c r="B476" s="52" t="s">
        <v>1861</v>
      </c>
      <c r="C476" s="49">
        <v>39388.404999999999</v>
      </c>
      <c r="D476" s="49" t="s">
        <v>1902</v>
      </c>
      <c r="E476">
        <f t="shared" si="73"/>
        <v>9990.5410373640734</v>
      </c>
      <c r="F476">
        <f t="shared" si="74"/>
        <v>9990.5</v>
      </c>
      <c r="G476">
        <f t="shared" si="75"/>
        <v>0.12296160000551026</v>
      </c>
      <c r="I476">
        <f t="shared" si="72"/>
        <v>0.12296160000551026</v>
      </c>
      <c r="Q476" s="2">
        <f t="shared" si="76"/>
        <v>24369.904999999999</v>
      </c>
      <c r="S476">
        <f t="shared" si="77"/>
        <v>0.12296160000551026</v>
      </c>
    </row>
    <row r="477" spans="1:24" x14ac:dyDescent="0.2">
      <c r="A477" s="49" t="s">
        <v>877</v>
      </c>
      <c r="B477" s="52" t="s">
        <v>1861</v>
      </c>
      <c r="C477" s="49">
        <v>39388.436000000002</v>
      </c>
      <c r="D477" s="49" t="s">
        <v>1902</v>
      </c>
      <c r="E477">
        <f t="shared" si="73"/>
        <v>9990.5513833443347</v>
      </c>
      <c r="F477">
        <f t="shared" si="74"/>
        <v>9990.5</v>
      </c>
      <c r="G477">
        <f t="shared" si="75"/>
        <v>0.15396160000818782</v>
      </c>
      <c r="I477">
        <f t="shared" si="72"/>
        <v>0.15396160000818782</v>
      </c>
      <c r="Q477" s="2">
        <f t="shared" si="76"/>
        <v>24369.936000000002</v>
      </c>
      <c r="S477">
        <f t="shared" si="77"/>
        <v>0.15396160000818782</v>
      </c>
    </row>
    <row r="478" spans="1:24" x14ac:dyDescent="0.2">
      <c r="A478" s="49" t="s">
        <v>859</v>
      </c>
      <c r="B478" s="52" t="s">
        <v>1861</v>
      </c>
      <c r="C478" s="49">
        <v>39391.413999999997</v>
      </c>
      <c r="D478" s="49" t="s">
        <v>1902</v>
      </c>
      <c r="E478">
        <f t="shared" si="73"/>
        <v>9991.5452649318522</v>
      </c>
      <c r="F478">
        <f t="shared" si="74"/>
        <v>9991.5</v>
      </c>
      <c r="G478">
        <f t="shared" si="75"/>
        <v>0.13562880000245059</v>
      </c>
      <c r="I478">
        <f t="shared" si="72"/>
        <v>0.13562880000245059</v>
      </c>
      <c r="Q478" s="2">
        <f t="shared" si="76"/>
        <v>24372.913999999997</v>
      </c>
      <c r="S478">
        <f t="shared" si="77"/>
        <v>0.13562880000245059</v>
      </c>
    </row>
    <row r="479" spans="1:24" x14ac:dyDescent="0.2">
      <c r="A479" s="49" t="s">
        <v>883</v>
      </c>
      <c r="B479" s="52" t="s">
        <v>1861</v>
      </c>
      <c r="C479" s="49">
        <v>39403.402999999998</v>
      </c>
      <c r="D479" s="49" t="s">
        <v>1902</v>
      </c>
      <c r="E479">
        <f t="shared" si="73"/>
        <v>9995.5464893619301</v>
      </c>
      <c r="F479">
        <f t="shared" si="74"/>
        <v>9995.5</v>
      </c>
      <c r="G479">
        <f t="shared" si="75"/>
        <v>0.13929759999882663</v>
      </c>
      <c r="I479">
        <f t="shared" si="72"/>
        <v>0.13929759999882663</v>
      </c>
      <c r="Q479" s="2">
        <f t="shared" si="76"/>
        <v>24384.902999999998</v>
      </c>
      <c r="S479">
        <f t="shared" si="77"/>
        <v>0.13929759999882663</v>
      </c>
    </row>
    <row r="480" spans="1:24" x14ac:dyDescent="0.2">
      <c r="A480" s="49" t="s">
        <v>883</v>
      </c>
      <c r="B480" s="52" t="s">
        <v>1861</v>
      </c>
      <c r="C480" s="49">
        <v>39406.383000000002</v>
      </c>
      <c r="D480" s="49" t="s">
        <v>1902</v>
      </c>
      <c r="E480">
        <f t="shared" si="73"/>
        <v>9996.5410384320476</v>
      </c>
      <c r="F480">
        <f t="shared" si="74"/>
        <v>9996.5</v>
      </c>
      <c r="G480">
        <f t="shared" si="75"/>
        <v>0.12296480000077281</v>
      </c>
      <c r="I480">
        <f t="shared" si="72"/>
        <v>0.12296480000077281</v>
      </c>
      <c r="Q480" s="2">
        <f t="shared" si="76"/>
        <v>24387.883000000002</v>
      </c>
      <c r="S480">
        <f t="shared" si="77"/>
        <v>0.12296480000077281</v>
      </c>
    </row>
    <row r="481" spans="1:25" x14ac:dyDescent="0.2">
      <c r="A481" s="49" t="s">
        <v>883</v>
      </c>
      <c r="B481" s="52" t="s">
        <v>1861</v>
      </c>
      <c r="C481" s="49">
        <v>39406.398000000001</v>
      </c>
      <c r="D481" s="49" t="s">
        <v>1902</v>
      </c>
      <c r="E481">
        <f t="shared" si="73"/>
        <v>9996.5460445515273</v>
      </c>
      <c r="F481">
        <f t="shared" si="74"/>
        <v>9996.5</v>
      </c>
      <c r="G481">
        <f t="shared" si="75"/>
        <v>0.13796480000019073</v>
      </c>
      <c r="I481">
        <f t="shared" si="72"/>
        <v>0.13796480000019073</v>
      </c>
      <c r="Q481" s="2">
        <f t="shared" si="76"/>
        <v>24387.898000000001</v>
      </c>
      <c r="S481">
        <f t="shared" si="77"/>
        <v>0.13796480000019073</v>
      </c>
    </row>
    <row r="482" spans="1:25" x14ac:dyDescent="0.2">
      <c r="A482" s="49" t="s">
        <v>1866</v>
      </c>
      <c r="B482" s="52" t="s">
        <v>1862</v>
      </c>
      <c r="C482" s="49">
        <v>39434.588000000003</v>
      </c>
      <c r="D482" s="49" t="s">
        <v>1902</v>
      </c>
      <c r="E482">
        <f t="shared" si="73"/>
        <v>10005.954211761793</v>
      </c>
      <c r="F482">
        <f t="shared" si="74"/>
        <v>10006</v>
      </c>
      <c r="G482">
        <f t="shared" si="75"/>
        <v>-0.13719679999485379</v>
      </c>
      <c r="I482">
        <f t="shared" si="72"/>
        <v>-0.13719679999485379</v>
      </c>
      <c r="Q482" s="2">
        <f t="shared" si="76"/>
        <v>24416.088000000003</v>
      </c>
      <c r="R482">
        <f>G482</f>
        <v>-0.13719679999485379</v>
      </c>
    </row>
    <row r="483" spans="1:25" x14ac:dyDescent="0.2">
      <c r="A483" s="49" t="s">
        <v>877</v>
      </c>
      <c r="B483" s="52" t="s">
        <v>1861</v>
      </c>
      <c r="C483" s="49">
        <v>39469.347999999998</v>
      </c>
      <c r="D483" s="49" t="s">
        <v>1902</v>
      </c>
      <c r="E483">
        <f t="shared" si="73"/>
        <v>10017.555059304494</v>
      </c>
      <c r="F483">
        <f t="shared" si="74"/>
        <v>10017.5</v>
      </c>
      <c r="G483">
        <f t="shared" si="75"/>
        <v>0.16497600000002421</v>
      </c>
      <c r="I483">
        <f t="shared" si="72"/>
        <v>0.16497600000002421</v>
      </c>
      <c r="Q483" s="2">
        <f t="shared" si="76"/>
        <v>24450.847999999998</v>
      </c>
      <c r="S483">
        <f>G483</f>
        <v>0.16497600000002421</v>
      </c>
    </row>
    <row r="484" spans="1:25" x14ac:dyDescent="0.2">
      <c r="A484" t="s">
        <v>1779</v>
      </c>
      <c r="B484" s="5" t="s">
        <v>1862</v>
      </c>
      <c r="C484" s="18">
        <v>40039.827100000002</v>
      </c>
      <c r="D484" s="5"/>
      <c r="E484">
        <f t="shared" si="73"/>
        <v>10207.947495017912</v>
      </c>
      <c r="F484">
        <f t="shared" si="74"/>
        <v>10208</v>
      </c>
      <c r="G484">
        <f t="shared" si="75"/>
        <v>-0.15732239999488229</v>
      </c>
      <c r="J484">
        <f>+G484</f>
        <v>-0.15732239999488229</v>
      </c>
      <c r="Q484" s="2">
        <f t="shared" si="76"/>
        <v>25021.327100000002</v>
      </c>
      <c r="R484">
        <f>G484</f>
        <v>-0.15732239999488229</v>
      </c>
      <c r="S484" s="2"/>
      <c r="T484" s="2"/>
      <c r="U484" s="2"/>
      <c r="V484" s="2"/>
      <c r="W484" s="2"/>
      <c r="X484" s="2"/>
      <c r="Y484" t="s">
        <v>1780</v>
      </c>
    </row>
    <row r="485" spans="1:25" x14ac:dyDescent="0.2">
      <c r="A485" s="15" t="s">
        <v>1868</v>
      </c>
      <c r="B485" s="12" t="s">
        <v>1862</v>
      </c>
      <c r="C485" s="13">
        <v>40093.767</v>
      </c>
      <c r="D485" s="12"/>
      <c r="E485">
        <f t="shared" si="73"/>
        <v>10225.94946729549</v>
      </c>
      <c r="F485">
        <f t="shared" si="74"/>
        <v>10226</v>
      </c>
      <c r="G485">
        <f t="shared" si="75"/>
        <v>-0.15141279999807011</v>
      </c>
      <c r="I485">
        <f>G485</f>
        <v>-0.15141279999807011</v>
      </c>
      <c r="Q485" s="2">
        <f t="shared" si="76"/>
        <v>25075.267</v>
      </c>
      <c r="R485">
        <f>G485</f>
        <v>-0.15141279999807011</v>
      </c>
    </row>
    <row r="486" spans="1:25" x14ac:dyDescent="0.2">
      <c r="A486" s="15" t="s">
        <v>1868</v>
      </c>
      <c r="B486" s="12" t="s">
        <v>1862</v>
      </c>
      <c r="C486" s="13">
        <v>40129.703000000001</v>
      </c>
      <c r="D486" s="12"/>
      <c r="E486">
        <f t="shared" si="73"/>
        <v>10237.94279460546</v>
      </c>
      <c r="F486">
        <f t="shared" si="74"/>
        <v>10238</v>
      </c>
      <c r="G486">
        <f t="shared" si="75"/>
        <v>-0.17140639999706764</v>
      </c>
      <c r="I486">
        <f>G486</f>
        <v>-0.17140639999706764</v>
      </c>
      <c r="Q486" s="2">
        <f t="shared" si="76"/>
        <v>25111.203000000001</v>
      </c>
      <c r="R486">
        <f>G486</f>
        <v>-0.17140639999706764</v>
      </c>
    </row>
    <row r="487" spans="1:25" x14ac:dyDescent="0.2">
      <c r="A487" s="49" t="s">
        <v>905</v>
      </c>
      <c r="B487" s="52" t="s">
        <v>1861</v>
      </c>
      <c r="C487" s="49">
        <v>40140.512000000002</v>
      </c>
      <c r="D487" s="49" t="s">
        <v>1902</v>
      </c>
      <c r="E487">
        <f t="shared" si="73"/>
        <v>10241.550204303076</v>
      </c>
      <c r="F487">
        <f t="shared" si="74"/>
        <v>10241.5</v>
      </c>
      <c r="G487">
        <f t="shared" si="75"/>
        <v>0.15042879999964498</v>
      </c>
      <c r="I487">
        <f>+G487</f>
        <v>0.15042879999964498</v>
      </c>
      <c r="Q487" s="2">
        <f t="shared" si="76"/>
        <v>25122.012000000002</v>
      </c>
      <c r="S487">
        <f>G487</f>
        <v>0.15042879999964498</v>
      </c>
    </row>
    <row r="488" spans="1:25" x14ac:dyDescent="0.2">
      <c r="A488" s="15" t="s">
        <v>1868</v>
      </c>
      <c r="B488" s="12" t="s">
        <v>1862</v>
      </c>
      <c r="C488" s="13">
        <v>40150.696000000004</v>
      </c>
      <c r="D488" s="12"/>
      <c r="E488">
        <f t="shared" si="73"/>
        <v>10244.949025689004</v>
      </c>
      <c r="F488">
        <f t="shared" si="74"/>
        <v>10245</v>
      </c>
      <c r="G488">
        <f t="shared" si="75"/>
        <v>-0.15273599999636644</v>
      </c>
      <c r="I488">
        <f>G488</f>
        <v>-0.15273599999636644</v>
      </c>
      <c r="Q488" s="2">
        <f t="shared" si="76"/>
        <v>25132.196000000004</v>
      </c>
      <c r="R488">
        <f>G488</f>
        <v>-0.15273599999636644</v>
      </c>
    </row>
    <row r="489" spans="1:25" x14ac:dyDescent="0.2">
      <c r="A489" s="49" t="s">
        <v>1747</v>
      </c>
      <c r="B489" s="52" t="s">
        <v>1862</v>
      </c>
      <c r="C489" s="49">
        <v>40156.692999999999</v>
      </c>
      <c r="D489" s="49" t="s">
        <v>1902</v>
      </c>
      <c r="E489">
        <f t="shared" si="73"/>
        <v>10246.950472257287</v>
      </c>
      <c r="F489">
        <f t="shared" si="74"/>
        <v>10247</v>
      </c>
      <c r="G489">
        <f t="shared" si="75"/>
        <v>-0.14840160000312608</v>
      </c>
      <c r="J489">
        <f>+G489</f>
        <v>-0.14840160000312608</v>
      </c>
      <c r="Q489" s="2">
        <f t="shared" si="76"/>
        <v>25138.192999999999</v>
      </c>
      <c r="R489">
        <f>G489</f>
        <v>-0.14840160000312608</v>
      </c>
    </row>
    <row r="490" spans="1:25" x14ac:dyDescent="0.2">
      <c r="A490" s="16" t="s">
        <v>1869</v>
      </c>
      <c r="B490" s="5" t="s">
        <v>1862</v>
      </c>
      <c r="C490" s="18">
        <v>40345.477400000003</v>
      </c>
      <c r="E490">
        <f t="shared" si="73"/>
        <v>10309.955623086997</v>
      </c>
      <c r="F490">
        <f t="shared" si="74"/>
        <v>10310</v>
      </c>
      <c r="G490">
        <f t="shared" si="75"/>
        <v>-0.13296799999079667</v>
      </c>
      <c r="J490">
        <f>+G490</f>
        <v>-0.13296799999079667</v>
      </c>
      <c r="Q490" s="2">
        <f t="shared" si="76"/>
        <v>25326.977400000003</v>
      </c>
      <c r="R490">
        <f>G490</f>
        <v>-0.13296799999079667</v>
      </c>
      <c r="S490" s="2"/>
      <c r="T490" s="2"/>
      <c r="U490" s="2"/>
      <c r="V490" s="2"/>
      <c r="W490" s="2"/>
      <c r="X490" s="2"/>
    </row>
    <row r="491" spans="1:25" x14ac:dyDescent="0.2">
      <c r="A491" s="15" t="s">
        <v>1868</v>
      </c>
      <c r="B491" s="12" t="s">
        <v>1861</v>
      </c>
      <c r="C491" s="13">
        <v>40380.625</v>
      </c>
      <c r="D491" s="12"/>
      <c r="E491">
        <f t="shared" si="73"/>
        <v>10321.685828757074</v>
      </c>
      <c r="F491">
        <f t="shared" si="74"/>
        <v>10321.5</v>
      </c>
      <c r="G491" s="10">
        <f t="shared" si="75"/>
        <v>0.55680479999864474</v>
      </c>
      <c r="Q491" s="2">
        <f t="shared" si="76"/>
        <v>25362.125</v>
      </c>
    </row>
    <row r="492" spans="1:25" x14ac:dyDescent="0.2">
      <c r="A492" s="14" t="s">
        <v>1869</v>
      </c>
      <c r="B492" s="12"/>
      <c r="C492" s="13">
        <v>40381.423999999999</v>
      </c>
      <c r="D492" s="12"/>
      <c r="E492">
        <f t="shared" si="73"/>
        <v>10321.952488054732</v>
      </c>
      <c r="F492">
        <f t="shared" si="74"/>
        <v>10322</v>
      </c>
      <c r="G492">
        <f t="shared" si="75"/>
        <v>-0.14236159999563824</v>
      </c>
      <c r="J492">
        <f>+G492</f>
        <v>-0.14236159999563824</v>
      </c>
      <c r="Q492" s="2">
        <f t="shared" si="76"/>
        <v>25362.923999999999</v>
      </c>
      <c r="R492">
        <f t="shared" ref="R492:R500" si="78">G492</f>
        <v>-0.14236159999563824</v>
      </c>
    </row>
    <row r="493" spans="1:25" x14ac:dyDescent="0.2">
      <c r="A493" s="16" t="s">
        <v>1869</v>
      </c>
      <c r="B493" s="5" t="s">
        <v>1862</v>
      </c>
      <c r="C493" s="18">
        <v>40384.428</v>
      </c>
      <c r="E493">
        <f t="shared" si="73"/>
        <v>10322.955046916017</v>
      </c>
      <c r="F493">
        <f t="shared" si="74"/>
        <v>10323</v>
      </c>
      <c r="G493">
        <f t="shared" si="75"/>
        <v>-0.13469439999607857</v>
      </c>
      <c r="J493">
        <f>+G493</f>
        <v>-0.13469439999607857</v>
      </c>
      <c r="Q493" s="2">
        <f t="shared" si="76"/>
        <v>25365.928</v>
      </c>
      <c r="R493">
        <f t="shared" si="78"/>
        <v>-0.13469439999607857</v>
      </c>
      <c r="S493" s="2"/>
      <c r="T493" s="2"/>
      <c r="U493" s="2"/>
      <c r="V493" s="2"/>
      <c r="W493" s="2"/>
      <c r="X493" s="2"/>
    </row>
    <row r="494" spans="1:25" x14ac:dyDescent="0.2">
      <c r="A494" s="49" t="s">
        <v>924</v>
      </c>
      <c r="B494" s="52" t="s">
        <v>1862</v>
      </c>
      <c r="C494" s="49">
        <v>40396.396999999997</v>
      </c>
      <c r="D494" s="49" t="s">
        <v>1902</v>
      </c>
      <c r="E494">
        <f t="shared" si="73"/>
        <v>10326.949596520119</v>
      </c>
      <c r="F494">
        <f t="shared" si="74"/>
        <v>10327</v>
      </c>
      <c r="G494">
        <f t="shared" si="75"/>
        <v>-0.15102560000377707</v>
      </c>
      <c r="I494">
        <f>+G494</f>
        <v>-0.15102560000377707</v>
      </c>
      <c r="Q494" s="2">
        <f t="shared" si="76"/>
        <v>25377.896999999997</v>
      </c>
      <c r="R494">
        <f t="shared" si="78"/>
        <v>-0.15102560000377707</v>
      </c>
    </row>
    <row r="495" spans="1:25" x14ac:dyDescent="0.2">
      <c r="A495" s="16" t="s">
        <v>1869</v>
      </c>
      <c r="B495" s="5" t="s">
        <v>1862</v>
      </c>
      <c r="C495" s="18">
        <v>40423.379000000001</v>
      </c>
      <c r="E495">
        <f t="shared" si="73"/>
        <v>10335.954604241559</v>
      </c>
      <c r="F495">
        <f t="shared" si="74"/>
        <v>10336</v>
      </c>
      <c r="G495">
        <f t="shared" si="75"/>
        <v>-0.13602079999691341</v>
      </c>
      <c r="J495">
        <f>+G495</f>
        <v>-0.13602079999691341</v>
      </c>
      <c r="Q495" s="2">
        <f t="shared" si="76"/>
        <v>25404.879000000001</v>
      </c>
      <c r="R495">
        <f t="shared" si="78"/>
        <v>-0.13602079999691341</v>
      </c>
      <c r="S495" s="2"/>
      <c r="T495" s="2"/>
      <c r="U495" s="2"/>
      <c r="V495" s="2"/>
      <c r="W495" s="2"/>
      <c r="X495" s="2"/>
    </row>
    <row r="496" spans="1:25" x14ac:dyDescent="0.2">
      <c r="A496" s="14" t="s">
        <v>1869</v>
      </c>
      <c r="B496" s="12"/>
      <c r="C496" s="13">
        <v>40423.379399999998</v>
      </c>
      <c r="D496" s="12"/>
      <c r="E496">
        <f t="shared" si="73"/>
        <v>10335.954737738077</v>
      </c>
      <c r="F496">
        <f t="shared" si="74"/>
        <v>10336</v>
      </c>
      <c r="G496">
        <f t="shared" si="75"/>
        <v>-0.1356207999997423</v>
      </c>
      <c r="J496">
        <f>+G496</f>
        <v>-0.1356207999997423</v>
      </c>
      <c r="Q496" s="2">
        <f t="shared" si="76"/>
        <v>25404.879399999998</v>
      </c>
      <c r="R496">
        <f t="shared" si="78"/>
        <v>-0.1356207999997423</v>
      </c>
    </row>
    <row r="497" spans="1:43" x14ac:dyDescent="0.2">
      <c r="A497" s="49" t="s">
        <v>929</v>
      </c>
      <c r="B497" s="52" t="s">
        <v>1862</v>
      </c>
      <c r="C497" s="49">
        <v>40483.322999999997</v>
      </c>
      <c r="D497" s="49" t="s">
        <v>1902</v>
      </c>
      <c r="E497">
        <f t="shared" si="73"/>
        <v>10355.960392650642</v>
      </c>
      <c r="F497">
        <f t="shared" si="74"/>
        <v>10356</v>
      </c>
      <c r="G497">
        <f t="shared" si="75"/>
        <v>-0.11867679999704706</v>
      </c>
      <c r="I497">
        <f>+G497</f>
        <v>-0.11867679999704706</v>
      </c>
      <c r="Q497" s="2">
        <f t="shared" si="76"/>
        <v>25464.822999999997</v>
      </c>
      <c r="R497">
        <f t="shared" si="78"/>
        <v>-0.11867679999704706</v>
      </c>
    </row>
    <row r="498" spans="1:43" x14ac:dyDescent="0.2">
      <c r="A498" s="49" t="s">
        <v>929</v>
      </c>
      <c r="B498" s="52" t="s">
        <v>1862</v>
      </c>
      <c r="C498" s="49">
        <v>40489.324999999997</v>
      </c>
      <c r="D498" s="49" t="s">
        <v>1902</v>
      </c>
      <c r="E498">
        <f t="shared" si="73"/>
        <v>10357.96350792542</v>
      </c>
      <c r="F498">
        <f t="shared" si="74"/>
        <v>10358</v>
      </c>
      <c r="G498">
        <f t="shared" si="75"/>
        <v>-0.10934239999915008</v>
      </c>
      <c r="I498">
        <f>+G498</f>
        <v>-0.10934239999915008</v>
      </c>
      <c r="Q498" s="2">
        <f t="shared" si="76"/>
        <v>25470.824999999997</v>
      </c>
      <c r="R498">
        <f t="shared" si="78"/>
        <v>-0.10934239999915008</v>
      </c>
    </row>
    <row r="499" spans="1:43" x14ac:dyDescent="0.2">
      <c r="A499" s="17" t="s">
        <v>1870</v>
      </c>
      <c r="B499" s="5" t="s">
        <v>1862</v>
      </c>
      <c r="C499" s="18">
        <v>40504.284500000002</v>
      </c>
      <c r="E499">
        <f t="shared" si="73"/>
        <v>10362.956110883279</v>
      </c>
      <c r="F499">
        <f t="shared" si="74"/>
        <v>10363</v>
      </c>
      <c r="G499">
        <f t="shared" si="75"/>
        <v>-0.13150640000094427</v>
      </c>
      <c r="J499">
        <f>+G499</f>
        <v>-0.13150640000094427</v>
      </c>
      <c r="Q499" s="2">
        <f t="shared" si="76"/>
        <v>25485.784500000002</v>
      </c>
      <c r="R499">
        <f t="shared" si="78"/>
        <v>-0.13150640000094427</v>
      </c>
      <c r="S499" s="2"/>
      <c r="T499" s="2"/>
      <c r="U499" s="2"/>
      <c r="V499" s="2"/>
      <c r="W499" s="2"/>
      <c r="X499" s="2"/>
    </row>
    <row r="500" spans="1:43" x14ac:dyDescent="0.2">
      <c r="A500" t="s">
        <v>1786</v>
      </c>
      <c r="B500" s="5" t="s">
        <v>1862</v>
      </c>
      <c r="C500" s="18">
        <v>40528.257700000002</v>
      </c>
      <c r="E500">
        <f t="shared" si="73"/>
        <v>10370.956957785198</v>
      </c>
      <c r="F500">
        <f t="shared" si="74"/>
        <v>10371</v>
      </c>
      <c r="G500">
        <f t="shared" si="75"/>
        <v>-0.12896879999607336</v>
      </c>
      <c r="H500">
        <f>+G500</f>
        <v>-0.12896879999607336</v>
      </c>
      <c r="Q500" s="2">
        <f t="shared" si="76"/>
        <v>25509.757700000002</v>
      </c>
      <c r="R500">
        <f t="shared" si="78"/>
        <v>-0.12896879999607336</v>
      </c>
      <c r="S500" s="2"/>
      <c r="T500" s="2"/>
      <c r="U500" s="2"/>
      <c r="V500" s="2"/>
      <c r="W500" s="2"/>
      <c r="X500" s="2"/>
    </row>
    <row r="501" spans="1:43" x14ac:dyDescent="0.2">
      <c r="A501" s="49" t="s">
        <v>946</v>
      </c>
      <c r="B501" s="52" t="s">
        <v>1861</v>
      </c>
      <c r="C501" s="49">
        <v>40769.728000000003</v>
      </c>
      <c r="D501" s="49" t="s">
        <v>1902</v>
      </c>
      <c r="E501">
        <f t="shared" si="73"/>
        <v>10451.545569303918</v>
      </c>
      <c r="F501">
        <f t="shared" si="74"/>
        <v>10451.5</v>
      </c>
      <c r="G501">
        <f t="shared" si="75"/>
        <v>0.13654080000560498</v>
      </c>
      <c r="I501">
        <f t="shared" ref="I501:I510" si="79">+G501</f>
        <v>0.13654080000560498</v>
      </c>
      <c r="Q501" s="2">
        <f t="shared" si="76"/>
        <v>25751.228000000003</v>
      </c>
      <c r="S501">
        <f t="shared" ref="S501:S509" si="80">G501</f>
        <v>0.13654080000560498</v>
      </c>
    </row>
    <row r="502" spans="1:43" x14ac:dyDescent="0.2">
      <c r="A502" s="49" t="s">
        <v>946</v>
      </c>
      <c r="B502" s="52" t="s">
        <v>1861</v>
      </c>
      <c r="C502" s="49">
        <v>40772.743000000002</v>
      </c>
      <c r="D502" s="49" t="s">
        <v>1902</v>
      </c>
      <c r="E502">
        <f t="shared" si="73"/>
        <v>10452.55179931949</v>
      </c>
      <c r="F502">
        <f t="shared" si="74"/>
        <v>10452.5</v>
      </c>
      <c r="G502">
        <f t="shared" si="75"/>
        <v>0.15520800000376767</v>
      </c>
      <c r="I502">
        <f t="shared" si="79"/>
        <v>0.15520800000376767</v>
      </c>
      <c r="Q502" s="2">
        <f t="shared" si="76"/>
        <v>25754.243000000002</v>
      </c>
      <c r="S502">
        <f t="shared" si="80"/>
        <v>0.15520800000376767</v>
      </c>
    </row>
    <row r="503" spans="1:43" x14ac:dyDescent="0.2">
      <c r="A503" s="49" t="s">
        <v>946</v>
      </c>
      <c r="B503" s="52" t="s">
        <v>1861</v>
      </c>
      <c r="C503" s="49">
        <v>40775.733999999997</v>
      </c>
      <c r="D503" s="49" t="s">
        <v>1902</v>
      </c>
      <c r="E503">
        <f t="shared" si="73"/>
        <v>10453.550019543891</v>
      </c>
      <c r="F503">
        <f t="shared" si="74"/>
        <v>10453.5</v>
      </c>
      <c r="G503">
        <f t="shared" si="75"/>
        <v>0.14987519999704091</v>
      </c>
      <c r="I503">
        <f t="shared" si="79"/>
        <v>0.14987519999704091</v>
      </c>
      <c r="Q503" s="2">
        <f t="shared" si="76"/>
        <v>25757.233999999997</v>
      </c>
      <c r="S503">
        <f t="shared" si="80"/>
        <v>0.14987519999704091</v>
      </c>
    </row>
    <row r="504" spans="1:43" x14ac:dyDescent="0.2">
      <c r="A504" s="49" t="s">
        <v>946</v>
      </c>
      <c r="B504" s="52" t="s">
        <v>1861</v>
      </c>
      <c r="C504" s="49">
        <v>40778.756999999998</v>
      </c>
      <c r="D504" s="49" t="s">
        <v>1902</v>
      </c>
      <c r="E504">
        <f t="shared" si="73"/>
        <v>10454.558919489851</v>
      </c>
      <c r="F504">
        <f t="shared" si="74"/>
        <v>10454.5</v>
      </c>
      <c r="G504">
        <f t="shared" si="75"/>
        <v>0.17654240000410937</v>
      </c>
      <c r="I504">
        <f t="shared" si="79"/>
        <v>0.17654240000410937</v>
      </c>
      <c r="Q504" s="2">
        <f t="shared" si="76"/>
        <v>25760.256999999998</v>
      </c>
      <c r="S504">
        <f t="shared" si="80"/>
        <v>0.17654240000410937</v>
      </c>
    </row>
    <row r="505" spans="1:43" x14ac:dyDescent="0.2">
      <c r="A505" s="49" t="s">
        <v>946</v>
      </c>
      <c r="B505" s="52" t="s">
        <v>1861</v>
      </c>
      <c r="C505" s="49">
        <v>40781.726999999999</v>
      </c>
      <c r="D505" s="49" t="s">
        <v>1902</v>
      </c>
      <c r="E505">
        <f t="shared" si="73"/>
        <v>10455.550131146982</v>
      </c>
      <c r="F505">
        <f t="shared" si="74"/>
        <v>10455.5</v>
      </c>
      <c r="G505">
        <f t="shared" si="75"/>
        <v>0.15020960000401828</v>
      </c>
      <c r="I505">
        <f t="shared" si="79"/>
        <v>0.15020960000401828</v>
      </c>
      <c r="Q505" s="2">
        <f t="shared" si="76"/>
        <v>25763.226999999999</v>
      </c>
      <c r="S505">
        <f t="shared" si="80"/>
        <v>0.15020960000401828</v>
      </c>
    </row>
    <row r="506" spans="1:43" x14ac:dyDescent="0.2">
      <c r="A506" s="49" t="s">
        <v>946</v>
      </c>
      <c r="B506" s="52" t="s">
        <v>1861</v>
      </c>
      <c r="C506" s="49">
        <v>40784.728999999999</v>
      </c>
      <c r="D506" s="49" t="s">
        <v>1902</v>
      </c>
      <c r="E506">
        <f t="shared" si="73"/>
        <v>10456.55202252567</v>
      </c>
      <c r="F506">
        <f t="shared" si="74"/>
        <v>10456.5</v>
      </c>
      <c r="G506">
        <f t="shared" si="75"/>
        <v>0.1558768000031705</v>
      </c>
      <c r="I506">
        <f t="shared" si="79"/>
        <v>0.1558768000031705</v>
      </c>
      <c r="Q506" s="2">
        <f t="shared" si="76"/>
        <v>25766.228999999999</v>
      </c>
      <c r="S506">
        <f t="shared" si="80"/>
        <v>0.1558768000031705</v>
      </c>
    </row>
    <row r="507" spans="1:43" x14ac:dyDescent="0.2">
      <c r="A507" s="49" t="s">
        <v>946</v>
      </c>
      <c r="B507" s="52" t="s">
        <v>1861</v>
      </c>
      <c r="C507" s="49">
        <v>40793.735999999997</v>
      </c>
      <c r="D507" s="49" t="s">
        <v>1902</v>
      </c>
      <c r="E507">
        <f t="shared" si="73"/>
        <v>10459.558030403032</v>
      </c>
      <c r="F507">
        <f t="shared" si="74"/>
        <v>10459.5</v>
      </c>
      <c r="G507">
        <f t="shared" si="75"/>
        <v>0.1738783999971929</v>
      </c>
      <c r="I507">
        <f t="shared" si="79"/>
        <v>0.1738783999971929</v>
      </c>
      <c r="Q507" s="2">
        <f t="shared" si="76"/>
        <v>25775.235999999997</v>
      </c>
      <c r="S507">
        <f t="shared" si="80"/>
        <v>0.1738783999971929</v>
      </c>
    </row>
    <row r="508" spans="1:43" x14ac:dyDescent="0.2">
      <c r="A508" s="49" t="s">
        <v>946</v>
      </c>
      <c r="B508" s="52" t="s">
        <v>1861</v>
      </c>
      <c r="C508" s="49">
        <v>40814.646000000001</v>
      </c>
      <c r="D508" s="49" t="s">
        <v>1902</v>
      </c>
      <c r="E508">
        <f t="shared" si="73"/>
        <v>10466.536560958784</v>
      </c>
      <c r="F508">
        <f t="shared" si="74"/>
        <v>10466.5</v>
      </c>
      <c r="G508">
        <f t="shared" si="75"/>
        <v>0.10954880000645062</v>
      </c>
      <c r="I508">
        <f t="shared" si="79"/>
        <v>0.10954880000645062</v>
      </c>
      <c r="Q508" s="2">
        <f t="shared" si="76"/>
        <v>25796.146000000001</v>
      </c>
      <c r="S508">
        <f t="shared" si="80"/>
        <v>0.10954880000645062</v>
      </c>
    </row>
    <row r="509" spans="1:43" x14ac:dyDescent="0.2">
      <c r="A509" s="49" t="s">
        <v>946</v>
      </c>
      <c r="B509" s="52" t="s">
        <v>1861</v>
      </c>
      <c r="C509" s="49">
        <v>40844.627999999997</v>
      </c>
      <c r="D509" s="49" t="s">
        <v>1902</v>
      </c>
      <c r="E509">
        <f t="shared" si="73"/>
        <v>10476.542792576312</v>
      </c>
      <c r="F509">
        <f t="shared" si="74"/>
        <v>10476.5</v>
      </c>
      <c r="G509">
        <f t="shared" si="75"/>
        <v>0.12822079999750713</v>
      </c>
      <c r="I509">
        <f t="shared" si="79"/>
        <v>0.12822079999750713</v>
      </c>
      <c r="Q509" s="2">
        <f t="shared" si="76"/>
        <v>25826.127999999997</v>
      </c>
      <c r="S509">
        <f t="shared" si="80"/>
        <v>0.12822079999750713</v>
      </c>
    </row>
    <row r="510" spans="1:43" x14ac:dyDescent="0.2">
      <c r="A510" s="49" t="s">
        <v>974</v>
      </c>
      <c r="B510" s="52" t="s">
        <v>1862</v>
      </c>
      <c r="C510" s="49">
        <v>41130.530200000001</v>
      </c>
      <c r="D510" s="49" t="s">
        <v>1902</v>
      </c>
      <c r="E510">
        <f t="shared" si="73"/>
        <v>10571.960164104603</v>
      </c>
      <c r="F510">
        <f t="shared" si="74"/>
        <v>10572</v>
      </c>
      <c r="G510">
        <f t="shared" si="75"/>
        <v>-0.11936160000186646</v>
      </c>
      <c r="I510">
        <f t="shared" si="79"/>
        <v>-0.11936160000186646</v>
      </c>
      <c r="Q510" s="2">
        <f t="shared" si="76"/>
        <v>26112.030200000001</v>
      </c>
      <c r="R510">
        <f t="shared" ref="R510:R521" si="81">G510</f>
        <v>-0.11936160000186646</v>
      </c>
    </row>
    <row r="511" spans="1:43" x14ac:dyDescent="0.2">
      <c r="A511" t="s">
        <v>1794</v>
      </c>
      <c r="B511" s="5" t="s">
        <v>1862</v>
      </c>
      <c r="C511" s="18">
        <v>41136.487999999998</v>
      </c>
      <c r="E511">
        <f t="shared" si="73"/>
        <v>10573.948528013978</v>
      </c>
      <c r="F511">
        <f t="shared" si="74"/>
        <v>10574</v>
      </c>
      <c r="G511">
        <f t="shared" si="75"/>
        <v>-0.15422720000060508</v>
      </c>
      <c r="I511">
        <f>G511</f>
        <v>-0.15422720000060508</v>
      </c>
      <c r="Q511" s="2">
        <f t="shared" si="76"/>
        <v>26117.987999999998</v>
      </c>
      <c r="R511">
        <f t="shared" si="81"/>
        <v>-0.15422720000060508</v>
      </c>
      <c r="S511" s="2"/>
      <c r="T511" s="2"/>
      <c r="U511" s="2"/>
      <c r="V511" s="2"/>
      <c r="W511" s="2"/>
      <c r="X511" s="2"/>
      <c r="AL511" t="s">
        <v>1793</v>
      </c>
      <c r="AQ511" t="s">
        <v>1795</v>
      </c>
    </row>
    <row r="512" spans="1:43" x14ac:dyDescent="0.2">
      <c r="A512" t="s">
        <v>1797</v>
      </c>
      <c r="B512" s="5" t="s">
        <v>1862</v>
      </c>
      <c r="C512" s="18">
        <v>41136.495000000003</v>
      </c>
      <c r="E512">
        <f t="shared" si="73"/>
        <v>10573.950864203071</v>
      </c>
      <c r="F512">
        <f t="shared" si="74"/>
        <v>10574</v>
      </c>
      <c r="G512">
        <f t="shared" si="75"/>
        <v>-0.14722719999554101</v>
      </c>
      <c r="I512">
        <f>G512</f>
        <v>-0.14722719999554101</v>
      </c>
      <c r="Q512" s="2">
        <f t="shared" si="76"/>
        <v>26117.995000000003</v>
      </c>
      <c r="R512">
        <f t="shared" si="81"/>
        <v>-0.14722719999554101</v>
      </c>
      <c r="S512" s="2"/>
      <c r="T512" s="2"/>
      <c r="U512" s="2"/>
      <c r="V512" s="2"/>
      <c r="W512" s="2"/>
      <c r="X512" s="2"/>
      <c r="AM512">
        <v>10</v>
      </c>
      <c r="AO512" t="s">
        <v>1796</v>
      </c>
      <c r="AQ512" t="s">
        <v>1798</v>
      </c>
    </row>
    <row r="513" spans="1:43" x14ac:dyDescent="0.2">
      <c r="A513" t="s">
        <v>1797</v>
      </c>
      <c r="B513" s="5" t="s">
        <v>1862</v>
      </c>
      <c r="C513" s="18">
        <v>41139.487999999998</v>
      </c>
      <c r="E513">
        <f t="shared" si="73"/>
        <v>10574.949751910068</v>
      </c>
      <c r="F513">
        <f t="shared" si="74"/>
        <v>10575</v>
      </c>
      <c r="G513">
        <f t="shared" si="75"/>
        <v>-0.15056000000186032</v>
      </c>
      <c r="I513">
        <f>G513</f>
        <v>-0.15056000000186032</v>
      </c>
      <c r="Q513" s="2">
        <f t="shared" si="76"/>
        <v>26120.987999999998</v>
      </c>
      <c r="R513">
        <f t="shared" si="81"/>
        <v>-0.15056000000186032</v>
      </c>
      <c r="S513" s="2"/>
      <c r="T513" s="2"/>
      <c r="U513" s="2"/>
      <c r="V513" s="2"/>
      <c r="W513" s="2"/>
      <c r="X513" s="2"/>
      <c r="AM513">
        <v>12</v>
      </c>
      <c r="AO513" t="s">
        <v>1796</v>
      </c>
      <c r="AQ513" t="s">
        <v>1798</v>
      </c>
    </row>
    <row r="514" spans="1:43" x14ac:dyDescent="0.2">
      <c r="A514" t="s">
        <v>1797</v>
      </c>
      <c r="B514" s="5" t="s">
        <v>1862</v>
      </c>
      <c r="C514" s="18">
        <v>41142.578999999998</v>
      </c>
      <c r="E514">
        <f t="shared" si="73"/>
        <v>10575.98134626434</v>
      </c>
      <c r="F514">
        <f t="shared" si="74"/>
        <v>10576</v>
      </c>
      <c r="G514">
        <f t="shared" si="75"/>
        <v>-5.589279999549035E-2</v>
      </c>
      <c r="I514">
        <f>G514</f>
        <v>-5.589279999549035E-2</v>
      </c>
      <c r="Q514" s="2">
        <f t="shared" si="76"/>
        <v>26124.078999999998</v>
      </c>
      <c r="R514">
        <f t="shared" si="81"/>
        <v>-5.589279999549035E-2</v>
      </c>
      <c r="S514" s="2"/>
      <c r="T514" s="2"/>
      <c r="U514" s="2"/>
      <c r="V514" s="2"/>
      <c r="W514" s="2"/>
      <c r="X514" s="2"/>
      <c r="AM514">
        <v>23</v>
      </c>
      <c r="AO514" t="s">
        <v>1799</v>
      </c>
      <c r="AQ514" t="s">
        <v>1798</v>
      </c>
    </row>
    <row r="515" spans="1:43" x14ac:dyDescent="0.2">
      <c r="A515" t="s">
        <v>1797</v>
      </c>
      <c r="B515" s="5" t="s">
        <v>1862</v>
      </c>
      <c r="C515" s="18">
        <v>41148.542999999998</v>
      </c>
      <c r="E515">
        <f t="shared" si="73"/>
        <v>10577.971779369767</v>
      </c>
      <c r="F515">
        <f t="shared" si="74"/>
        <v>10578</v>
      </c>
      <c r="G515">
        <f t="shared" si="75"/>
        <v>-8.4558399998059031E-2</v>
      </c>
      <c r="I515">
        <f>G515</f>
        <v>-8.4558399998059031E-2</v>
      </c>
      <c r="Q515" s="2">
        <f t="shared" si="76"/>
        <v>26130.042999999998</v>
      </c>
      <c r="R515">
        <f t="shared" si="81"/>
        <v>-8.4558399998059031E-2</v>
      </c>
      <c r="S515" s="2"/>
      <c r="T515" s="2"/>
      <c r="U515" s="2"/>
      <c r="V515" s="2"/>
      <c r="W515" s="2"/>
      <c r="X515" s="2"/>
      <c r="AM515">
        <v>17</v>
      </c>
      <c r="AO515" t="s">
        <v>1799</v>
      </c>
      <c r="AQ515" t="s">
        <v>1798</v>
      </c>
    </row>
    <row r="516" spans="1:43" x14ac:dyDescent="0.2">
      <c r="A516" t="s">
        <v>1871</v>
      </c>
      <c r="B516" s="5" t="s">
        <v>1862</v>
      </c>
      <c r="C516" s="18">
        <v>41160.496200000001</v>
      </c>
      <c r="E516">
        <f t="shared" si="73"/>
        <v>10581.961055861353</v>
      </c>
      <c r="F516">
        <f t="shared" si="74"/>
        <v>10582</v>
      </c>
      <c r="G516">
        <f t="shared" si="75"/>
        <v>-0.11668959999951767</v>
      </c>
      <c r="J516">
        <f>+G516</f>
        <v>-0.11668959999951767</v>
      </c>
      <c r="Q516" s="2">
        <f t="shared" si="76"/>
        <v>26141.996200000001</v>
      </c>
      <c r="R516">
        <f t="shared" si="81"/>
        <v>-0.11668959999951767</v>
      </c>
      <c r="S516" s="2"/>
      <c r="T516" s="2"/>
      <c r="U516" s="2"/>
      <c r="V516" s="2"/>
      <c r="W516" s="2"/>
      <c r="X516" s="2"/>
      <c r="AL516" t="s">
        <v>1800</v>
      </c>
      <c r="AQ516" t="s">
        <v>1795</v>
      </c>
    </row>
    <row r="517" spans="1:43" x14ac:dyDescent="0.2">
      <c r="A517" t="s">
        <v>1871</v>
      </c>
      <c r="B517" s="5" t="s">
        <v>1862</v>
      </c>
      <c r="C517" s="18">
        <v>41169.485000000001</v>
      </c>
      <c r="E517">
        <f t="shared" si="73"/>
        <v>10584.960989647079</v>
      </c>
      <c r="F517">
        <f t="shared" si="74"/>
        <v>10585</v>
      </c>
      <c r="G517">
        <f t="shared" si="75"/>
        <v>-0.11688799999683397</v>
      </c>
      <c r="J517">
        <f>+G517</f>
        <v>-0.11688799999683397</v>
      </c>
      <c r="Q517" s="2">
        <f t="shared" si="76"/>
        <v>26150.985000000001</v>
      </c>
      <c r="R517">
        <f t="shared" si="81"/>
        <v>-0.11688799999683397</v>
      </c>
      <c r="S517" s="2"/>
      <c r="T517" s="2"/>
      <c r="U517" s="2"/>
      <c r="V517" s="2"/>
      <c r="W517" s="2"/>
      <c r="X517" s="2"/>
      <c r="AL517" t="s">
        <v>1800</v>
      </c>
      <c r="AQ517" t="s">
        <v>1795</v>
      </c>
    </row>
    <row r="518" spans="1:43" x14ac:dyDescent="0.2">
      <c r="A518" s="49" t="s">
        <v>999</v>
      </c>
      <c r="B518" s="52" t="s">
        <v>1862</v>
      </c>
      <c r="C518" s="49">
        <v>41172.478000000003</v>
      </c>
      <c r="D518" s="49" t="s">
        <v>1902</v>
      </c>
      <c r="E518">
        <f t="shared" si="73"/>
        <v>10585.959877354078</v>
      </c>
      <c r="F518">
        <f t="shared" si="74"/>
        <v>10586</v>
      </c>
      <c r="G518">
        <f t="shared" si="75"/>
        <v>-0.12022079999587731</v>
      </c>
      <c r="I518">
        <f>+G518</f>
        <v>-0.12022079999587731</v>
      </c>
      <c r="Q518" s="2">
        <f t="shared" si="76"/>
        <v>26153.978000000003</v>
      </c>
      <c r="R518">
        <f t="shared" si="81"/>
        <v>-0.12022079999587731</v>
      </c>
    </row>
    <row r="519" spans="1:43" x14ac:dyDescent="0.2">
      <c r="A519" t="s">
        <v>1801</v>
      </c>
      <c r="B519" s="5" t="s">
        <v>1862</v>
      </c>
      <c r="C519" s="18">
        <v>41172.480000000003</v>
      </c>
      <c r="E519">
        <f t="shared" si="73"/>
        <v>10585.960544836676</v>
      </c>
      <c r="F519">
        <f t="shared" si="74"/>
        <v>10586</v>
      </c>
      <c r="G519">
        <f t="shared" si="75"/>
        <v>-0.11822079999546986</v>
      </c>
      <c r="J519">
        <f>G519</f>
        <v>-0.11822079999546986</v>
      </c>
      <c r="Q519" s="2">
        <f t="shared" si="76"/>
        <v>26153.980000000003</v>
      </c>
      <c r="R519">
        <f t="shared" si="81"/>
        <v>-0.11822079999546986</v>
      </c>
      <c r="S519" s="2"/>
      <c r="T519" s="2"/>
      <c r="U519" s="2"/>
      <c r="V519" s="2"/>
      <c r="W519" s="2"/>
      <c r="X519" s="2"/>
      <c r="AL519" t="s">
        <v>1800</v>
      </c>
      <c r="AQ519" t="s">
        <v>1795</v>
      </c>
    </row>
    <row r="520" spans="1:43" x14ac:dyDescent="0.2">
      <c r="A520" t="s">
        <v>1801</v>
      </c>
      <c r="B520" s="5" t="s">
        <v>1862</v>
      </c>
      <c r="C520" s="18">
        <v>41172.480499999998</v>
      </c>
      <c r="E520">
        <f t="shared" si="73"/>
        <v>10585.960711707325</v>
      </c>
      <c r="F520">
        <f t="shared" si="74"/>
        <v>10586</v>
      </c>
      <c r="G520">
        <f t="shared" si="75"/>
        <v>-0.11772080000082497</v>
      </c>
      <c r="J520">
        <f>G520</f>
        <v>-0.11772080000082497</v>
      </c>
      <c r="Q520" s="2">
        <f t="shared" si="76"/>
        <v>26153.980499999998</v>
      </c>
      <c r="R520">
        <f t="shared" si="81"/>
        <v>-0.11772080000082497</v>
      </c>
      <c r="S520" s="2"/>
      <c r="T520" s="2"/>
      <c r="U520" s="2"/>
      <c r="V520" s="2"/>
      <c r="W520" s="2"/>
      <c r="X520" s="2"/>
      <c r="AL520" t="s">
        <v>1800</v>
      </c>
      <c r="AQ520" t="s">
        <v>1795</v>
      </c>
    </row>
    <row r="521" spans="1:43" x14ac:dyDescent="0.2">
      <c r="A521" t="s">
        <v>1797</v>
      </c>
      <c r="B521" s="5" t="s">
        <v>1862</v>
      </c>
      <c r="C521" s="18">
        <v>41181.455000000002</v>
      </c>
      <c r="E521">
        <f t="shared" si="73"/>
        <v>10588.955872992481</v>
      </c>
      <c r="F521">
        <f t="shared" si="74"/>
        <v>10589</v>
      </c>
      <c r="G521">
        <f t="shared" si="75"/>
        <v>-0.1322191999934148</v>
      </c>
      <c r="I521">
        <f>G521</f>
        <v>-0.1322191999934148</v>
      </c>
      <c r="Q521" s="2">
        <f t="shared" si="76"/>
        <v>26162.955000000002</v>
      </c>
      <c r="R521">
        <f t="shared" si="81"/>
        <v>-0.1322191999934148</v>
      </c>
      <c r="S521" s="2"/>
      <c r="T521" s="2"/>
      <c r="U521" s="2"/>
      <c r="V521" s="2"/>
      <c r="W521" s="2"/>
      <c r="X521" s="2"/>
      <c r="AM521">
        <v>9</v>
      </c>
      <c r="AO521" t="s">
        <v>1796</v>
      </c>
      <c r="AQ521" t="s">
        <v>1798</v>
      </c>
    </row>
    <row r="522" spans="1:43" x14ac:dyDescent="0.2">
      <c r="A522" t="s">
        <v>1801</v>
      </c>
      <c r="B522" s="5" t="s">
        <v>1861</v>
      </c>
      <c r="C522" s="18">
        <v>41192.204400000002</v>
      </c>
      <c r="E522">
        <f t="shared" si="73"/>
        <v>10592.543391708692</v>
      </c>
      <c r="F522">
        <f t="shared" si="74"/>
        <v>10592.5</v>
      </c>
      <c r="G522">
        <f t="shared" si="75"/>
        <v>0.13001600000279723</v>
      </c>
      <c r="J522">
        <f>G522</f>
        <v>0.13001600000279723</v>
      </c>
      <c r="Q522" s="2">
        <f t="shared" si="76"/>
        <v>26173.704400000002</v>
      </c>
      <c r="R522" s="2"/>
      <c r="S522">
        <f>G522</f>
        <v>0.13001600000279723</v>
      </c>
      <c r="T522" s="2"/>
      <c r="U522" s="2"/>
      <c r="V522" s="2"/>
      <c r="W522" s="2"/>
      <c r="X522" s="2"/>
      <c r="AL522" t="s">
        <v>1800</v>
      </c>
      <c r="AQ522" t="s">
        <v>1795</v>
      </c>
    </row>
    <row r="523" spans="1:43" x14ac:dyDescent="0.2">
      <c r="A523" t="s">
        <v>1803</v>
      </c>
      <c r="B523" s="5" t="s">
        <v>1862</v>
      </c>
      <c r="C523" s="18">
        <v>41202.444000000003</v>
      </c>
      <c r="E523">
        <f t="shared" si="73"/>
        <v>10595.960769110829</v>
      </c>
      <c r="F523">
        <f t="shared" si="74"/>
        <v>10596</v>
      </c>
      <c r="G523">
        <f t="shared" si="75"/>
        <v>-0.11754879999352852</v>
      </c>
      <c r="I523">
        <f>G523</f>
        <v>-0.11754879999352852</v>
      </c>
      <c r="Q523" s="2">
        <f t="shared" si="76"/>
        <v>26183.944000000003</v>
      </c>
      <c r="R523">
        <f>G523</f>
        <v>-0.11754879999352852</v>
      </c>
      <c r="S523" s="2"/>
      <c r="T523" s="2"/>
      <c r="U523" s="2"/>
      <c r="V523" s="2"/>
      <c r="W523" s="2"/>
      <c r="X523" s="2"/>
      <c r="AM523">
        <v>8</v>
      </c>
      <c r="AO523" t="s">
        <v>1802</v>
      </c>
      <c r="AQ523" t="s">
        <v>1798</v>
      </c>
    </row>
    <row r="524" spans="1:43" x14ac:dyDescent="0.2">
      <c r="A524" t="s">
        <v>1801</v>
      </c>
      <c r="B524" s="5" t="s">
        <v>1861</v>
      </c>
      <c r="C524" s="18">
        <v>41210.184800000003</v>
      </c>
      <c r="E524">
        <f t="shared" si="73"/>
        <v>10598.544193755783</v>
      </c>
      <c r="F524">
        <f t="shared" si="74"/>
        <v>10598.5</v>
      </c>
      <c r="G524">
        <f t="shared" si="75"/>
        <v>0.13241920000291429</v>
      </c>
      <c r="J524">
        <f>G524</f>
        <v>0.13241920000291429</v>
      </c>
      <c r="Q524" s="2">
        <f t="shared" si="76"/>
        <v>26191.684800000003</v>
      </c>
      <c r="R524" s="2"/>
      <c r="S524">
        <f>G524</f>
        <v>0.13241920000291429</v>
      </c>
      <c r="T524" s="2"/>
      <c r="U524" s="2"/>
      <c r="V524" s="2"/>
      <c r="W524" s="2"/>
      <c r="X524" s="2"/>
      <c r="AL524" t="s">
        <v>1800</v>
      </c>
      <c r="AQ524" t="s">
        <v>1795</v>
      </c>
    </row>
    <row r="525" spans="1:43" x14ac:dyDescent="0.2">
      <c r="A525" t="s">
        <v>1801</v>
      </c>
      <c r="B525" s="5" t="s">
        <v>1862</v>
      </c>
      <c r="C525" s="18">
        <v>41217.426899999999</v>
      </c>
      <c r="E525">
        <f t="shared" si="73"/>
        <v>10600.961181615074</v>
      </c>
      <c r="F525">
        <f t="shared" si="74"/>
        <v>10601</v>
      </c>
      <c r="G525">
        <f t="shared" si="75"/>
        <v>-0.11631279999710387</v>
      </c>
      <c r="J525">
        <f>G525</f>
        <v>-0.11631279999710387</v>
      </c>
      <c r="Q525" s="2">
        <f t="shared" si="76"/>
        <v>26198.926899999999</v>
      </c>
      <c r="R525">
        <f t="shared" ref="R525:R554" si="82">G525</f>
        <v>-0.11631279999710387</v>
      </c>
      <c r="S525" s="2"/>
      <c r="T525" s="2"/>
      <c r="U525" s="2"/>
      <c r="V525" s="2"/>
      <c r="W525" s="2"/>
      <c r="X525" s="2"/>
      <c r="AL525" t="s">
        <v>1800</v>
      </c>
      <c r="AQ525" t="s">
        <v>1795</v>
      </c>
    </row>
    <row r="526" spans="1:43" x14ac:dyDescent="0.2">
      <c r="A526" t="s">
        <v>1803</v>
      </c>
      <c r="B526" s="5" t="s">
        <v>1862</v>
      </c>
      <c r="C526" s="18">
        <v>41226.417000000001</v>
      </c>
      <c r="E526">
        <f t="shared" si="73"/>
        <v>10603.961549264488</v>
      </c>
      <c r="F526">
        <f t="shared" si="74"/>
        <v>10604</v>
      </c>
      <c r="G526">
        <f t="shared" si="75"/>
        <v>-0.1152111999981571</v>
      </c>
      <c r="I526">
        <f>G526</f>
        <v>-0.1152111999981571</v>
      </c>
      <c r="Q526" s="2">
        <f t="shared" si="76"/>
        <v>26207.917000000001</v>
      </c>
      <c r="R526">
        <f t="shared" si="82"/>
        <v>-0.1152111999981571</v>
      </c>
      <c r="S526" s="2"/>
      <c r="T526" s="2"/>
      <c r="U526" s="2"/>
      <c r="V526" s="2"/>
      <c r="W526" s="2"/>
      <c r="X526" s="2"/>
      <c r="AM526">
        <v>10</v>
      </c>
      <c r="AO526" t="s">
        <v>1802</v>
      </c>
      <c r="AQ526" t="s">
        <v>1798</v>
      </c>
    </row>
    <row r="527" spans="1:43" x14ac:dyDescent="0.2">
      <c r="A527" t="s">
        <v>1804</v>
      </c>
      <c r="B527" s="5" t="s">
        <v>1862</v>
      </c>
      <c r="C527" s="18">
        <v>41229.410000000003</v>
      </c>
      <c r="E527">
        <f t="shared" si="73"/>
        <v>10604.960436971489</v>
      </c>
      <c r="F527">
        <f t="shared" si="74"/>
        <v>10605</v>
      </c>
      <c r="G527">
        <f t="shared" si="75"/>
        <v>-0.11854399999720044</v>
      </c>
      <c r="I527">
        <f>G527</f>
        <v>-0.11854399999720044</v>
      </c>
      <c r="Q527" s="2">
        <f t="shared" si="76"/>
        <v>26210.910000000003</v>
      </c>
      <c r="R527">
        <f t="shared" si="82"/>
        <v>-0.11854399999720044</v>
      </c>
      <c r="S527" s="2"/>
      <c r="T527" s="2"/>
      <c r="U527" s="2"/>
      <c r="V527" s="2"/>
      <c r="W527" s="2"/>
      <c r="X527" s="2"/>
      <c r="AM527">
        <v>17</v>
      </c>
      <c r="AO527" t="s">
        <v>1799</v>
      </c>
      <c r="AQ527" t="s">
        <v>1798</v>
      </c>
    </row>
    <row r="528" spans="1:43" x14ac:dyDescent="0.2">
      <c r="A528" t="s">
        <v>1804</v>
      </c>
      <c r="B528" s="5" t="s">
        <v>1862</v>
      </c>
      <c r="C528" s="18">
        <v>41232.410000000003</v>
      </c>
      <c r="E528">
        <f t="shared" si="73"/>
        <v>10605.961660867579</v>
      </c>
      <c r="F528">
        <f t="shared" si="74"/>
        <v>10606</v>
      </c>
      <c r="G528">
        <f t="shared" si="75"/>
        <v>-0.11487679999845568</v>
      </c>
      <c r="I528">
        <f>G528</f>
        <v>-0.11487679999845568</v>
      </c>
      <c r="Q528" s="2">
        <f t="shared" si="76"/>
        <v>26213.910000000003</v>
      </c>
      <c r="R528">
        <f t="shared" si="82"/>
        <v>-0.11487679999845568</v>
      </c>
      <c r="S528" s="2"/>
      <c r="T528" s="2"/>
      <c r="U528" s="2"/>
      <c r="V528" s="2"/>
      <c r="W528" s="2"/>
      <c r="X528" s="2"/>
      <c r="AM528">
        <v>12</v>
      </c>
      <c r="AO528" t="s">
        <v>1799</v>
      </c>
      <c r="AQ528" t="s">
        <v>1798</v>
      </c>
    </row>
    <row r="529" spans="1:43" x14ac:dyDescent="0.2">
      <c r="A529" t="s">
        <v>1803</v>
      </c>
      <c r="B529" s="5" t="s">
        <v>1862</v>
      </c>
      <c r="C529" s="18">
        <v>41244.385000000002</v>
      </c>
      <c r="E529">
        <f t="shared" si="73"/>
        <v>10609.958212919473</v>
      </c>
      <c r="F529">
        <f t="shared" si="74"/>
        <v>10610</v>
      </c>
      <c r="G529">
        <f t="shared" si="75"/>
        <v>-0.12520799999765586</v>
      </c>
      <c r="I529">
        <f>G529</f>
        <v>-0.12520799999765586</v>
      </c>
      <c r="Q529" s="2">
        <f t="shared" si="76"/>
        <v>26225.885000000002</v>
      </c>
      <c r="R529">
        <f t="shared" si="82"/>
        <v>-0.12520799999765586</v>
      </c>
      <c r="S529" s="2"/>
      <c r="T529" s="2"/>
      <c r="U529" s="2"/>
      <c r="V529" s="2"/>
      <c r="W529" s="2"/>
      <c r="X529" s="2"/>
      <c r="AM529">
        <v>8</v>
      </c>
      <c r="AO529" t="s">
        <v>1805</v>
      </c>
      <c r="AQ529" t="s">
        <v>1798</v>
      </c>
    </row>
    <row r="530" spans="1:43" x14ac:dyDescent="0.2">
      <c r="A530" t="s">
        <v>1801</v>
      </c>
      <c r="B530" s="5" t="s">
        <v>1862</v>
      </c>
      <c r="C530" s="18">
        <v>41244.394399999997</v>
      </c>
      <c r="E530">
        <f t="shared" si="73"/>
        <v>10609.96135008768</v>
      </c>
      <c r="F530">
        <f t="shared" si="74"/>
        <v>10610</v>
      </c>
      <c r="G530">
        <f t="shared" si="75"/>
        <v>-0.11580800000228919</v>
      </c>
      <c r="J530">
        <f>G530</f>
        <v>-0.11580800000228919</v>
      </c>
      <c r="Q530" s="2">
        <f t="shared" si="76"/>
        <v>26225.894399999997</v>
      </c>
      <c r="R530">
        <f t="shared" si="82"/>
        <v>-0.11580800000228919</v>
      </c>
      <c r="S530" s="2"/>
      <c r="T530" s="2"/>
      <c r="U530" s="2"/>
      <c r="V530" s="2"/>
      <c r="W530" s="2"/>
      <c r="X530" s="2"/>
      <c r="AL530" t="s">
        <v>1800</v>
      </c>
      <c r="AQ530" t="s">
        <v>1795</v>
      </c>
    </row>
    <row r="531" spans="1:43" x14ac:dyDescent="0.2">
      <c r="A531" t="s">
        <v>1803</v>
      </c>
      <c r="B531" s="5" t="s">
        <v>1862</v>
      </c>
      <c r="C531" s="18">
        <v>41247.366999999998</v>
      </c>
      <c r="E531">
        <f t="shared" si="73"/>
        <v>10610.953429472187</v>
      </c>
      <c r="F531">
        <f t="shared" si="74"/>
        <v>10611</v>
      </c>
      <c r="G531">
        <f t="shared" si="75"/>
        <v>-0.13954079999530222</v>
      </c>
      <c r="I531">
        <f>G531</f>
        <v>-0.13954079999530222</v>
      </c>
      <c r="Q531" s="2">
        <f t="shared" si="76"/>
        <v>26228.866999999998</v>
      </c>
      <c r="R531">
        <f t="shared" si="82"/>
        <v>-0.13954079999530222</v>
      </c>
      <c r="S531" s="2"/>
      <c r="T531" s="2"/>
      <c r="U531" s="2"/>
      <c r="V531" s="2"/>
      <c r="W531" s="2"/>
      <c r="X531" s="2"/>
      <c r="AM531">
        <v>9</v>
      </c>
      <c r="AO531" t="s">
        <v>1805</v>
      </c>
      <c r="AQ531" t="s">
        <v>1798</v>
      </c>
    </row>
    <row r="532" spans="1:43" x14ac:dyDescent="0.2">
      <c r="A532" t="s">
        <v>1801</v>
      </c>
      <c r="B532" s="5" t="s">
        <v>1862</v>
      </c>
      <c r="C532" s="18">
        <v>41247.3917</v>
      </c>
      <c r="E532">
        <f t="shared" si="73"/>
        <v>10610.961672882266</v>
      </c>
      <c r="F532">
        <f t="shared" si="74"/>
        <v>10611</v>
      </c>
      <c r="G532">
        <f t="shared" si="75"/>
        <v>-0.11484079999354435</v>
      </c>
      <c r="J532">
        <f>G532</f>
        <v>-0.11484079999354435</v>
      </c>
      <c r="Q532" s="2">
        <f t="shared" si="76"/>
        <v>26228.8917</v>
      </c>
      <c r="R532">
        <f t="shared" si="82"/>
        <v>-0.11484079999354435</v>
      </c>
      <c r="S532" s="2"/>
      <c r="T532" s="2"/>
      <c r="U532" s="2"/>
      <c r="V532" s="2"/>
      <c r="W532" s="2"/>
      <c r="X532" s="2"/>
      <c r="AL532" t="s">
        <v>1800</v>
      </c>
      <c r="AQ532" t="s">
        <v>1795</v>
      </c>
    </row>
    <row r="533" spans="1:43" x14ac:dyDescent="0.2">
      <c r="A533" t="s">
        <v>1801</v>
      </c>
      <c r="B533" s="5" t="s">
        <v>1862</v>
      </c>
      <c r="C533" s="18">
        <v>41250.388099999996</v>
      </c>
      <c r="E533">
        <f t="shared" ref="E533:E596" si="83">+(C533-C$7)/C$8</f>
        <v>10611.961695309679</v>
      </c>
      <c r="F533">
        <f t="shared" ref="F533:F596" si="84">ROUND(2*E533,0)/2</f>
        <v>10612</v>
      </c>
      <c r="G533">
        <f t="shared" ref="G533:G571" si="85">+C533-(C$7+F533*C$8)</f>
        <v>-0.11477359999844339</v>
      </c>
      <c r="J533">
        <f>G533</f>
        <v>-0.11477359999844339</v>
      </c>
      <c r="Q533" s="2">
        <f t="shared" ref="Q533:Q596" si="86">+C533-15018.5</f>
        <v>26231.888099999996</v>
      </c>
      <c r="R533">
        <f t="shared" si="82"/>
        <v>-0.11477359999844339</v>
      </c>
      <c r="S533" s="2"/>
      <c r="T533" s="2"/>
      <c r="U533" s="2"/>
      <c r="V533" s="2"/>
      <c r="W533" s="2"/>
      <c r="X533" s="2"/>
      <c r="AL533" t="s">
        <v>1800</v>
      </c>
      <c r="AQ533" t="s">
        <v>1795</v>
      </c>
    </row>
    <row r="534" spans="1:43" x14ac:dyDescent="0.2">
      <c r="A534" t="s">
        <v>1871</v>
      </c>
      <c r="B534" s="5" t="s">
        <v>1862</v>
      </c>
      <c r="C534" s="18">
        <v>41253.387999999999</v>
      </c>
      <c r="E534">
        <f t="shared" si="83"/>
        <v>10612.962885831641</v>
      </c>
      <c r="F534">
        <f t="shared" si="84"/>
        <v>10613</v>
      </c>
      <c r="G534">
        <f t="shared" si="85"/>
        <v>-0.11120639999717241</v>
      </c>
      <c r="J534">
        <f>+G534</f>
        <v>-0.11120639999717241</v>
      </c>
      <c r="Q534" s="2">
        <f t="shared" si="86"/>
        <v>26234.887999999999</v>
      </c>
      <c r="R534">
        <f t="shared" si="82"/>
        <v>-0.11120639999717241</v>
      </c>
      <c r="S534" s="2"/>
      <c r="T534" s="2"/>
      <c r="U534" s="2"/>
      <c r="V534" s="2"/>
      <c r="W534" s="2"/>
      <c r="X534" s="2"/>
      <c r="AL534" t="s">
        <v>1800</v>
      </c>
      <c r="AQ534" t="s">
        <v>1795</v>
      </c>
    </row>
    <row r="535" spans="1:43" x14ac:dyDescent="0.2">
      <c r="A535" t="s">
        <v>1803</v>
      </c>
      <c r="B535" s="5" t="s">
        <v>1862</v>
      </c>
      <c r="C535" s="18">
        <v>41259.392</v>
      </c>
      <c r="E535">
        <f t="shared" si="83"/>
        <v>10614.966668589017</v>
      </c>
      <c r="F535">
        <f t="shared" si="84"/>
        <v>10615</v>
      </c>
      <c r="G535">
        <f t="shared" si="85"/>
        <v>-9.9871999998867977E-2</v>
      </c>
      <c r="I535">
        <f t="shared" ref="I535:I544" si="87">G535</f>
        <v>-9.9871999998867977E-2</v>
      </c>
      <c r="Q535" s="2">
        <f t="shared" si="86"/>
        <v>26240.892</v>
      </c>
      <c r="R535">
        <f t="shared" si="82"/>
        <v>-9.9871999998867977E-2</v>
      </c>
      <c r="S535" s="2"/>
      <c r="T535" s="2"/>
      <c r="U535" s="2"/>
      <c r="V535" s="2"/>
      <c r="W535" s="2"/>
      <c r="X535" s="2"/>
      <c r="AM535">
        <v>13</v>
      </c>
      <c r="AO535" t="s">
        <v>1799</v>
      </c>
      <c r="AQ535" t="s">
        <v>1798</v>
      </c>
    </row>
    <row r="536" spans="1:43" x14ac:dyDescent="0.2">
      <c r="A536" t="s">
        <v>1807</v>
      </c>
      <c r="B536" s="5" t="s">
        <v>1862</v>
      </c>
      <c r="C536" s="18">
        <v>41271.349000000002</v>
      </c>
      <c r="E536">
        <f t="shared" si="83"/>
        <v>10618.957213297535</v>
      </c>
      <c r="F536">
        <f t="shared" si="84"/>
        <v>10619</v>
      </c>
      <c r="G536">
        <f t="shared" si="85"/>
        <v>-0.12820319999445928</v>
      </c>
      <c r="I536">
        <f t="shared" si="87"/>
        <v>-0.12820319999445928</v>
      </c>
      <c r="Q536" s="2">
        <f t="shared" si="86"/>
        <v>26252.849000000002</v>
      </c>
      <c r="R536">
        <f t="shared" si="82"/>
        <v>-0.12820319999445928</v>
      </c>
      <c r="S536" s="2"/>
      <c r="T536" s="2"/>
      <c r="U536" s="2"/>
      <c r="V536" s="2"/>
      <c r="W536" s="2"/>
      <c r="X536" s="2"/>
      <c r="AM536">
        <v>11</v>
      </c>
      <c r="AO536" t="s">
        <v>1806</v>
      </c>
      <c r="AQ536" t="s">
        <v>1798</v>
      </c>
    </row>
    <row r="537" spans="1:43" x14ac:dyDescent="0.2">
      <c r="A537" t="s">
        <v>1807</v>
      </c>
      <c r="B537" s="5" t="s">
        <v>1862</v>
      </c>
      <c r="C537" s="18">
        <v>41271.360999999997</v>
      </c>
      <c r="E537">
        <f t="shared" si="83"/>
        <v>10618.961218193119</v>
      </c>
      <c r="F537">
        <f t="shared" si="84"/>
        <v>10619</v>
      </c>
      <c r="G537">
        <f t="shared" si="85"/>
        <v>-0.11620319999929052</v>
      </c>
      <c r="I537">
        <f t="shared" si="87"/>
        <v>-0.11620319999929052</v>
      </c>
      <c r="Q537" s="2">
        <f t="shared" si="86"/>
        <v>26252.860999999997</v>
      </c>
      <c r="R537">
        <f t="shared" si="82"/>
        <v>-0.11620319999929052</v>
      </c>
      <c r="S537" s="2"/>
      <c r="T537" s="2"/>
      <c r="U537" s="2"/>
      <c r="V537" s="2"/>
      <c r="W537" s="2"/>
      <c r="X537" s="2"/>
      <c r="AM537">
        <v>13</v>
      </c>
      <c r="AO537" t="s">
        <v>1808</v>
      </c>
      <c r="AQ537" t="s">
        <v>1798</v>
      </c>
    </row>
    <row r="538" spans="1:43" x14ac:dyDescent="0.2">
      <c r="A538" t="s">
        <v>1807</v>
      </c>
      <c r="B538" s="5" t="s">
        <v>1862</v>
      </c>
      <c r="C538" s="18">
        <v>41274.343000000001</v>
      </c>
      <c r="E538">
        <f t="shared" si="83"/>
        <v>10619.956434745834</v>
      </c>
      <c r="F538">
        <f t="shared" si="84"/>
        <v>10620</v>
      </c>
      <c r="G538">
        <f t="shared" si="85"/>
        <v>-0.13053599999693688</v>
      </c>
      <c r="I538">
        <f t="shared" si="87"/>
        <v>-0.13053599999693688</v>
      </c>
      <c r="Q538" s="2">
        <f t="shared" si="86"/>
        <v>26255.843000000001</v>
      </c>
      <c r="R538">
        <f t="shared" si="82"/>
        <v>-0.13053599999693688</v>
      </c>
      <c r="S538" s="2"/>
      <c r="T538" s="2"/>
      <c r="U538" s="2"/>
      <c r="V538" s="2"/>
      <c r="W538" s="2"/>
      <c r="X538" s="2"/>
      <c r="AM538">
        <v>11</v>
      </c>
      <c r="AO538" t="s">
        <v>1808</v>
      </c>
      <c r="AQ538" t="s">
        <v>1798</v>
      </c>
    </row>
    <row r="539" spans="1:43" x14ac:dyDescent="0.2">
      <c r="A539" t="s">
        <v>1807</v>
      </c>
      <c r="B539" s="5" t="s">
        <v>1862</v>
      </c>
      <c r="C539" s="18">
        <v>41274.353999999999</v>
      </c>
      <c r="E539">
        <f t="shared" si="83"/>
        <v>10619.96010590012</v>
      </c>
      <c r="F539">
        <f t="shared" si="84"/>
        <v>10620</v>
      </c>
      <c r="G539">
        <f t="shared" si="85"/>
        <v>-0.11953599999833386</v>
      </c>
      <c r="I539">
        <f t="shared" si="87"/>
        <v>-0.11953599999833386</v>
      </c>
      <c r="Q539" s="2">
        <f t="shared" si="86"/>
        <v>26255.853999999999</v>
      </c>
      <c r="R539">
        <f t="shared" si="82"/>
        <v>-0.11953599999833386</v>
      </c>
      <c r="S539" s="2"/>
      <c r="T539" s="2"/>
      <c r="U539" s="2"/>
      <c r="V539" s="2"/>
      <c r="W539" s="2"/>
      <c r="X539" s="2"/>
      <c r="AM539">
        <v>11</v>
      </c>
      <c r="AO539" t="s">
        <v>1806</v>
      </c>
      <c r="AQ539" t="s">
        <v>1798</v>
      </c>
    </row>
    <row r="540" spans="1:43" x14ac:dyDescent="0.2">
      <c r="A540" t="s">
        <v>1809</v>
      </c>
      <c r="B540" s="5" t="s">
        <v>1862</v>
      </c>
      <c r="C540" s="18">
        <v>41298.324000000001</v>
      </c>
      <c r="E540">
        <f t="shared" si="83"/>
        <v>10627.959884829883</v>
      </c>
      <c r="F540">
        <f t="shared" si="84"/>
        <v>10628</v>
      </c>
      <c r="G540">
        <f t="shared" si="85"/>
        <v>-0.12019839999993565</v>
      </c>
      <c r="I540">
        <f t="shared" si="87"/>
        <v>-0.12019839999993565</v>
      </c>
      <c r="Q540" s="2">
        <f t="shared" si="86"/>
        <v>26279.824000000001</v>
      </c>
      <c r="R540">
        <f t="shared" si="82"/>
        <v>-0.12019839999993565</v>
      </c>
      <c r="S540" s="2"/>
      <c r="T540" s="2"/>
      <c r="U540" s="2"/>
      <c r="V540" s="2"/>
      <c r="W540" s="2"/>
      <c r="X540" s="2"/>
      <c r="AL540" t="s">
        <v>1793</v>
      </c>
      <c r="AM540">
        <v>13</v>
      </c>
      <c r="AO540" t="s">
        <v>1799</v>
      </c>
      <c r="AQ540" t="s">
        <v>1798</v>
      </c>
    </row>
    <row r="541" spans="1:43" x14ac:dyDescent="0.2">
      <c r="A541" t="s">
        <v>1809</v>
      </c>
      <c r="B541" s="5" t="s">
        <v>1862</v>
      </c>
      <c r="C541" s="18">
        <v>41316.307000000001</v>
      </c>
      <c r="E541">
        <f t="shared" si="83"/>
        <v>10633.96155460435</v>
      </c>
      <c r="F541">
        <f t="shared" si="84"/>
        <v>10634</v>
      </c>
      <c r="G541">
        <f t="shared" si="85"/>
        <v>-0.11519519999274053</v>
      </c>
      <c r="I541">
        <f t="shared" si="87"/>
        <v>-0.11519519999274053</v>
      </c>
      <c r="Q541" s="2">
        <f t="shared" si="86"/>
        <v>26297.807000000001</v>
      </c>
      <c r="R541">
        <f t="shared" si="82"/>
        <v>-0.11519519999274053</v>
      </c>
      <c r="S541" s="2"/>
      <c r="T541" s="2"/>
      <c r="U541" s="2"/>
      <c r="V541" s="2"/>
      <c r="W541" s="2"/>
      <c r="X541" s="2"/>
      <c r="AL541" t="s">
        <v>1793</v>
      </c>
      <c r="AM541">
        <v>7</v>
      </c>
      <c r="AO541" t="s">
        <v>1799</v>
      </c>
      <c r="AQ541" t="s">
        <v>1798</v>
      </c>
    </row>
    <row r="542" spans="1:43" x14ac:dyDescent="0.2">
      <c r="A542" t="s">
        <v>1809</v>
      </c>
      <c r="B542" s="5" t="s">
        <v>1862</v>
      </c>
      <c r="C542" s="18">
        <v>41319.298000000003</v>
      </c>
      <c r="E542">
        <f t="shared" si="83"/>
        <v>10634.959774828752</v>
      </c>
      <c r="F542">
        <f t="shared" si="84"/>
        <v>10635</v>
      </c>
      <c r="G542">
        <f t="shared" si="85"/>
        <v>-0.12052799999219133</v>
      </c>
      <c r="I542">
        <f t="shared" si="87"/>
        <v>-0.12052799999219133</v>
      </c>
      <c r="Q542" s="2">
        <f t="shared" si="86"/>
        <v>26300.798000000003</v>
      </c>
      <c r="R542">
        <f t="shared" si="82"/>
        <v>-0.12052799999219133</v>
      </c>
      <c r="S542" s="2"/>
      <c r="T542" s="2"/>
      <c r="U542" s="2"/>
      <c r="V542" s="2"/>
      <c r="W542" s="2"/>
      <c r="X542" s="2"/>
      <c r="AL542" t="s">
        <v>1793</v>
      </c>
      <c r="AM542">
        <v>14</v>
      </c>
      <c r="AO542" t="s">
        <v>1799</v>
      </c>
      <c r="AQ542" t="s">
        <v>1798</v>
      </c>
    </row>
    <row r="543" spans="1:43" x14ac:dyDescent="0.2">
      <c r="A543" t="s">
        <v>1809</v>
      </c>
      <c r="B543" s="5" t="s">
        <v>1862</v>
      </c>
      <c r="C543" s="18">
        <v>41334.288</v>
      </c>
      <c r="E543">
        <f t="shared" si="83"/>
        <v>10639.962556896216</v>
      </c>
      <c r="F543">
        <f t="shared" si="84"/>
        <v>10640</v>
      </c>
      <c r="G543">
        <f t="shared" si="85"/>
        <v>-0.11219200000050478</v>
      </c>
      <c r="I543">
        <f t="shared" si="87"/>
        <v>-0.11219200000050478</v>
      </c>
      <c r="Q543" s="2">
        <f t="shared" si="86"/>
        <v>26315.788</v>
      </c>
      <c r="R543">
        <f t="shared" si="82"/>
        <v>-0.11219200000050478</v>
      </c>
      <c r="S543" s="2"/>
      <c r="T543" s="2"/>
      <c r="U543" s="2"/>
      <c r="V543" s="2"/>
      <c r="W543" s="2"/>
      <c r="X543" s="2"/>
      <c r="AL543" t="s">
        <v>1793</v>
      </c>
      <c r="AM543">
        <v>10</v>
      </c>
      <c r="AO543" t="s">
        <v>1799</v>
      </c>
      <c r="AQ543" t="s">
        <v>1798</v>
      </c>
    </row>
    <row r="544" spans="1:43" x14ac:dyDescent="0.2">
      <c r="A544" t="s">
        <v>1809</v>
      </c>
      <c r="B544" s="5" t="s">
        <v>1862</v>
      </c>
      <c r="C544" s="18">
        <v>41352.266000000003</v>
      </c>
      <c r="E544">
        <f t="shared" si="83"/>
        <v>10645.962557964191</v>
      </c>
      <c r="F544">
        <f t="shared" si="84"/>
        <v>10646</v>
      </c>
      <c r="G544">
        <f t="shared" si="85"/>
        <v>-0.11218879999069031</v>
      </c>
      <c r="I544">
        <f t="shared" si="87"/>
        <v>-0.11218879999069031</v>
      </c>
      <c r="Q544" s="2">
        <f t="shared" si="86"/>
        <v>26333.766000000003</v>
      </c>
      <c r="R544">
        <f t="shared" si="82"/>
        <v>-0.11218879999069031</v>
      </c>
      <c r="S544" s="2"/>
      <c r="T544" s="2"/>
      <c r="U544" s="2"/>
      <c r="V544" s="2"/>
      <c r="W544" s="2"/>
      <c r="X544" s="2"/>
      <c r="AL544" t="s">
        <v>1793</v>
      </c>
      <c r="AM544">
        <v>6</v>
      </c>
      <c r="AO544" t="s">
        <v>1799</v>
      </c>
      <c r="AQ544" t="s">
        <v>1798</v>
      </c>
    </row>
    <row r="545" spans="1:43" x14ac:dyDescent="0.2">
      <c r="A545" t="s">
        <v>1779</v>
      </c>
      <c r="B545" s="5" t="s">
        <v>1862</v>
      </c>
      <c r="C545" s="18">
        <v>41499.0789</v>
      </c>
      <c r="D545" s="5"/>
      <c r="E545">
        <f t="shared" si="83"/>
        <v>10694.960085875642</v>
      </c>
      <c r="F545">
        <f t="shared" si="84"/>
        <v>10695</v>
      </c>
      <c r="G545">
        <f t="shared" si="85"/>
        <v>-0.11959599999681814</v>
      </c>
      <c r="J545">
        <f>+G545</f>
        <v>-0.11959599999681814</v>
      </c>
      <c r="Q545" s="2">
        <f t="shared" si="86"/>
        <v>26480.5789</v>
      </c>
      <c r="R545">
        <f t="shared" si="82"/>
        <v>-0.11959599999681814</v>
      </c>
      <c r="S545" s="2"/>
      <c r="T545" s="2"/>
      <c r="U545" s="2"/>
      <c r="V545" s="2"/>
      <c r="W545" s="2"/>
      <c r="X545" s="2"/>
    </row>
    <row r="546" spans="1:43" x14ac:dyDescent="0.2">
      <c r="A546" t="s">
        <v>1801</v>
      </c>
      <c r="B546" s="5" t="s">
        <v>1862</v>
      </c>
      <c r="C546" s="18">
        <v>41517.069199999998</v>
      </c>
      <c r="E546">
        <f t="shared" si="83"/>
        <v>10700.964191961588</v>
      </c>
      <c r="F546">
        <f t="shared" si="84"/>
        <v>10701</v>
      </c>
      <c r="G546">
        <f t="shared" si="85"/>
        <v>-0.10729279999941355</v>
      </c>
      <c r="J546">
        <f t="shared" ref="J546:J551" si="88">G546</f>
        <v>-0.10729279999941355</v>
      </c>
      <c r="Q546" s="2">
        <f t="shared" si="86"/>
        <v>26498.569199999998</v>
      </c>
      <c r="R546">
        <f t="shared" si="82"/>
        <v>-0.10729279999941355</v>
      </c>
      <c r="S546" s="2"/>
      <c r="T546" s="2"/>
      <c r="U546" s="2"/>
      <c r="V546" s="2"/>
      <c r="W546" s="2"/>
      <c r="X546" s="2"/>
      <c r="AL546" t="s">
        <v>1800</v>
      </c>
      <c r="AQ546" t="s">
        <v>1795</v>
      </c>
    </row>
    <row r="547" spans="1:43" x14ac:dyDescent="0.2">
      <c r="A547" t="s">
        <v>1801</v>
      </c>
      <c r="B547" s="5" t="s">
        <v>1862</v>
      </c>
      <c r="C547" s="18">
        <v>41523.0605</v>
      </c>
      <c r="E547">
        <f t="shared" si="83"/>
        <v>10702.96373620447</v>
      </c>
      <c r="F547">
        <f t="shared" si="84"/>
        <v>10703</v>
      </c>
      <c r="G547">
        <f t="shared" si="85"/>
        <v>-0.1086583999931463</v>
      </c>
      <c r="J547">
        <f t="shared" si="88"/>
        <v>-0.1086583999931463</v>
      </c>
      <c r="Q547" s="2">
        <f t="shared" si="86"/>
        <v>26504.5605</v>
      </c>
      <c r="R547">
        <f t="shared" si="82"/>
        <v>-0.1086583999931463</v>
      </c>
      <c r="S547" s="2"/>
      <c r="T547" s="2"/>
      <c r="U547" s="2"/>
      <c r="V547" s="2"/>
      <c r="W547" s="2"/>
      <c r="X547" s="2"/>
      <c r="AL547" t="s">
        <v>1800</v>
      </c>
      <c r="AQ547" t="s">
        <v>1795</v>
      </c>
    </row>
    <row r="548" spans="1:43" x14ac:dyDescent="0.2">
      <c r="A548" t="s">
        <v>1801</v>
      </c>
      <c r="B548" s="5" t="s">
        <v>1862</v>
      </c>
      <c r="C548" s="18">
        <v>41538.042999999998</v>
      </c>
      <c r="E548">
        <f t="shared" si="83"/>
        <v>10707.964015212196</v>
      </c>
      <c r="F548">
        <f t="shared" si="84"/>
        <v>10708</v>
      </c>
      <c r="G548">
        <f t="shared" si="85"/>
        <v>-0.10782240000116872</v>
      </c>
      <c r="J548">
        <f t="shared" si="88"/>
        <v>-0.10782240000116872</v>
      </c>
      <c r="Q548" s="2">
        <f t="shared" si="86"/>
        <v>26519.542999999998</v>
      </c>
      <c r="R548">
        <f t="shared" si="82"/>
        <v>-0.10782240000116872</v>
      </c>
      <c r="S548" s="2"/>
      <c r="T548" s="2"/>
      <c r="U548" s="2"/>
      <c r="V548" s="2"/>
      <c r="W548" s="2"/>
      <c r="X548" s="2"/>
      <c r="AL548" t="s">
        <v>1800</v>
      </c>
      <c r="AQ548" t="s">
        <v>1795</v>
      </c>
    </row>
    <row r="549" spans="1:43" x14ac:dyDescent="0.2">
      <c r="A549" t="s">
        <v>1801</v>
      </c>
      <c r="B549" s="5" t="s">
        <v>1862</v>
      </c>
      <c r="C549" s="18">
        <v>41544.035300000003</v>
      </c>
      <c r="E549">
        <f t="shared" si="83"/>
        <v>10709.963893196378</v>
      </c>
      <c r="F549">
        <f t="shared" si="84"/>
        <v>10710</v>
      </c>
      <c r="G549">
        <f t="shared" si="85"/>
        <v>-0.10818799999833573</v>
      </c>
      <c r="J549">
        <f t="shared" si="88"/>
        <v>-0.10818799999833573</v>
      </c>
      <c r="Q549" s="2">
        <f t="shared" si="86"/>
        <v>26525.535300000003</v>
      </c>
      <c r="R549">
        <f t="shared" si="82"/>
        <v>-0.10818799999833573</v>
      </c>
      <c r="S549" s="2"/>
      <c r="T549" s="2"/>
      <c r="U549" s="2"/>
      <c r="V549" s="2"/>
      <c r="W549" s="2"/>
      <c r="X549" s="2"/>
      <c r="AL549" t="s">
        <v>1800</v>
      </c>
      <c r="AQ549" t="s">
        <v>1795</v>
      </c>
    </row>
    <row r="550" spans="1:43" x14ac:dyDescent="0.2">
      <c r="A550" t="s">
        <v>1801</v>
      </c>
      <c r="B550" s="5" t="s">
        <v>1862</v>
      </c>
      <c r="C550" s="18">
        <v>41565.014499999997</v>
      </c>
      <c r="E550">
        <f t="shared" si="83"/>
        <v>10716.965518649997</v>
      </c>
      <c r="F550">
        <f t="shared" si="84"/>
        <v>10717</v>
      </c>
      <c r="G550">
        <f t="shared" si="85"/>
        <v>-0.10331759999826318</v>
      </c>
      <c r="J550">
        <f t="shared" si="88"/>
        <v>-0.10331759999826318</v>
      </c>
      <c r="Q550" s="2">
        <f t="shared" si="86"/>
        <v>26546.514499999997</v>
      </c>
      <c r="R550">
        <f t="shared" si="82"/>
        <v>-0.10331759999826318</v>
      </c>
      <c r="S550" s="2"/>
      <c r="T550" s="2"/>
      <c r="U550" s="2"/>
      <c r="V550" s="2"/>
      <c r="W550" s="2"/>
      <c r="X550" s="2"/>
      <c r="AL550" t="s">
        <v>1800</v>
      </c>
      <c r="AQ550" t="s">
        <v>1795</v>
      </c>
    </row>
    <row r="551" spans="1:43" x14ac:dyDescent="0.2">
      <c r="A551" t="s">
        <v>1801</v>
      </c>
      <c r="B551" s="5" t="s">
        <v>1862</v>
      </c>
      <c r="C551" s="18">
        <v>41571.006999999998</v>
      </c>
      <c r="E551">
        <f t="shared" si="83"/>
        <v>10718.965463382439</v>
      </c>
      <c r="F551">
        <f t="shared" si="84"/>
        <v>10719</v>
      </c>
      <c r="G551">
        <f t="shared" si="85"/>
        <v>-0.10348320000048261</v>
      </c>
      <c r="J551">
        <f t="shared" si="88"/>
        <v>-0.10348320000048261</v>
      </c>
      <c r="Q551" s="2">
        <f t="shared" si="86"/>
        <v>26552.506999999998</v>
      </c>
      <c r="R551">
        <f t="shared" si="82"/>
        <v>-0.10348320000048261</v>
      </c>
      <c r="S551" s="2"/>
      <c r="T551" s="2"/>
      <c r="U551" s="2"/>
      <c r="V551" s="2"/>
      <c r="W551" s="2"/>
      <c r="X551" s="2"/>
      <c r="AL551" t="s">
        <v>1800</v>
      </c>
      <c r="AQ551" t="s">
        <v>1795</v>
      </c>
    </row>
    <row r="552" spans="1:43" x14ac:dyDescent="0.2">
      <c r="A552" s="49" t="s">
        <v>1747</v>
      </c>
      <c r="B552" s="52" t="s">
        <v>1862</v>
      </c>
      <c r="C552" s="49">
        <v>41594.9784</v>
      </c>
      <c r="D552" s="49" t="s">
        <v>1902</v>
      </c>
      <c r="E552">
        <f t="shared" si="83"/>
        <v>10726.965709550021</v>
      </c>
      <c r="F552">
        <f t="shared" si="84"/>
        <v>10727</v>
      </c>
      <c r="G552">
        <f t="shared" si="85"/>
        <v>-0.10274559999379562</v>
      </c>
      <c r="J552">
        <f>+G552</f>
        <v>-0.10274559999379562</v>
      </c>
      <c r="Q552" s="2">
        <f t="shared" si="86"/>
        <v>26576.4784</v>
      </c>
      <c r="R552">
        <f t="shared" si="82"/>
        <v>-0.10274559999379562</v>
      </c>
    </row>
    <row r="553" spans="1:43" x14ac:dyDescent="0.2">
      <c r="A553" t="s">
        <v>1801</v>
      </c>
      <c r="B553" s="5" t="s">
        <v>1862</v>
      </c>
      <c r="C553" s="18">
        <v>41603.964399999997</v>
      </c>
      <c r="E553">
        <f t="shared" si="83"/>
        <v>10729.96470886011</v>
      </c>
      <c r="F553">
        <f t="shared" si="84"/>
        <v>10730</v>
      </c>
      <c r="G553">
        <f t="shared" si="85"/>
        <v>-0.10574400000041351</v>
      </c>
      <c r="J553">
        <f>G553</f>
        <v>-0.10574400000041351</v>
      </c>
      <c r="Q553" s="2">
        <f t="shared" si="86"/>
        <v>26585.464399999997</v>
      </c>
      <c r="R553">
        <f t="shared" si="82"/>
        <v>-0.10574400000041351</v>
      </c>
      <c r="S553" s="2"/>
      <c r="T553" s="2"/>
      <c r="U553" s="2"/>
      <c r="V553" s="2"/>
      <c r="W553" s="2"/>
      <c r="X553" s="2"/>
      <c r="AL553" t="s">
        <v>1800</v>
      </c>
      <c r="AQ553" t="s">
        <v>1795</v>
      </c>
    </row>
    <row r="554" spans="1:43" x14ac:dyDescent="0.2">
      <c r="A554" t="s">
        <v>1801</v>
      </c>
      <c r="B554" s="5" t="s">
        <v>1862</v>
      </c>
      <c r="C554" s="18">
        <v>41606.959900000002</v>
      </c>
      <c r="E554">
        <f t="shared" si="83"/>
        <v>10730.964430920358</v>
      </c>
      <c r="F554">
        <f t="shared" si="84"/>
        <v>10731</v>
      </c>
      <c r="G554">
        <f t="shared" si="85"/>
        <v>-0.10657679999712855</v>
      </c>
      <c r="J554">
        <f>G554</f>
        <v>-0.10657679999712855</v>
      </c>
      <c r="Q554" s="2">
        <f t="shared" si="86"/>
        <v>26588.459900000002</v>
      </c>
      <c r="R554">
        <f t="shared" si="82"/>
        <v>-0.10657679999712855</v>
      </c>
      <c r="S554" s="2"/>
      <c r="T554" s="2"/>
      <c r="U554" s="2"/>
      <c r="V554" s="2"/>
      <c r="W554" s="2"/>
      <c r="X554" s="2"/>
      <c r="AL554" t="s">
        <v>1800</v>
      </c>
      <c r="AQ554" t="s">
        <v>1795</v>
      </c>
    </row>
    <row r="555" spans="1:43" x14ac:dyDescent="0.2">
      <c r="A555" t="s">
        <v>1810</v>
      </c>
      <c r="B555" s="5" t="s">
        <v>1861</v>
      </c>
      <c r="C555" s="18">
        <v>41650.631999999998</v>
      </c>
      <c r="E555">
        <f t="shared" si="83"/>
        <v>10745.539614291176</v>
      </c>
      <c r="F555">
        <f t="shared" si="84"/>
        <v>10745.5</v>
      </c>
      <c r="G555">
        <f t="shared" si="85"/>
        <v>0.11869760000263341</v>
      </c>
      <c r="I555">
        <f>G555</f>
        <v>0.11869760000263341</v>
      </c>
      <c r="Q555" s="2">
        <f t="shared" si="86"/>
        <v>26632.131999999998</v>
      </c>
      <c r="R555" s="2"/>
      <c r="S555">
        <f>G555</f>
        <v>0.11869760000263341</v>
      </c>
      <c r="T555" s="2"/>
      <c r="U555" s="2"/>
      <c r="V555" s="2"/>
      <c r="W555" s="2"/>
      <c r="X555" s="2"/>
      <c r="AL555" t="s">
        <v>1793</v>
      </c>
      <c r="AQ555" t="s">
        <v>1795</v>
      </c>
    </row>
    <row r="556" spans="1:43" x14ac:dyDescent="0.2">
      <c r="A556" t="s">
        <v>1811</v>
      </c>
      <c r="B556" s="5" t="s">
        <v>1861</v>
      </c>
      <c r="C556" s="18">
        <v>41830.400000000001</v>
      </c>
      <c r="E556">
        <f t="shared" si="83"/>
        <v>10805.535620075314</v>
      </c>
      <c r="F556">
        <f t="shared" si="84"/>
        <v>10805.5</v>
      </c>
      <c r="G556">
        <f t="shared" si="85"/>
        <v>0.10672960000374587</v>
      </c>
      <c r="H556">
        <f>G556</f>
        <v>0.10672960000374587</v>
      </c>
      <c r="Q556" s="2">
        <f t="shared" si="86"/>
        <v>26811.9</v>
      </c>
      <c r="R556" s="2"/>
      <c r="S556">
        <f>G556</f>
        <v>0.10672960000374587</v>
      </c>
      <c r="T556" s="2"/>
      <c r="U556" s="2"/>
      <c r="V556" s="2"/>
      <c r="W556" s="2"/>
      <c r="X556" s="2"/>
      <c r="AL556" t="s">
        <v>1793</v>
      </c>
      <c r="AQ556" t="s">
        <v>1795</v>
      </c>
    </row>
    <row r="557" spans="1:43" x14ac:dyDescent="0.2">
      <c r="A557" t="s">
        <v>1779</v>
      </c>
      <c r="B557" s="5" t="s">
        <v>1862</v>
      </c>
      <c r="C557" s="18">
        <v>41864.6446</v>
      </c>
      <c r="D557" s="5"/>
      <c r="E557">
        <f t="shared" si="83"/>
        <v>10816.964457352668</v>
      </c>
      <c r="F557">
        <f t="shared" si="84"/>
        <v>10817</v>
      </c>
      <c r="G557">
        <f t="shared" si="85"/>
        <v>-0.10649759999796515</v>
      </c>
      <c r="J557">
        <f>+G557</f>
        <v>-0.10649759999796515</v>
      </c>
      <c r="Q557" s="2">
        <f t="shared" si="86"/>
        <v>26846.1446</v>
      </c>
      <c r="R557">
        <f>G557</f>
        <v>-0.10649759999796515</v>
      </c>
      <c r="S557" s="2"/>
      <c r="T557" s="2"/>
      <c r="U557" s="2"/>
      <c r="V557" s="2"/>
      <c r="W557" s="2"/>
      <c r="X557" s="2"/>
    </row>
    <row r="558" spans="1:43" x14ac:dyDescent="0.2">
      <c r="A558" t="s">
        <v>1812</v>
      </c>
      <c r="B558" s="5" t="s">
        <v>1862</v>
      </c>
      <c r="C558" s="18">
        <v>41894.612000000001</v>
      </c>
      <c r="E558">
        <f t="shared" si="83"/>
        <v>10826.965816347238</v>
      </c>
      <c r="F558">
        <f t="shared" si="84"/>
        <v>10827</v>
      </c>
      <c r="G558">
        <f t="shared" si="85"/>
        <v>-0.1024256000018795</v>
      </c>
      <c r="I558">
        <f t="shared" ref="I558:I571" si="89">G558</f>
        <v>-0.1024256000018795</v>
      </c>
      <c r="Q558" s="2">
        <f t="shared" si="86"/>
        <v>26876.112000000001</v>
      </c>
      <c r="R558">
        <f>G558</f>
        <v>-0.1024256000018795</v>
      </c>
      <c r="S558" s="2"/>
      <c r="T558" s="2"/>
      <c r="U558" s="2"/>
      <c r="V558" s="2"/>
      <c r="W558" s="2"/>
      <c r="X558" s="2"/>
      <c r="AL558" t="s">
        <v>1793</v>
      </c>
      <c r="AM558">
        <v>6</v>
      </c>
      <c r="AO558" t="s">
        <v>1799</v>
      </c>
      <c r="AQ558" t="s">
        <v>1798</v>
      </c>
    </row>
    <row r="559" spans="1:43" x14ac:dyDescent="0.2">
      <c r="A559" t="s">
        <v>1813</v>
      </c>
      <c r="B559" s="5" t="s">
        <v>1862</v>
      </c>
      <c r="C559" s="18">
        <v>41903.603000000003</v>
      </c>
      <c r="E559">
        <f t="shared" si="83"/>
        <v>10829.966484363822</v>
      </c>
      <c r="F559">
        <f t="shared" si="84"/>
        <v>10830</v>
      </c>
      <c r="G559">
        <f t="shared" si="85"/>
        <v>-0.10042399999656482</v>
      </c>
      <c r="I559">
        <f t="shared" si="89"/>
        <v>-0.10042399999656482</v>
      </c>
      <c r="Q559" s="2">
        <f t="shared" si="86"/>
        <v>26885.103000000003</v>
      </c>
      <c r="R559">
        <f>G559</f>
        <v>-0.10042399999656482</v>
      </c>
      <c r="S559" s="2"/>
      <c r="T559" s="2"/>
      <c r="U559" s="2"/>
      <c r="V559" s="2"/>
      <c r="W559" s="2"/>
      <c r="X559" s="2"/>
      <c r="AL559" t="s">
        <v>1793</v>
      </c>
      <c r="AM559">
        <v>12</v>
      </c>
      <c r="AO559" t="s">
        <v>1799</v>
      </c>
      <c r="AQ559" t="s">
        <v>1798</v>
      </c>
    </row>
    <row r="560" spans="1:43" x14ac:dyDescent="0.2">
      <c r="A560" t="s">
        <v>1813</v>
      </c>
      <c r="B560" s="5" t="s">
        <v>1861</v>
      </c>
      <c r="C560" s="18">
        <v>41926.302000000003</v>
      </c>
      <c r="E560">
        <f t="shared" si="83"/>
        <v>10837.542078102941</v>
      </c>
      <c r="F560">
        <f t="shared" si="84"/>
        <v>10837.5</v>
      </c>
      <c r="G560">
        <f t="shared" si="85"/>
        <v>0.12608000000909669</v>
      </c>
      <c r="I560">
        <f t="shared" si="89"/>
        <v>0.12608000000909669</v>
      </c>
      <c r="Q560" s="2">
        <f t="shared" si="86"/>
        <v>26907.802000000003</v>
      </c>
      <c r="R560" s="2"/>
      <c r="S560">
        <f>G560</f>
        <v>0.12608000000909669</v>
      </c>
      <c r="T560" s="2"/>
      <c r="U560" s="2"/>
      <c r="V560" s="2"/>
      <c r="W560" s="2"/>
      <c r="X560" s="2"/>
      <c r="AL560" t="s">
        <v>1793</v>
      </c>
      <c r="AM560">
        <v>5</v>
      </c>
      <c r="AO560" t="s">
        <v>1799</v>
      </c>
      <c r="AQ560" t="s">
        <v>1798</v>
      </c>
    </row>
    <row r="561" spans="1:43" x14ac:dyDescent="0.2">
      <c r="A561" t="s">
        <v>1813</v>
      </c>
      <c r="B561" s="5" t="s">
        <v>1861</v>
      </c>
      <c r="C561" s="18">
        <v>41932.311000000002</v>
      </c>
      <c r="E561">
        <f t="shared" si="83"/>
        <v>10839.547529566811</v>
      </c>
      <c r="F561">
        <f t="shared" si="84"/>
        <v>10839.5</v>
      </c>
      <c r="G561">
        <f t="shared" si="85"/>
        <v>0.14241440000478178</v>
      </c>
      <c r="I561">
        <f t="shared" si="89"/>
        <v>0.14241440000478178</v>
      </c>
      <c r="Q561" s="2">
        <f t="shared" si="86"/>
        <v>26913.811000000002</v>
      </c>
      <c r="R561" s="2"/>
      <c r="S561">
        <f>G561</f>
        <v>0.14241440000478178</v>
      </c>
      <c r="T561" s="2"/>
      <c r="U561" s="2"/>
      <c r="V561" s="2"/>
      <c r="W561" s="2"/>
      <c r="X561" s="2"/>
      <c r="AL561" t="s">
        <v>1793</v>
      </c>
      <c r="AM561">
        <v>10</v>
      </c>
      <c r="AO561" t="s">
        <v>1799</v>
      </c>
      <c r="AQ561" t="s">
        <v>1798</v>
      </c>
    </row>
    <row r="562" spans="1:43" x14ac:dyDescent="0.2">
      <c r="A562" t="s">
        <v>1813</v>
      </c>
      <c r="B562" s="5" t="s">
        <v>1862</v>
      </c>
      <c r="C562" s="18">
        <v>41933.56</v>
      </c>
      <c r="E562">
        <f t="shared" si="83"/>
        <v>10839.964372448881</v>
      </c>
      <c r="F562">
        <f t="shared" si="84"/>
        <v>10840</v>
      </c>
      <c r="G562">
        <f t="shared" si="85"/>
        <v>-0.10675199999968754</v>
      </c>
      <c r="I562">
        <f t="shared" si="89"/>
        <v>-0.10675199999968754</v>
      </c>
      <c r="Q562" s="2">
        <f t="shared" si="86"/>
        <v>26915.059999999998</v>
      </c>
      <c r="R562">
        <f>G562</f>
        <v>-0.10675199999968754</v>
      </c>
      <c r="S562" s="2"/>
      <c r="T562" s="2"/>
      <c r="U562" s="2"/>
      <c r="V562" s="2"/>
      <c r="W562" s="2"/>
      <c r="X562" s="2"/>
      <c r="AL562" t="s">
        <v>1793</v>
      </c>
      <c r="AM562">
        <v>13</v>
      </c>
      <c r="AO562" t="s">
        <v>1799</v>
      </c>
      <c r="AQ562" t="s">
        <v>1798</v>
      </c>
    </row>
    <row r="563" spans="1:43" x14ac:dyDescent="0.2">
      <c r="A563" t="s">
        <v>1814</v>
      </c>
      <c r="B563" s="5" t="s">
        <v>1862</v>
      </c>
      <c r="C563" s="18">
        <v>41936.538</v>
      </c>
      <c r="E563">
        <f t="shared" si="83"/>
        <v>10840.958254036401</v>
      </c>
      <c r="F563">
        <f t="shared" si="84"/>
        <v>10841</v>
      </c>
      <c r="G563">
        <f t="shared" si="85"/>
        <v>-0.12508479999814881</v>
      </c>
      <c r="I563">
        <f t="shared" si="89"/>
        <v>-0.12508479999814881</v>
      </c>
      <c r="Q563" s="2">
        <f t="shared" si="86"/>
        <v>26918.038</v>
      </c>
      <c r="R563">
        <f>G563</f>
        <v>-0.12508479999814881</v>
      </c>
      <c r="S563" s="2"/>
      <c r="T563" s="2"/>
      <c r="U563" s="2"/>
      <c r="V563" s="2"/>
      <c r="W563" s="2"/>
      <c r="X563" s="2"/>
      <c r="AL563" t="s">
        <v>1793</v>
      </c>
      <c r="AQ563" t="s">
        <v>1795</v>
      </c>
    </row>
    <row r="564" spans="1:43" x14ac:dyDescent="0.2">
      <c r="A564" t="s">
        <v>1813</v>
      </c>
      <c r="B564" s="5" t="s">
        <v>1861</v>
      </c>
      <c r="C564" s="18">
        <v>41938.300999999999</v>
      </c>
      <c r="E564">
        <f t="shared" si="83"/>
        <v>10841.546639946004</v>
      </c>
      <c r="F564">
        <f t="shared" si="84"/>
        <v>10841.5</v>
      </c>
      <c r="G564">
        <f t="shared" si="85"/>
        <v>0.13974880000023404</v>
      </c>
      <c r="I564">
        <f t="shared" si="89"/>
        <v>0.13974880000023404</v>
      </c>
      <c r="Q564" s="2">
        <f t="shared" si="86"/>
        <v>26919.800999999999</v>
      </c>
      <c r="R564" s="2"/>
      <c r="S564">
        <f>G564</f>
        <v>0.13974880000023404</v>
      </c>
      <c r="T564" s="2"/>
      <c r="U564" s="2"/>
      <c r="V564" s="2"/>
      <c r="W564" s="2"/>
      <c r="X564" s="2"/>
      <c r="AL564" t="s">
        <v>1793</v>
      </c>
      <c r="AM564">
        <v>6</v>
      </c>
      <c r="AO564" t="s">
        <v>1796</v>
      </c>
      <c r="AQ564" t="s">
        <v>1798</v>
      </c>
    </row>
    <row r="565" spans="1:43" x14ac:dyDescent="0.2">
      <c r="A565" t="s">
        <v>1813</v>
      </c>
      <c r="B565" s="5" t="s">
        <v>1861</v>
      </c>
      <c r="C565" s="18">
        <v>41938.307999999997</v>
      </c>
      <c r="E565">
        <f t="shared" si="83"/>
        <v>10841.548976135095</v>
      </c>
      <c r="F565">
        <f t="shared" si="84"/>
        <v>10841.5</v>
      </c>
      <c r="G565">
        <f t="shared" si="85"/>
        <v>0.14674879999802215</v>
      </c>
      <c r="I565">
        <f t="shared" si="89"/>
        <v>0.14674879999802215</v>
      </c>
      <c r="Q565" s="2">
        <f t="shared" si="86"/>
        <v>26919.807999999997</v>
      </c>
      <c r="R565" s="2"/>
      <c r="S565">
        <f>G565</f>
        <v>0.14674879999802215</v>
      </c>
      <c r="T565" s="2"/>
      <c r="U565" s="2"/>
      <c r="V565" s="2"/>
      <c r="W565" s="2"/>
      <c r="X565" s="2"/>
      <c r="AL565" t="s">
        <v>1793</v>
      </c>
      <c r="AM565">
        <v>7</v>
      </c>
      <c r="AO565" t="s">
        <v>1799</v>
      </c>
      <c r="AQ565" t="s">
        <v>1798</v>
      </c>
    </row>
    <row r="566" spans="1:43" x14ac:dyDescent="0.2">
      <c r="A566" t="s">
        <v>1813</v>
      </c>
      <c r="B566" s="5" t="s">
        <v>1862</v>
      </c>
      <c r="C566" s="18">
        <v>41954.529000000002</v>
      </c>
      <c r="E566">
        <f t="shared" si="83"/>
        <v>10846.962593741257</v>
      </c>
      <c r="F566">
        <f t="shared" si="84"/>
        <v>10847</v>
      </c>
      <c r="G566">
        <f t="shared" si="85"/>
        <v>-0.11208159999659983</v>
      </c>
      <c r="I566">
        <f t="shared" si="89"/>
        <v>-0.11208159999659983</v>
      </c>
      <c r="Q566" s="2">
        <f t="shared" si="86"/>
        <v>26936.029000000002</v>
      </c>
      <c r="R566">
        <f>G566</f>
        <v>-0.11208159999659983</v>
      </c>
      <c r="S566" s="2"/>
      <c r="T566" s="2"/>
      <c r="U566" s="2"/>
      <c r="V566" s="2"/>
      <c r="W566" s="2"/>
      <c r="X566" s="2"/>
      <c r="AL566" t="s">
        <v>1793</v>
      </c>
      <c r="AM566">
        <v>10</v>
      </c>
      <c r="AO566" t="s">
        <v>1799</v>
      </c>
      <c r="AQ566" t="s">
        <v>1798</v>
      </c>
    </row>
    <row r="567" spans="1:43" x14ac:dyDescent="0.2">
      <c r="A567" t="s">
        <v>1814</v>
      </c>
      <c r="B567" s="5" t="s">
        <v>1862</v>
      </c>
      <c r="C567" s="18">
        <v>41960.53</v>
      </c>
      <c r="E567">
        <f t="shared" si="83"/>
        <v>10848.965375274736</v>
      </c>
      <c r="F567">
        <f t="shared" si="84"/>
        <v>10849</v>
      </c>
      <c r="G567">
        <f t="shared" si="85"/>
        <v>-0.10374720000254456</v>
      </c>
      <c r="I567">
        <f t="shared" si="89"/>
        <v>-0.10374720000254456</v>
      </c>
      <c r="Q567" s="2">
        <f t="shared" si="86"/>
        <v>26942.03</v>
      </c>
      <c r="R567">
        <f>G567</f>
        <v>-0.10374720000254456</v>
      </c>
      <c r="S567" s="2"/>
      <c r="T567" s="2"/>
      <c r="U567" s="2"/>
      <c r="V567" s="2"/>
      <c r="W567" s="2"/>
      <c r="X567" s="2"/>
      <c r="AL567" t="s">
        <v>1793</v>
      </c>
      <c r="AQ567" t="s">
        <v>1795</v>
      </c>
    </row>
    <row r="568" spans="1:43" x14ac:dyDescent="0.2">
      <c r="A568" t="s">
        <v>1815</v>
      </c>
      <c r="B568" s="5" t="s">
        <v>1861</v>
      </c>
      <c r="C568" s="18">
        <v>41965.271000000001</v>
      </c>
      <c r="E568">
        <f t="shared" si="83"/>
        <v>10850.547642771859</v>
      </c>
      <c r="F568">
        <f t="shared" si="84"/>
        <v>10850.5</v>
      </c>
      <c r="G568">
        <f t="shared" si="85"/>
        <v>0.14275360000465298</v>
      </c>
      <c r="I568">
        <f t="shared" si="89"/>
        <v>0.14275360000465298</v>
      </c>
      <c r="Q568" s="2">
        <f t="shared" si="86"/>
        <v>26946.771000000001</v>
      </c>
      <c r="R568" s="2"/>
      <c r="S568">
        <f>G568</f>
        <v>0.14275360000465298</v>
      </c>
      <c r="T568" s="2"/>
      <c r="U568" s="2"/>
      <c r="V568" s="2"/>
      <c r="W568" s="2"/>
      <c r="X568" s="2"/>
      <c r="AL568" t="s">
        <v>1793</v>
      </c>
      <c r="AM568">
        <v>11</v>
      </c>
      <c r="AO568" t="s">
        <v>1799</v>
      </c>
      <c r="AQ568" t="s">
        <v>1798</v>
      </c>
    </row>
    <row r="569" spans="1:43" x14ac:dyDescent="0.2">
      <c r="A569" t="s">
        <v>1814</v>
      </c>
      <c r="B569" s="5" t="s">
        <v>1862</v>
      </c>
      <c r="C569" s="18">
        <v>41981.516000000003</v>
      </c>
      <c r="E569">
        <f t="shared" si="83"/>
        <v>10855.969270169189</v>
      </c>
      <c r="F569">
        <f t="shared" si="84"/>
        <v>10856</v>
      </c>
      <c r="G569">
        <f t="shared" si="85"/>
        <v>-9.2076799992355518E-2</v>
      </c>
      <c r="I569">
        <f t="shared" si="89"/>
        <v>-9.2076799992355518E-2</v>
      </c>
      <c r="Q569" s="2">
        <f t="shared" si="86"/>
        <v>26963.016000000003</v>
      </c>
      <c r="R569">
        <f>G569</f>
        <v>-9.2076799992355518E-2</v>
      </c>
      <c r="S569" s="2"/>
      <c r="T569" s="2"/>
      <c r="U569" s="2"/>
      <c r="V569" s="2"/>
      <c r="W569" s="2"/>
      <c r="X569" s="2"/>
      <c r="AL569" t="s">
        <v>1793</v>
      </c>
      <c r="AQ569" t="s">
        <v>1795</v>
      </c>
    </row>
    <row r="570" spans="1:43" x14ac:dyDescent="0.2">
      <c r="A570" t="s">
        <v>1815</v>
      </c>
      <c r="B570" s="5" t="s">
        <v>1861</v>
      </c>
      <c r="C570" s="18">
        <v>41983.237000000001</v>
      </c>
      <c r="E570">
        <f t="shared" si="83"/>
        <v>10856.543638944246</v>
      </c>
      <c r="F570">
        <f t="shared" si="84"/>
        <v>10856.5</v>
      </c>
      <c r="G570">
        <f t="shared" si="85"/>
        <v>0.13075679999747081</v>
      </c>
      <c r="I570">
        <f t="shared" si="89"/>
        <v>0.13075679999747081</v>
      </c>
      <c r="Q570" s="2">
        <f t="shared" si="86"/>
        <v>26964.737000000001</v>
      </c>
      <c r="R570" s="2"/>
      <c r="S570">
        <f>G570</f>
        <v>0.13075679999747081</v>
      </c>
      <c r="T570" s="2"/>
      <c r="U570" s="2"/>
      <c r="V570" s="2"/>
      <c r="W570" s="2"/>
      <c r="X570" s="2"/>
      <c r="AL570" t="s">
        <v>1793</v>
      </c>
      <c r="AM570">
        <v>4</v>
      </c>
      <c r="AO570" t="s">
        <v>1799</v>
      </c>
      <c r="AQ570" t="s">
        <v>1798</v>
      </c>
    </row>
    <row r="571" spans="1:43" x14ac:dyDescent="0.2">
      <c r="A571" t="s">
        <v>1815</v>
      </c>
      <c r="B571" s="5" t="s">
        <v>1861</v>
      </c>
      <c r="C571" s="18">
        <v>41989.23</v>
      </c>
      <c r="E571">
        <f t="shared" si="83"/>
        <v>10858.543750547338</v>
      </c>
      <c r="F571">
        <f t="shared" si="84"/>
        <v>10858.5</v>
      </c>
      <c r="G571">
        <f t="shared" si="85"/>
        <v>0.13109120000444818</v>
      </c>
      <c r="I571">
        <f t="shared" si="89"/>
        <v>0.13109120000444818</v>
      </c>
      <c r="Q571" s="2">
        <f t="shared" si="86"/>
        <v>26970.730000000003</v>
      </c>
      <c r="R571" s="2"/>
      <c r="S571">
        <f>G571</f>
        <v>0.13109120000444818</v>
      </c>
      <c r="T571" s="2"/>
      <c r="U571" s="2"/>
      <c r="V571" s="2"/>
      <c r="W571" s="2"/>
      <c r="X571" s="2"/>
      <c r="AL571" t="s">
        <v>1793</v>
      </c>
      <c r="AM571">
        <v>11</v>
      </c>
      <c r="AO571" t="s">
        <v>1799</v>
      </c>
      <c r="AQ571" t="s">
        <v>1798</v>
      </c>
    </row>
    <row r="572" spans="1:43" x14ac:dyDescent="0.2">
      <c r="A572" s="15" t="s">
        <v>1871</v>
      </c>
      <c r="B572" s="12"/>
      <c r="C572" s="13">
        <v>42160.496200000001</v>
      </c>
      <c r="D572" s="12"/>
      <c r="E572">
        <f t="shared" si="83"/>
        <v>10915.702354558212</v>
      </c>
      <c r="F572">
        <f t="shared" si="84"/>
        <v>10915.5</v>
      </c>
      <c r="Q572" s="2">
        <f t="shared" si="86"/>
        <v>27141.996200000001</v>
      </c>
      <c r="U572" s="10">
        <f>+C572-(C$7+F572*C$8)</f>
        <v>0.60632160000386648</v>
      </c>
    </row>
    <row r="573" spans="1:43" x14ac:dyDescent="0.2">
      <c r="A573" t="s">
        <v>1816</v>
      </c>
      <c r="B573" s="5" t="s">
        <v>1862</v>
      </c>
      <c r="C573" s="18">
        <v>42565.764000000003</v>
      </c>
      <c r="E573">
        <f t="shared" si="83"/>
        <v>11050.956956450234</v>
      </c>
      <c r="F573">
        <f t="shared" si="84"/>
        <v>11051</v>
      </c>
      <c r="G573">
        <f t="shared" ref="G573:G604" si="90">+C573-(C$7+F573*C$8)</f>
        <v>-0.12897279999015154</v>
      </c>
      <c r="I573">
        <f>G573</f>
        <v>-0.12897279999015154</v>
      </c>
      <c r="Q573" s="2">
        <f t="shared" si="86"/>
        <v>27547.264000000003</v>
      </c>
      <c r="R573">
        <f t="shared" ref="R573:R580" si="91">G573</f>
        <v>-0.12897279999015154</v>
      </c>
      <c r="S573" s="2"/>
      <c r="T573" s="2"/>
      <c r="U573" s="2"/>
      <c r="V573" s="2"/>
      <c r="W573" s="2"/>
      <c r="X573" s="2"/>
      <c r="AL573" t="s">
        <v>1793</v>
      </c>
      <c r="AQ573" t="s">
        <v>1795</v>
      </c>
    </row>
    <row r="574" spans="1:43" x14ac:dyDescent="0.2">
      <c r="A574" t="s">
        <v>1816</v>
      </c>
      <c r="B574" s="5" t="s">
        <v>1862</v>
      </c>
      <c r="C574" s="18">
        <v>42565.788</v>
      </c>
      <c r="E574">
        <f t="shared" si="83"/>
        <v>11050.964966241399</v>
      </c>
      <c r="F574">
        <f t="shared" si="84"/>
        <v>11051</v>
      </c>
      <c r="G574">
        <f t="shared" si="90"/>
        <v>-0.10497279999253806</v>
      </c>
      <c r="I574">
        <f>G574</f>
        <v>-0.10497279999253806</v>
      </c>
      <c r="Q574" s="2">
        <f t="shared" si="86"/>
        <v>27547.288</v>
      </c>
      <c r="R574">
        <f t="shared" si="91"/>
        <v>-0.10497279999253806</v>
      </c>
      <c r="S574" s="2"/>
      <c r="T574" s="2"/>
      <c r="U574" s="2"/>
      <c r="V574" s="2"/>
      <c r="W574" s="2"/>
      <c r="X574" s="2"/>
      <c r="AL574" t="s">
        <v>1793</v>
      </c>
      <c r="AQ574" t="s">
        <v>1795</v>
      </c>
    </row>
    <row r="575" spans="1:43" x14ac:dyDescent="0.2">
      <c r="A575" t="s">
        <v>1816</v>
      </c>
      <c r="B575" s="5" t="s">
        <v>1862</v>
      </c>
      <c r="C575" s="18">
        <v>42571.803</v>
      </c>
      <c r="E575">
        <f t="shared" si="83"/>
        <v>11052.972420153061</v>
      </c>
      <c r="F575">
        <f t="shared" si="84"/>
        <v>11053</v>
      </c>
      <c r="G575">
        <f t="shared" si="90"/>
        <v>-8.2638399995630607E-2</v>
      </c>
      <c r="I575">
        <f>G575</f>
        <v>-8.2638399995630607E-2</v>
      </c>
      <c r="Q575" s="2">
        <f t="shared" si="86"/>
        <v>27553.303</v>
      </c>
      <c r="R575">
        <f t="shared" si="91"/>
        <v>-8.2638399995630607E-2</v>
      </c>
      <c r="S575" s="2"/>
      <c r="T575" s="2"/>
      <c r="U575" s="2"/>
      <c r="V575" s="2"/>
      <c r="W575" s="2"/>
      <c r="X575" s="2"/>
      <c r="AL575" t="s">
        <v>1793</v>
      </c>
      <c r="AQ575" t="s">
        <v>1795</v>
      </c>
    </row>
    <row r="576" spans="1:43" x14ac:dyDescent="0.2">
      <c r="A576" s="60" t="s">
        <v>1784</v>
      </c>
      <c r="B576" s="5" t="s">
        <v>1862</v>
      </c>
      <c r="C576" s="18">
        <v>42574.718999999997</v>
      </c>
      <c r="D576" s="5"/>
      <c r="E576">
        <f t="shared" si="83"/>
        <v>11053.945609780061</v>
      </c>
      <c r="F576">
        <f t="shared" si="84"/>
        <v>11054</v>
      </c>
      <c r="G576">
        <f t="shared" si="90"/>
        <v>-0.16297119999944698</v>
      </c>
      <c r="I576">
        <f>+G576</f>
        <v>-0.16297119999944698</v>
      </c>
      <c r="Q576" s="2">
        <f t="shared" si="86"/>
        <v>27556.218999999997</v>
      </c>
      <c r="R576">
        <f t="shared" si="91"/>
        <v>-0.16297119999944698</v>
      </c>
      <c r="S576" s="2"/>
      <c r="T576" s="2"/>
      <c r="U576" s="2"/>
      <c r="V576" s="2"/>
      <c r="W576" s="2"/>
      <c r="X576" s="2"/>
    </row>
    <row r="577" spans="1:43" x14ac:dyDescent="0.2">
      <c r="A577" t="s">
        <v>1801</v>
      </c>
      <c r="B577" s="5" t="s">
        <v>1862</v>
      </c>
      <c r="C577" s="18">
        <v>42577.805800000002</v>
      </c>
      <c r="E577">
        <f t="shared" si="83"/>
        <v>11054.975802420879</v>
      </c>
      <c r="F577">
        <f t="shared" si="84"/>
        <v>11055</v>
      </c>
      <c r="G577">
        <f t="shared" si="90"/>
        <v>-7.2503999996115454E-2</v>
      </c>
      <c r="J577">
        <f>G577</f>
        <v>-7.2503999996115454E-2</v>
      </c>
      <c r="Q577" s="2">
        <f t="shared" si="86"/>
        <v>27559.305800000002</v>
      </c>
      <c r="R577">
        <f t="shared" si="91"/>
        <v>-7.2503999996115454E-2</v>
      </c>
      <c r="S577" s="2"/>
      <c r="T577" s="2"/>
      <c r="U577" s="2"/>
      <c r="V577" s="2"/>
      <c r="W577" s="2"/>
      <c r="X577" s="2"/>
      <c r="AL577" t="s">
        <v>1800</v>
      </c>
      <c r="AQ577" t="s">
        <v>1795</v>
      </c>
    </row>
    <row r="578" spans="1:43" x14ac:dyDescent="0.2">
      <c r="A578" t="s">
        <v>1816</v>
      </c>
      <c r="B578" s="5" t="s">
        <v>1862</v>
      </c>
      <c r="C578" s="18">
        <v>42583.718999999997</v>
      </c>
      <c r="E578">
        <f t="shared" si="83"/>
        <v>11056.949281468333</v>
      </c>
      <c r="F578">
        <f t="shared" si="84"/>
        <v>11057</v>
      </c>
      <c r="G578">
        <f t="shared" si="90"/>
        <v>-0.15196960000321269</v>
      </c>
      <c r="I578">
        <f>G578</f>
        <v>-0.15196960000321269</v>
      </c>
      <c r="Q578" s="2">
        <f t="shared" si="86"/>
        <v>27565.218999999997</v>
      </c>
      <c r="R578">
        <f t="shared" si="91"/>
        <v>-0.15196960000321269</v>
      </c>
      <c r="S578" s="2"/>
      <c r="T578" s="2"/>
      <c r="U578" s="2"/>
      <c r="V578" s="2"/>
      <c r="W578" s="2"/>
      <c r="X578" s="2"/>
      <c r="AL578" t="s">
        <v>1793</v>
      </c>
      <c r="AQ578" t="s">
        <v>1795</v>
      </c>
    </row>
    <row r="579" spans="1:43" x14ac:dyDescent="0.2">
      <c r="A579" t="s">
        <v>1816</v>
      </c>
      <c r="B579" s="5" t="s">
        <v>1862</v>
      </c>
      <c r="C579" s="18">
        <v>42598.749000000003</v>
      </c>
      <c r="E579">
        <f t="shared" si="83"/>
        <v>11061.965413187751</v>
      </c>
      <c r="F579">
        <f t="shared" si="84"/>
        <v>11062</v>
      </c>
      <c r="G579">
        <f t="shared" si="90"/>
        <v>-0.10363359998882515</v>
      </c>
      <c r="I579">
        <f>G579</f>
        <v>-0.10363359998882515</v>
      </c>
      <c r="Q579" s="2">
        <f t="shared" si="86"/>
        <v>27580.249000000003</v>
      </c>
      <c r="R579">
        <f t="shared" si="91"/>
        <v>-0.10363359998882515</v>
      </c>
      <c r="S579" s="2"/>
      <c r="T579" s="2"/>
      <c r="U579" s="2"/>
      <c r="V579" s="2"/>
      <c r="W579" s="2"/>
      <c r="X579" s="2"/>
      <c r="AL579" t="s">
        <v>1793</v>
      </c>
      <c r="AQ579" t="s">
        <v>1795</v>
      </c>
    </row>
    <row r="580" spans="1:43" x14ac:dyDescent="0.2">
      <c r="A580" t="s">
        <v>1816</v>
      </c>
      <c r="B580" s="5" t="s">
        <v>1862</v>
      </c>
      <c r="C580" s="18">
        <v>42604.754999999997</v>
      </c>
      <c r="E580">
        <f t="shared" si="83"/>
        <v>11063.969863427721</v>
      </c>
      <c r="F580">
        <f t="shared" si="84"/>
        <v>11064</v>
      </c>
      <c r="G580">
        <f t="shared" si="90"/>
        <v>-9.0299199997389223E-2</v>
      </c>
      <c r="I580">
        <f>G580</f>
        <v>-9.0299199997389223E-2</v>
      </c>
      <c r="Q580" s="2">
        <f t="shared" si="86"/>
        <v>27586.254999999997</v>
      </c>
      <c r="R580">
        <f t="shared" si="91"/>
        <v>-9.0299199997389223E-2</v>
      </c>
      <c r="S580" s="2"/>
      <c r="T580" s="2"/>
      <c r="U580" s="2"/>
      <c r="V580" s="2"/>
      <c r="W580" s="2"/>
      <c r="X580" s="2"/>
      <c r="AL580" t="s">
        <v>1793</v>
      </c>
      <c r="AQ580" t="s">
        <v>1795</v>
      </c>
    </row>
    <row r="581" spans="1:43" x14ac:dyDescent="0.2">
      <c r="A581" t="s">
        <v>1817</v>
      </c>
      <c r="B581" s="5" t="s">
        <v>1861</v>
      </c>
      <c r="C581" s="18">
        <v>42606.396999999997</v>
      </c>
      <c r="E581">
        <f t="shared" si="83"/>
        <v>11064.517866640179</v>
      </c>
      <c r="F581">
        <f t="shared" si="84"/>
        <v>11064.5</v>
      </c>
      <c r="G581">
        <f t="shared" si="90"/>
        <v>5.3534399994532578E-2</v>
      </c>
      <c r="I581">
        <f>G581</f>
        <v>5.3534399994532578E-2</v>
      </c>
      <c r="Q581" s="2">
        <f t="shared" si="86"/>
        <v>27587.896999999997</v>
      </c>
      <c r="R581" s="2"/>
      <c r="S581">
        <f>G581</f>
        <v>5.3534399994532578E-2</v>
      </c>
      <c r="T581" s="2"/>
      <c r="U581" s="2"/>
      <c r="V581" s="2"/>
      <c r="W581" s="2"/>
      <c r="X581" s="2"/>
      <c r="AL581" t="s">
        <v>1793</v>
      </c>
      <c r="AM581">
        <v>8</v>
      </c>
      <c r="AO581" t="s">
        <v>1796</v>
      </c>
      <c r="AQ581" t="s">
        <v>1798</v>
      </c>
    </row>
    <row r="582" spans="1:43" x14ac:dyDescent="0.2">
      <c r="A582" t="s">
        <v>1816</v>
      </c>
      <c r="B582" s="5" t="s">
        <v>1862</v>
      </c>
      <c r="C582" s="18">
        <v>42607.788</v>
      </c>
      <c r="E582">
        <f t="shared" si="83"/>
        <v>11064.982100786669</v>
      </c>
      <c r="F582">
        <f t="shared" si="84"/>
        <v>11065</v>
      </c>
      <c r="G582">
        <f t="shared" si="90"/>
        <v>-5.3631999995559454E-2</v>
      </c>
      <c r="I582">
        <f>G582</f>
        <v>-5.3631999995559454E-2</v>
      </c>
      <c r="Q582" s="2">
        <f t="shared" si="86"/>
        <v>27589.288</v>
      </c>
      <c r="R582">
        <f>G582</f>
        <v>-5.3631999995559454E-2</v>
      </c>
      <c r="S582" s="2"/>
      <c r="T582" s="2"/>
      <c r="U582" s="2"/>
      <c r="V582" s="2"/>
      <c r="W582" s="2"/>
      <c r="X582" s="2"/>
      <c r="AL582" t="s">
        <v>1793</v>
      </c>
      <c r="AQ582" t="s">
        <v>1795</v>
      </c>
    </row>
    <row r="583" spans="1:43" x14ac:dyDescent="0.2">
      <c r="A583" t="s">
        <v>1801</v>
      </c>
      <c r="B583" s="5" t="s">
        <v>1862</v>
      </c>
      <c r="C583" s="18">
        <v>42619.754099999998</v>
      </c>
      <c r="E583">
        <f t="shared" si="83"/>
        <v>11068.975682541006</v>
      </c>
      <c r="F583">
        <f t="shared" si="84"/>
        <v>11069</v>
      </c>
      <c r="G583">
        <f t="shared" si="90"/>
        <v>-7.2863200002757367E-2</v>
      </c>
      <c r="J583">
        <f>G583</f>
        <v>-7.2863200002757367E-2</v>
      </c>
      <c r="Q583" s="2">
        <f t="shared" si="86"/>
        <v>27601.254099999998</v>
      </c>
      <c r="R583">
        <f>G583</f>
        <v>-7.2863200002757367E-2</v>
      </c>
      <c r="S583" s="2"/>
      <c r="T583" s="2"/>
      <c r="U583" s="2"/>
      <c r="V583" s="2"/>
      <c r="W583" s="2"/>
      <c r="X583" s="2"/>
      <c r="AL583" t="s">
        <v>1800</v>
      </c>
      <c r="AQ583" t="s">
        <v>1795</v>
      </c>
    </row>
    <row r="584" spans="1:43" x14ac:dyDescent="0.2">
      <c r="A584" t="s">
        <v>1816</v>
      </c>
      <c r="B584" s="5" t="s">
        <v>1862</v>
      </c>
      <c r="C584" s="18">
        <v>42625.745000000003</v>
      </c>
      <c r="E584">
        <f t="shared" si="83"/>
        <v>11070.97509328737</v>
      </c>
      <c r="F584">
        <f t="shared" si="84"/>
        <v>11071</v>
      </c>
      <c r="G584">
        <f t="shared" si="90"/>
        <v>-7.462880000093719E-2</v>
      </c>
      <c r="I584">
        <f>G584</f>
        <v>-7.462880000093719E-2</v>
      </c>
      <c r="Q584" s="2">
        <f t="shared" si="86"/>
        <v>27607.245000000003</v>
      </c>
      <c r="R584">
        <f>G584</f>
        <v>-7.462880000093719E-2</v>
      </c>
      <c r="S584" s="2"/>
      <c r="T584" s="2"/>
      <c r="U584" s="2"/>
      <c r="V584" s="2"/>
      <c r="W584" s="2"/>
      <c r="X584" s="2"/>
      <c r="AL584" t="s">
        <v>1793</v>
      </c>
      <c r="AQ584" t="s">
        <v>1795</v>
      </c>
    </row>
    <row r="585" spans="1:43" x14ac:dyDescent="0.2">
      <c r="A585" t="s">
        <v>1816</v>
      </c>
      <c r="B585" s="5" t="s">
        <v>1862</v>
      </c>
      <c r="C585" s="18">
        <v>42631.758000000002</v>
      </c>
      <c r="E585">
        <f t="shared" si="83"/>
        <v>11072.981879716432</v>
      </c>
      <c r="F585">
        <f t="shared" si="84"/>
        <v>11073</v>
      </c>
      <c r="G585">
        <f t="shared" si="90"/>
        <v>-5.4294399989885278E-2</v>
      </c>
      <c r="I585">
        <f>G585</f>
        <v>-5.4294399989885278E-2</v>
      </c>
      <c r="Q585" s="2">
        <f t="shared" si="86"/>
        <v>27613.258000000002</v>
      </c>
      <c r="R585">
        <f>G585</f>
        <v>-5.4294399989885278E-2</v>
      </c>
      <c r="S585" s="2"/>
      <c r="T585" s="2"/>
      <c r="U585" s="2"/>
      <c r="V585" s="2"/>
      <c r="W585" s="2"/>
      <c r="X585" s="2"/>
      <c r="AL585" t="s">
        <v>1793</v>
      </c>
      <c r="AQ585" t="s">
        <v>1795</v>
      </c>
    </row>
    <row r="586" spans="1:43" x14ac:dyDescent="0.2">
      <c r="A586" t="s">
        <v>1818</v>
      </c>
      <c r="B586" s="5" t="s">
        <v>1861</v>
      </c>
      <c r="C586" s="18">
        <v>42633.377999999997</v>
      </c>
      <c r="E586">
        <f t="shared" si="83"/>
        <v>11073.522540620319</v>
      </c>
      <c r="F586">
        <f t="shared" si="84"/>
        <v>11073.5</v>
      </c>
      <c r="G586">
        <f t="shared" si="90"/>
        <v>6.7539199997554533E-2</v>
      </c>
      <c r="I586">
        <f>G586</f>
        <v>6.7539199997554533E-2</v>
      </c>
      <c r="Q586" s="2">
        <f t="shared" si="86"/>
        <v>27614.877999999997</v>
      </c>
      <c r="R586" s="2"/>
      <c r="S586">
        <f>G586</f>
        <v>6.7539199997554533E-2</v>
      </c>
      <c r="T586" s="2"/>
      <c r="U586" s="2"/>
      <c r="V586" s="2"/>
      <c r="W586" s="2"/>
      <c r="X586" s="2"/>
      <c r="AL586" t="s">
        <v>1793</v>
      </c>
      <c r="AQ586" t="s">
        <v>1795</v>
      </c>
    </row>
    <row r="587" spans="1:43" x14ac:dyDescent="0.2">
      <c r="A587" t="s">
        <v>1816</v>
      </c>
      <c r="B587" s="5" t="s">
        <v>1862</v>
      </c>
      <c r="C587" s="18">
        <v>42637.737999999998</v>
      </c>
      <c r="E587">
        <f t="shared" si="83"/>
        <v>11074.977652682637</v>
      </c>
      <c r="F587">
        <f t="shared" si="84"/>
        <v>11075</v>
      </c>
      <c r="G587">
        <f t="shared" si="90"/>
        <v>-6.6959999996470287E-2</v>
      </c>
      <c r="I587">
        <f>G587</f>
        <v>-6.6959999996470287E-2</v>
      </c>
      <c r="Q587" s="2">
        <f t="shared" si="86"/>
        <v>27619.237999999998</v>
      </c>
      <c r="R587">
        <f>G587</f>
        <v>-6.6959999996470287E-2</v>
      </c>
      <c r="S587" s="2"/>
      <c r="T587" s="2"/>
      <c r="U587" s="2"/>
      <c r="V587" s="2"/>
      <c r="W587" s="2"/>
      <c r="X587" s="2"/>
      <c r="AL587" t="s">
        <v>1793</v>
      </c>
      <c r="AQ587" t="s">
        <v>1795</v>
      </c>
    </row>
    <row r="588" spans="1:43" x14ac:dyDescent="0.2">
      <c r="A588" t="s">
        <v>1785</v>
      </c>
      <c r="B588" s="5" t="s">
        <v>1861</v>
      </c>
      <c r="C588" s="18">
        <v>42666.3514</v>
      </c>
      <c r="D588" s="5">
        <v>8.0000000000000004E-4</v>
      </c>
      <c r="E588">
        <f t="shared" si="83"/>
        <v>11084.527125958772</v>
      </c>
      <c r="F588">
        <f t="shared" si="84"/>
        <v>11084.5</v>
      </c>
      <c r="G588">
        <f t="shared" si="90"/>
        <v>8.1278400000883266E-2</v>
      </c>
      <c r="J588">
        <f>+G588</f>
        <v>8.1278400000883266E-2</v>
      </c>
      <c r="Q588" s="2">
        <f t="shared" si="86"/>
        <v>27647.8514</v>
      </c>
      <c r="R588" s="2"/>
      <c r="S588">
        <f>G588</f>
        <v>8.1278400000883266E-2</v>
      </c>
      <c r="T588" s="2"/>
      <c r="U588" s="2"/>
      <c r="V588" s="2"/>
      <c r="W588" s="2"/>
      <c r="X588" s="2"/>
    </row>
    <row r="589" spans="1:43" x14ac:dyDescent="0.2">
      <c r="A589" t="s">
        <v>1785</v>
      </c>
      <c r="B589" s="5" t="s">
        <v>1861</v>
      </c>
      <c r="C589" s="18">
        <v>42666.355000000003</v>
      </c>
      <c r="D589" s="5">
        <v>1.6000000000000001E-3</v>
      </c>
      <c r="E589">
        <f t="shared" si="83"/>
        <v>11084.52832742745</v>
      </c>
      <c r="F589">
        <f t="shared" si="84"/>
        <v>11084.5</v>
      </c>
      <c r="G589">
        <f t="shared" si="90"/>
        <v>8.4878400004527066E-2</v>
      </c>
      <c r="J589">
        <f>+G589</f>
        <v>8.4878400004527066E-2</v>
      </c>
      <c r="Q589" s="2">
        <f t="shared" si="86"/>
        <v>27647.855000000003</v>
      </c>
      <c r="R589" s="2"/>
      <c r="S589">
        <f>G589</f>
        <v>8.4878400004527066E-2</v>
      </c>
      <c r="T589" s="2"/>
      <c r="U589" s="2"/>
      <c r="V589" s="2"/>
      <c r="W589" s="2"/>
      <c r="X589" s="2"/>
    </row>
    <row r="590" spans="1:43" x14ac:dyDescent="0.2">
      <c r="A590" t="s">
        <v>1820</v>
      </c>
      <c r="B590" s="5" t="s">
        <v>1861</v>
      </c>
      <c r="C590" s="18">
        <v>42672.334999999999</v>
      </c>
      <c r="E590">
        <f t="shared" si="83"/>
        <v>11086.524100393655</v>
      </c>
      <c r="F590">
        <f t="shared" si="84"/>
        <v>11086.5</v>
      </c>
      <c r="G590">
        <f t="shared" si="90"/>
        <v>7.2212799997942057E-2</v>
      </c>
      <c r="H590">
        <f>G590</f>
        <v>7.2212799997942057E-2</v>
      </c>
      <c r="Q590" s="2">
        <f t="shared" si="86"/>
        <v>27653.834999999999</v>
      </c>
      <c r="R590" s="2"/>
      <c r="S590">
        <f>G590</f>
        <v>7.2212799997942057E-2</v>
      </c>
      <c r="T590" s="2"/>
      <c r="U590" s="2"/>
      <c r="V590" s="2"/>
      <c r="W590" s="2"/>
      <c r="X590" s="2"/>
      <c r="AL590" t="s">
        <v>1793</v>
      </c>
      <c r="AQ590" t="s">
        <v>1795</v>
      </c>
    </row>
    <row r="591" spans="1:43" x14ac:dyDescent="0.2">
      <c r="A591" s="49" t="s">
        <v>1190</v>
      </c>
      <c r="B591" s="52" t="s">
        <v>1862</v>
      </c>
      <c r="C591" s="49">
        <v>42688.679799999998</v>
      </c>
      <c r="D591" s="49" t="s">
        <v>1902</v>
      </c>
      <c r="E591">
        <f t="shared" si="83"/>
        <v>11091.979035172593</v>
      </c>
      <c r="F591">
        <f t="shared" si="84"/>
        <v>11092</v>
      </c>
      <c r="G591">
        <f t="shared" si="90"/>
        <v>-6.2817600002745166E-2</v>
      </c>
      <c r="J591">
        <f>+G591</f>
        <v>-6.2817600002745166E-2</v>
      </c>
      <c r="Q591" s="2">
        <f t="shared" si="86"/>
        <v>27670.179799999998</v>
      </c>
      <c r="R591">
        <f>G591</f>
        <v>-6.2817600002745166E-2</v>
      </c>
    </row>
    <row r="592" spans="1:43" x14ac:dyDescent="0.2">
      <c r="A592" s="60" t="s">
        <v>1784</v>
      </c>
      <c r="B592" s="5" t="s">
        <v>1862</v>
      </c>
      <c r="C592" s="18">
        <v>42712.57</v>
      </c>
      <c r="D592" s="12">
        <v>0.01</v>
      </c>
      <c r="E592">
        <f t="shared" si="83"/>
        <v>11099.952181546725</v>
      </c>
      <c r="F592">
        <f t="shared" si="84"/>
        <v>11100</v>
      </c>
      <c r="G592">
        <f t="shared" si="90"/>
        <v>-0.14327999999659369</v>
      </c>
      <c r="I592">
        <f>+G592</f>
        <v>-0.14327999999659369</v>
      </c>
      <c r="Q592" s="2">
        <f t="shared" si="86"/>
        <v>27694.07</v>
      </c>
      <c r="R592">
        <f>G592</f>
        <v>-0.14327999999659369</v>
      </c>
      <c r="S592" s="2"/>
      <c r="T592" s="2"/>
      <c r="U592" s="2"/>
      <c r="V592" s="2"/>
      <c r="W592" s="2"/>
      <c r="X592" s="2"/>
    </row>
    <row r="593" spans="1:43" x14ac:dyDescent="0.2">
      <c r="A593" t="s">
        <v>1821</v>
      </c>
      <c r="B593" s="5" t="s">
        <v>1861</v>
      </c>
      <c r="C593" s="18">
        <v>43331.521999999997</v>
      </c>
      <c r="E593">
        <f t="shared" si="83"/>
        <v>11306.522025857741</v>
      </c>
      <c r="F593">
        <f t="shared" si="84"/>
        <v>11306.5</v>
      </c>
      <c r="G593">
        <f t="shared" si="90"/>
        <v>6.5996799996355549E-2</v>
      </c>
      <c r="I593">
        <f>G593</f>
        <v>6.5996799996355549E-2</v>
      </c>
      <c r="Q593" s="2">
        <f t="shared" si="86"/>
        <v>28313.021999999997</v>
      </c>
      <c r="R593" s="2"/>
      <c r="S593">
        <f>G593</f>
        <v>6.5996799996355549E-2</v>
      </c>
      <c r="T593" s="2"/>
      <c r="U593" s="2"/>
      <c r="V593" s="2"/>
      <c r="W593" s="2"/>
      <c r="X593" s="2"/>
      <c r="AL593" t="s">
        <v>1793</v>
      </c>
      <c r="AQ593" t="s">
        <v>1795</v>
      </c>
    </row>
    <row r="594" spans="1:43" x14ac:dyDescent="0.2">
      <c r="A594" t="s">
        <v>1783</v>
      </c>
      <c r="B594" s="5" t="s">
        <v>1861</v>
      </c>
      <c r="C594" s="18">
        <v>43340.627</v>
      </c>
      <c r="D594" s="12">
        <v>1.6E-2</v>
      </c>
      <c r="E594">
        <f t="shared" si="83"/>
        <v>11309.56074038238</v>
      </c>
      <c r="F594">
        <f t="shared" si="84"/>
        <v>11309.5</v>
      </c>
      <c r="G594">
        <f t="shared" si="90"/>
        <v>0.18199839999579126</v>
      </c>
      <c r="I594">
        <f>+G594</f>
        <v>0.18199839999579126</v>
      </c>
      <c r="Q594" s="2">
        <f t="shared" si="86"/>
        <v>28322.127</v>
      </c>
      <c r="R594" s="2"/>
      <c r="S594">
        <f>G594</f>
        <v>0.18199839999579126</v>
      </c>
      <c r="T594" s="2"/>
      <c r="U594" s="2"/>
      <c r="V594" s="2"/>
      <c r="W594" s="2"/>
      <c r="X594" s="2"/>
    </row>
    <row r="595" spans="1:43" x14ac:dyDescent="0.2">
      <c r="A595" t="s">
        <v>1783</v>
      </c>
      <c r="B595" s="5" t="s">
        <v>1861</v>
      </c>
      <c r="C595" s="18">
        <v>43352.614999999998</v>
      </c>
      <c r="D595" s="12">
        <v>1.6E-2</v>
      </c>
      <c r="E595">
        <f t="shared" si="83"/>
        <v>11313.561631071156</v>
      </c>
      <c r="F595">
        <f t="shared" si="84"/>
        <v>11313.5</v>
      </c>
      <c r="G595">
        <f t="shared" si="90"/>
        <v>0.18466720000287751</v>
      </c>
      <c r="I595">
        <f>+G595</f>
        <v>0.18466720000287751</v>
      </c>
      <c r="Q595" s="2">
        <f t="shared" si="86"/>
        <v>28334.114999999998</v>
      </c>
      <c r="R595" s="2"/>
      <c r="S595">
        <f>G595</f>
        <v>0.18466720000287751</v>
      </c>
      <c r="T595" s="2"/>
      <c r="U595" s="2"/>
      <c r="V595" s="2"/>
      <c r="W595" s="2"/>
      <c r="X595" s="2"/>
    </row>
    <row r="596" spans="1:43" x14ac:dyDescent="0.2">
      <c r="A596" t="s">
        <v>1823</v>
      </c>
      <c r="B596" s="5" t="s">
        <v>1861</v>
      </c>
      <c r="C596" s="18">
        <v>43361.476999999999</v>
      </c>
      <c r="E596">
        <f t="shared" si="83"/>
        <v>11316.519246460206</v>
      </c>
      <c r="F596">
        <f t="shared" si="84"/>
        <v>11316.5</v>
      </c>
      <c r="G596">
        <f t="shared" si="90"/>
        <v>5.7668800000101328E-2</v>
      </c>
      <c r="I596">
        <f>G596</f>
        <v>5.7668800000101328E-2</v>
      </c>
      <c r="Q596" s="2">
        <f t="shared" si="86"/>
        <v>28342.976999999999</v>
      </c>
      <c r="R596" s="2"/>
      <c r="S596">
        <f>G596</f>
        <v>5.7668800000101328E-2</v>
      </c>
      <c r="T596" s="2"/>
      <c r="U596" s="2"/>
      <c r="V596" s="2"/>
      <c r="W596" s="2"/>
      <c r="X596" s="2"/>
      <c r="AL596" t="s">
        <v>1793</v>
      </c>
      <c r="AM596">
        <v>15</v>
      </c>
      <c r="AO596" t="s">
        <v>1822</v>
      </c>
      <c r="AQ596" t="s">
        <v>1798</v>
      </c>
    </row>
    <row r="597" spans="1:43" x14ac:dyDescent="0.2">
      <c r="A597" s="49" t="s">
        <v>1190</v>
      </c>
      <c r="B597" s="52" t="s">
        <v>1862</v>
      </c>
      <c r="C597" s="49">
        <v>43362.878700000001</v>
      </c>
      <c r="D597" s="49" t="s">
        <v>1902</v>
      </c>
      <c r="E597">
        <f t="shared" ref="E597:E660" si="92">+(C597-C$7)/C$8</f>
        <v>11316.987051638589</v>
      </c>
      <c r="F597">
        <f t="shared" ref="F597:F660" si="93">ROUND(2*E597,0)/2</f>
        <v>11317</v>
      </c>
      <c r="G597">
        <f t="shared" si="90"/>
        <v>-3.8797599991085008E-2</v>
      </c>
      <c r="J597">
        <f>+G597</f>
        <v>-3.8797599991085008E-2</v>
      </c>
      <c r="Q597" s="2">
        <f t="shared" ref="Q597:Q660" si="94">+C597-15018.5</f>
        <v>28344.378700000001</v>
      </c>
      <c r="R597">
        <f>G597</f>
        <v>-3.8797599991085008E-2</v>
      </c>
    </row>
    <row r="598" spans="1:43" x14ac:dyDescent="0.2">
      <c r="A598" s="49" t="s">
        <v>1216</v>
      </c>
      <c r="B598" s="52" t="s">
        <v>1862</v>
      </c>
      <c r="C598" s="49">
        <v>43362.879500000003</v>
      </c>
      <c r="D598" s="49" t="s">
        <v>1902</v>
      </c>
      <c r="E598">
        <f t="shared" si="92"/>
        <v>11316.987318631631</v>
      </c>
      <c r="F598">
        <f t="shared" si="93"/>
        <v>11317</v>
      </c>
      <c r="G598">
        <f t="shared" si="90"/>
        <v>-3.7997599989466835E-2</v>
      </c>
      <c r="K598">
        <f>+G598</f>
        <v>-3.7997599989466835E-2</v>
      </c>
      <c r="Q598" s="2">
        <f t="shared" si="94"/>
        <v>28344.379500000003</v>
      </c>
      <c r="R598">
        <f>G598</f>
        <v>-3.7997599989466835E-2</v>
      </c>
    </row>
    <row r="599" spans="1:43" x14ac:dyDescent="0.2">
      <c r="A599" t="s">
        <v>1823</v>
      </c>
      <c r="B599" s="5" t="s">
        <v>1861</v>
      </c>
      <c r="C599" s="18">
        <v>43364.481</v>
      </c>
      <c r="E599">
        <f t="shared" si="92"/>
        <v>11317.52180532149</v>
      </c>
      <c r="F599">
        <f t="shared" si="93"/>
        <v>11317.5</v>
      </c>
      <c r="G599">
        <f t="shared" si="90"/>
        <v>6.5335999999660999E-2</v>
      </c>
      <c r="I599">
        <f t="shared" ref="I599:I610" si="95">G599</f>
        <v>6.5335999999660999E-2</v>
      </c>
      <c r="Q599" s="2">
        <f t="shared" si="94"/>
        <v>28345.981</v>
      </c>
      <c r="R599" s="2"/>
      <c r="S599">
        <f t="shared" ref="S599:S610" si="96">G599</f>
        <v>6.5335999999660999E-2</v>
      </c>
      <c r="T599" s="2"/>
      <c r="U599" s="2"/>
      <c r="V599" s="2"/>
      <c r="W599" s="2"/>
      <c r="X599" s="2"/>
      <c r="AL599" t="s">
        <v>1793</v>
      </c>
      <c r="AM599">
        <v>19</v>
      </c>
      <c r="AO599" t="s">
        <v>1822</v>
      </c>
      <c r="AQ599" t="s">
        <v>1798</v>
      </c>
    </row>
    <row r="600" spans="1:43" x14ac:dyDescent="0.2">
      <c r="A600" t="s">
        <v>1823</v>
      </c>
      <c r="B600" s="5" t="s">
        <v>1861</v>
      </c>
      <c r="C600" s="18">
        <v>43367.457999999999</v>
      </c>
      <c r="E600">
        <f t="shared" si="92"/>
        <v>11318.515353167712</v>
      </c>
      <c r="F600">
        <f t="shared" si="93"/>
        <v>11318.5</v>
      </c>
      <c r="G600">
        <f t="shared" si="90"/>
        <v>4.6003199997358024E-2</v>
      </c>
      <c r="I600">
        <f t="shared" si="95"/>
        <v>4.6003199997358024E-2</v>
      </c>
      <c r="Q600" s="2">
        <f t="shared" si="94"/>
        <v>28348.957999999999</v>
      </c>
      <c r="R600" s="2"/>
      <c r="S600">
        <f t="shared" si="96"/>
        <v>4.6003199997358024E-2</v>
      </c>
      <c r="T600" s="2"/>
      <c r="U600" s="2"/>
      <c r="V600" s="2"/>
      <c r="W600" s="2"/>
      <c r="X600" s="2"/>
      <c r="AL600" t="s">
        <v>1793</v>
      </c>
      <c r="AM600">
        <v>19</v>
      </c>
      <c r="AO600" t="s">
        <v>1822</v>
      </c>
      <c r="AQ600" t="s">
        <v>1798</v>
      </c>
    </row>
    <row r="601" spans="1:43" x14ac:dyDescent="0.2">
      <c r="A601" t="s">
        <v>1821</v>
      </c>
      <c r="B601" s="5" t="s">
        <v>1861</v>
      </c>
      <c r="C601" s="18">
        <v>43394.413</v>
      </c>
      <c r="E601">
        <f t="shared" si="92"/>
        <v>11327.511349874087</v>
      </c>
      <c r="F601">
        <f t="shared" si="93"/>
        <v>11327.5</v>
      </c>
      <c r="G601">
        <f t="shared" si="90"/>
        <v>3.400800000235904E-2</v>
      </c>
      <c r="I601">
        <f t="shared" si="95"/>
        <v>3.400800000235904E-2</v>
      </c>
      <c r="Q601" s="2">
        <f t="shared" si="94"/>
        <v>28375.913</v>
      </c>
      <c r="R601" s="2"/>
      <c r="S601">
        <f t="shared" si="96"/>
        <v>3.400800000235904E-2</v>
      </c>
      <c r="T601" s="2"/>
      <c r="U601" s="2"/>
      <c r="V601" s="2"/>
      <c r="W601" s="2"/>
      <c r="X601" s="2"/>
      <c r="AL601" t="s">
        <v>1793</v>
      </c>
      <c r="AQ601" t="s">
        <v>1795</v>
      </c>
    </row>
    <row r="602" spans="1:43" x14ac:dyDescent="0.2">
      <c r="A602" t="s">
        <v>1824</v>
      </c>
      <c r="B602" s="5" t="s">
        <v>1861</v>
      </c>
      <c r="C602" s="18">
        <v>43406.428</v>
      </c>
      <c r="E602">
        <f t="shared" si="92"/>
        <v>11331.521251577928</v>
      </c>
      <c r="F602">
        <f t="shared" si="93"/>
        <v>11331.5</v>
      </c>
      <c r="G602">
        <f t="shared" si="90"/>
        <v>6.3676799996756017E-2</v>
      </c>
      <c r="I602">
        <f t="shared" si="95"/>
        <v>6.3676799996756017E-2</v>
      </c>
      <c r="Q602" s="2">
        <f t="shared" si="94"/>
        <v>28387.928</v>
      </c>
      <c r="R602" s="2"/>
      <c r="S602">
        <f t="shared" si="96"/>
        <v>6.3676799996756017E-2</v>
      </c>
      <c r="T602" s="2"/>
      <c r="U602" s="2"/>
      <c r="V602" s="2"/>
      <c r="W602" s="2"/>
      <c r="X602" s="2"/>
      <c r="AL602" t="s">
        <v>1793</v>
      </c>
      <c r="AM602">
        <v>10</v>
      </c>
      <c r="AO602" t="s">
        <v>1822</v>
      </c>
      <c r="AQ602" t="s">
        <v>1798</v>
      </c>
    </row>
    <row r="603" spans="1:43" x14ac:dyDescent="0.2">
      <c r="A603" t="s">
        <v>1821</v>
      </c>
      <c r="B603" s="5" t="s">
        <v>1861</v>
      </c>
      <c r="C603" s="18">
        <v>43415.392</v>
      </c>
      <c r="E603">
        <f t="shared" si="92"/>
        <v>11334.512908579449</v>
      </c>
      <c r="F603">
        <f t="shared" si="93"/>
        <v>11334.5</v>
      </c>
      <c r="G603">
        <f t="shared" si="90"/>
        <v>3.8678400007484015E-2</v>
      </c>
      <c r="I603">
        <f t="shared" si="95"/>
        <v>3.8678400007484015E-2</v>
      </c>
      <c r="Q603" s="2">
        <f t="shared" si="94"/>
        <v>28396.892</v>
      </c>
      <c r="R603" s="2"/>
      <c r="S603">
        <f t="shared" si="96"/>
        <v>3.8678400007484015E-2</v>
      </c>
      <c r="T603" s="2"/>
      <c r="U603" s="2"/>
      <c r="V603" s="2"/>
      <c r="W603" s="2"/>
      <c r="X603" s="2"/>
      <c r="AL603" t="s">
        <v>1793</v>
      </c>
      <c r="AQ603" t="s">
        <v>1795</v>
      </c>
    </row>
    <row r="604" spans="1:43" x14ac:dyDescent="0.2">
      <c r="A604" t="s">
        <v>1821</v>
      </c>
      <c r="B604" s="5" t="s">
        <v>1861</v>
      </c>
      <c r="C604" s="18">
        <v>43418.411</v>
      </c>
      <c r="E604">
        <f t="shared" si="92"/>
        <v>11335.520473560215</v>
      </c>
      <c r="F604">
        <f t="shared" si="93"/>
        <v>11335.5</v>
      </c>
      <c r="G604">
        <f t="shared" si="90"/>
        <v>6.1345600006461609E-2</v>
      </c>
      <c r="I604">
        <f t="shared" si="95"/>
        <v>6.1345600006461609E-2</v>
      </c>
      <c r="Q604" s="2">
        <f t="shared" si="94"/>
        <v>28399.911</v>
      </c>
      <c r="R604" s="2"/>
      <c r="S604">
        <f t="shared" si="96"/>
        <v>6.1345600006461609E-2</v>
      </c>
      <c r="T604" s="2"/>
      <c r="U604" s="2"/>
      <c r="V604" s="2"/>
      <c r="W604" s="2"/>
      <c r="X604" s="2"/>
      <c r="AL604" t="s">
        <v>1793</v>
      </c>
      <c r="AQ604" t="s">
        <v>1795</v>
      </c>
    </row>
    <row r="605" spans="1:43" x14ac:dyDescent="0.2">
      <c r="A605" t="s">
        <v>1821</v>
      </c>
      <c r="B605" s="5" t="s">
        <v>1861</v>
      </c>
      <c r="C605" s="18">
        <v>43424.362999999998</v>
      </c>
      <c r="E605">
        <f t="shared" si="92"/>
        <v>11337.506901770055</v>
      </c>
      <c r="F605">
        <f t="shared" si="93"/>
        <v>11337.5</v>
      </c>
      <c r="G605">
        <f t="shared" ref="G605:G636" si="97">+C605-(C$7+F605*C$8)</f>
        <v>2.0680000001448207E-2</v>
      </c>
      <c r="I605">
        <f t="shared" si="95"/>
        <v>2.0680000001448207E-2</v>
      </c>
      <c r="Q605" s="2">
        <f t="shared" si="94"/>
        <v>28405.862999999998</v>
      </c>
      <c r="R605" s="2"/>
      <c r="S605">
        <f t="shared" si="96"/>
        <v>2.0680000001448207E-2</v>
      </c>
      <c r="T605" s="2"/>
      <c r="U605" s="2"/>
      <c r="V605" s="2"/>
      <c r="W605" s="2"/>
      <c r="X605" s="2"/>
      <c r="AL605" t="s">
        <v>1793</v>
      </c>
      <c r="AQ605" t="s">
        <v>1795</v>
      </c>
    </row>
    <row r="606" spans="1:43" x14ac:dyDescent="0.2">
      <c r="A606" t="s">
        <v>1824</v>
      </c>
      <c r="B606" s="5" t="s">
        <v>1861</v>
      </c>
      <c r="C606" s="18">
        <v>43427.391000000003</v>
      </c>
      <c r="E606">
        <f t="shared" si="92"/>
        <v>11338.517470422512</v>
      </c>
      <c r="F606">
        <f t="shared" si="93"/>
        <v>11338.5</v>
      </c>
      <c r="G606">
        <f t="shared" si="97"/>
        <v>5.2347200005897321E-2</v>
      </c>
      <c r="I606">
        <f t="shared" si="95"/>
        <v>5.2347200005897321E-2</v>
      </c>
      <c r="Q606" s="2">
        <f t="shared" si="94"/>
        <v>28408.891000000003</v>
      </c>
      <c r="R606" s="2"/>
      <c r="S606">
        <f t="shared" si="96"/>
        <v>5.2347200005897321E-2</v>
      </c>
      <c r="T606" s="2"/>
      <c r="U606" s="2"/>
      <c r="V606" s="2"/>
      <c r="W606" s="2"/>
      <c r="X606" s="2"/>
      <c r="AL606" t="s">
        <v>1793</v>
      </c>
      <c r="AM606">
        <v>25</v>
      </c>
      <c r="AO606" t="s">
        <v>1822</v>
      </c>
      <c r="AQ606" t="s">
        <v>1798</v>
      </c>
    </row>
    <row r="607" spans="1:43" x14ac:dyDescent="0.2">
      <c r="A607" t="s">
        <v>1821</v>
      </c>
      <c r="B607" s="5" t="s">
        <v>1861</v>
      </c>
      <c r="C607" s="18">
        <v>43433.362999999998</v>
      </c>
      <c r="E607">
        <f t="shared" si="92"/>
        <v>11340.510573458327</v>
      </c>
      <c r="F607">
        <f t="shared" si="93"/>
        <v>11340.5</v>
      </c>
      <c r="G607">
        <f t="shared" si="97"/>
        <v>3.1681599997682497E-2</v>
      </c>
      <c r="I607">
        <f t="shared" si="95"/>
        <v>3.1681599997682497E-2</v>
      </c>
      <c r="Q607" s="2">
        <f t="shared" si="94"/>
        <v>28414.862999999998</v>
      </c>
      <c r="R607" s="2"/>
      <c r="S607">
        <f t="shared" si="96"/>
        <v>3.1681599997682497E-2</v>
      </c>
      <c r="T607" s="2"/>
      <c r="U607" s="2"/>
      <c r="V607" s="2"/>
      <c r="W607" s="2"/>
      <c r="X607" s="2"/>
      <c r="AL607" t="s">
        <v>1793</v>
      </c>
      <c r="AQ607" t="s">
        <v>1795</v>
      </c>
    </row>
    <row r="608" spans="1:43" x14ac:dyDescent="0.2">
      <c r="A608" t="s">
        <v>1821</v>
      </c>
      <c r="B608" s="5" t="s">
        <v>1861</v>
      </c>
      <c r="C608" s="18">
        <v>43436.353000000003</v>
      </c>
      <c r="E608">
        <f t="shared" si="92"/>
        <v>11341.508459941433</v>
      </c>
      <c r="F608">
        <f t="shared" si="93"/>
        <v>11341.5</v>
      </c>
      <c r="G608">
        <f t="shared" si="97"/>
        <v>2.534880000166595E-2</v>
      </c>
      <c r="I608">
        <f t="shared" si="95"/>
        <v>2.534880000166595E-2</v>
      </c>
      <c r="Q608" s="2">
        <f t="shared" si="94"/>
        <v>28417.853000000003</v>
      </c>
      <c r="R608" s="2"/>
      <c r="S608">
        <f t="shared" si="96"/>
        <v>2.534880000166595E-2</v>
      </c>
      <c r="T608" s="2"/>
      <c r="U608" s="2"/>
      <c r="V608" s="2"/>
      <c r="W608" s="2"/>
      <c r="X608" s="2"/>
      <c r="AL608" t="s">
        <v>1793</v>
      </c>
      <c r="AQ608" t="s">
        <v>1795</v>
      </c>
    </row>
    <row r="609" spans="1:43" x14ac:dyDescent="0.2">
      <c r="A609" t="s">
        <v>1824</v>
      </c>
      <c r="B609" s="5" t="s">
        <v>1861</v>
      </c>
      <c r="C609" s="18">
        <v>43445.362999999998</v>
      </c>
      <c r="E609">
        <f t="shared" si="92"/>
        <v>11344.51546904269</v>
      </c>
      <c r="F609">
        <f t="shared" si="93"/>
        <v>11344.5</v>
      </c>
      <c r="G609">
        <f t="shared" si="97"/>
        <v>4.6350399992661551E-2</v>
      </c>
      <c r="I609">
        <f t="shared" si="95"/>
        <v>4.6350399992661551E-2</v>
      </c>
      <c r="Q609" s="2">
        <f t="shared" si="94"/>
        <v>28426.862999999998</v>
      </c>
      <c r="R609" s="2"/>
      <c r="S609">
        <f t="shared" si="96"/>
        <v>4.6350399992661551E-2</v>
      </c>
      <c r="T609" s="2"/>
      <c r="U609" s="2"/>
      <c r="V609" s="2"/>
      <c r="W609" s="2"/>
      <c r="X609" s="2"/>
      <c r="AL609" t="s">
        <v>1793</v>
      </c>
      <c r="AM609">
        <v>17</v>
      </c>
      <c r="AO609" t="s">
        <v>1822</v>
      </c>
      <c r="AQ609" t="s">
        <v>1798</v>
      </c>
    </row>
    <row r="610" spans="1:43" x14ac:dyDescent="0.2">
      <c r="A610" t="s">
        <v>1821</v>
      </c>
      <c r="B610" s="5" t="s">
        <v>1861</v>
      </c>
      <c r="C610" s="18">
        <v>43460.32</v>
      </c>
      <c r="E610">
        <f t="shared" si="92"/>
        <v>11349.507237647302</v>
      </c>
      <c r="F610">
        <f t="shared" si="93"/>
        <v>11349.5</v>
      </c>
      <c r="G610">
        <f t="shared" si="97"/>
        <v>2.1686400003090966E-2</v>
      </c>
      <c r="I610">
        <f t="shared" si="95"/>
        <v>2.1686400003090966E-2</v>
      </c>
      <c r="Q610" s="2">
        <f t="shared" si="94"/>
        <v>28441.82</v>
      </c>
      <c r="R610" s="2"/>
      <c r="S610">
        <f t="shared" si="96"/>
        <v>2.1686400003090966E-2</v>
      </c>
      <c r="T610" s="2"/>
      <c r="U610" s="2"/>
      <c r="V610" s="2"/>
      <c r="W610" s="2"/>
      <c r="X610" s="2"/>
      <c r="AL610" t="s">
        <v>1793</v>
      </c>
      <c r="AQ610" t="s">
        <v>1795</v>
      </c>
    </row>
    <row r="611" spans="1:43" x14ac:dyDescent="0.2">
      <c r="A611" t="s">
        <v>1779</v>
      </c>
      <c r="B611" s="5" t="s">
        <v>1862</v>
      </c>
      <c r="C611" s="18">
        <v>43692.505400000002</v>
      </c>
      <c r="D611" s="5"/>
      <c r="E611">
        <f t="shared" si="92"/>
        <v>11426.997094581753</v>
      </c>
      <c r="F611">
        <f t="shared" si="93"/>
        <v>11427</v>
      </c>
      <c r="G611">
        <f t="shared" si="97"/>
        <v>-8.7055999974836595E-3</v>
      </c>
      <c r="J611">
        <f>+G611</f>
        <v>-8.7055999974836595E-3</v>
      </c>
      <c r="Q611" s="2">
        <f t="shared" si="94"/>
        <v>28674.005400000002</v>
      </c>
      <c r="R611">
        <f t="shared" ref="R611:R642" si="98">G611</f>
        <v>-8.7055999974836595E-3</v>
      </c>
      <c r="S611" s="2"/>
      <c r="T611" s="2"/>
      <c r="U611" s="2"/>
      <c r="V611" s="2"/>
      <c r="W611" s="2"/>
      <c r="X611" s="2"/>
    </row>
    <row r="612" spans="1:43" x14ac:dyDescent="0.2">
      <c r="A612" t="s">
        <v>1821</v>
      </c>
      <c r="B612" s="5" t="s">
        <v>1862</v>
      </c>
      <c r="C612" s="18">
        <v>43701.491999999998</v>
      </c>
      <c r="E612">
        <f t="shared" si="92"/>
        <v>11429.996294136618</v>
      </c>
      <c r="F612">
        <f t="shared" si="93"/>
        <v>11430</v>
      </c>
      <c r="G612">
        <f t="shared" si="97"/>
        <v>-1.1104000004706904E-2</v>
      </c>
      <c r="I612">
        <f t="shared" ref="I612:I629" si="99">G612</f>
        <v>-1.1104000004706904E-2</v>
      </c>
      <c r="Q612" s="2">
        <f t="shared" si="94"/>
        <v>28682.991999999998</v>
      </c>
      <c r="R612">
        <f t="shared" si="98"/>
        <v>-1.1104000004706904E-2</v>
      </c>
      <c r="S612" s="2"/>
      <c r="T612" s="2"/>
      <c r="U612" s="2"/>
      <c r="V612" s="2"/>
      <c r="W612" s="2"/>
      <c r="X612" s="2"/>
      <c r="AL612" t="s">
        <v>1793</v>
      </c>
      <c r="AQ612" t="s">
        <v>1795</v>
      </c>
    </row>
    <row r="613" spans="1:43" x14ac:dyDescent="0.2">
      <c r="A613" t="s">
        <v>1821</v>
      </c>
      <c r="B613" s="5" t="s">
        <v>1862</v>
      </c>
      <c r="C613" s="18">
        <v>43704.495000000003</v>
      </c>
      <c r="E613">
        <f t="shared" si="92"/>
        <v>11430.998519256609</v>
      </c>
      <c r="F613">
        <f t="shared" si="93"/>
        <v>11431</v>
      </c>
      <c r="G613">
        <f t="shared" si="97"/>
        <v>-4.4368000017129816E-3</v>
      </c>
      <c r="I613">
        <f t="shared" si="99"/>
        <v>-4.4368000017129816E-3</v>
      </c>
      <c r="Q613" s="2">
        <f t="shared" si="94"/>
        <v>28685.995000000003</v>
      </c>
      <c r="R613">
        <f t="shared" si="98"/>
        <v>-4.4368000017129816E-3</v>
      </c>
      <c r="S613" s="2"/>
      <c r="T613" s="2"/>
      <c r="U613" s="2"/>
      <c r="V613" s="2"/>
      <c r="W613" s="2"/>
      <c r="X613" s="2"/>
      <c r="AL613" t="s">
        <v>1793</v>
      </c>
      <c r="AQ613" t="s">
        <v>1795</v>
      </c>
    </row>
    <row r="614" spans="1:43" x14ac:dyDescent="0.2">
      <c r="A614" t="s">
        <v>1821</v>
      </c>
      <c r="B614" s="5" t="s">
        <v>1862</v>
      </c>
      <c r="C614" s="18">
        <v>43710.478000000003</v>
      </c>
      <c r="E614">
        <f t="shared" si="92"/>
        <v>11432.995293446709</v>
      </c>
      <c r="F614">
        <f t="shared" si="93"/>
        <v>11433</v>
      </c>
      <c r="G614">
        <f t="shared" si="97"/>
        <v>-1.4102399989496917E-2</v>
      </c>
      <c r="I614">
        <f t="shared" si="99"/>
        <v>-1.4102399989496917E-2</v>
      </c>
      <c r="Q614" s="2">
        <f t="shared" si="94"/>
        <v>28691.978000000003</v>
      </c>
      <c r="R614">
        <f t="shared" si="98"/>
        <v>-1.4102399989496917E-2</v>
      </c>
      <c r="S614" s="2"/>
      <c r="T614" s="2"/>
      <c r="U614" s="2"/>
      <c r="V614" s="2"/>
      <c r="W614" s="2"/>
      <c r="X614" s="2"/>
      <c r="AL614" t="s">
        <v>1793</v>
      </c>
      <c r="AQ614" t="s">
        <v>1795</v>
      </c>
    </row>
    <row r="615" spans="1:43" x14ac:dyDescent="0.2">
      <c r="A615" t="s">
        <v>1826</v>
      </c>
      <c r="B615" s="5" t="s">
        <v>1862</v>
      </c>
      <c r="C615" s="18">
        <v>43719.446000000004</v>
      </c>
      <c r="E615">
        <f t="shared" si="92"/>
        <v>11435.988285413427</v>
      </c>
      <c r="F615">
        <f t="shared" si="93"/>
        <v>11436</v>
      </c>
      <c r="G615">
        <f t="shared" si="97"/>
        <v>-3.5100799992505927E-2</v>
      </c>
      <c r="I615">
        <f t="shared" si="99"/>
        <v>-3.5100799992505927E-2</v>
      </c>
      <c r="Q615" s="2">
        <f t="shared" si="94"/>
        <v>28700.946000000004</v>
      </c>
      <c r="R615">
        <f t="shared" si="98"/>
        <v>-3.5100799992505927E-2</v>
      </c>
      <c r="S615" s="2"/>
      <c r="T615" s="2"/>
      <c r="U615" s="2"/>
      <c r="V615" s="2"/>
      <c r="W615" s="2"/>
      <c r="X615" s="2"/>
      <c r="AL615" t="s">
        <v>1793</v>
      </c>
      <c r="AM615">
        <v>9</v>
      </c>
      <c r="AO615" t="s">
        <v>1825</v>
      </c>
      <c r="AQ615" t="s">
        <v>1798</v>
      </c>
    </row>
    <row r="616" spans="1:43" x14ac:dyDescent="0.2">
      <c r="A616" t="s">
        <v>1826</v>
      </c>
      <c r="B616" s="5" t="s">
        <v>1862</v>
      </c>
      <c r="C616" s="18">
        <v>43719.474000000002</v>
      </c>
      <c r="E616">
        <f t="shared" si="92"/>
        <v>11435.997630169786</v>
      </c>
      <c r="F616">
        <f t="shared" si="93"/>
        <v>11436</v>
      </c>
      <c r="G616">
        <f t="shared" si="97"/>
        <v>-7.1007999940775335E-3</v>
      </c>
      <c r="I616">
        <f t="shared" si="99"/>
        <v>-7.1007999940775335E-3</v>
      </c>
      <c r="Q616" s="2">
        <f t="shared" si="94"/>
        <v>28700.974000000002</v>
      </c>
      <c r="R616">
        <f t="shared" si="98"/>
        <v>-7.1007999940775335E-3</v>
      </c>
      <c r="S616" s="2"/>
      <c r="T616" s="2"/>
      <c r="U616" s="2"/>
      <c r="V616" s="2"/>
      <c r="W616" s="2"/>
      <c r="X616" s="2"/>
      <c r="AL616" t="s">
        <v>1793</v>
      </c>
      <c r="AM616">
        <v>24</v>
      </c>
      <c r="AO616" t="s">
        <v>1822</v>
      </c>
      <c r="AQ616" t="s">
        <v>1798</v>
      </c>
    </row>
    <row r="617" spans="1:43" x14ac:dyDescent="0.2">
      <c r="A617" t="s">
        <v>1826</v>
      </c>
      <c r="B617" s="5" t="s">
        <v>1862</v>
      </c>
      <c r="C617" s="18">
        <v>43722.447999999997</v>
      </c>
      <c r="E617">
        <f t="shared" si="92"/>
        <v>11436.990176792111</v>
      </c>
      <c r="F617">
        <f t="shared" si="93"/>
        <v>11437</v>
      </c>
      <c r="G617">
        <f t="shared" si="97"/>
        <v>-2.9433600000629667E-2</v>
      </c>
      <c r="I617">
        <f t="shared" si="99"/>
        <v>-2.9433600000629667E-2</v>
      </c>
      <c r="Q617" s="2">
        <f t="shared" si="94"/>
        <v>28703.947999999997</v>
      </c>
      <c r="R617">
        <f t="shared" si="98"/>
        <v>-2.9433600000629667E-2</v>
      </c>
      <c r="S617" s="2"/>
      <c r="T617" s="2"/>
      <c r="U617" s="2"/>
      <c r="V617" s="2"/>
      <c r="W617" s="2"/>
      <c r="X617" s="2"/>
      <c r="AL617" t="s">
        <v>1793</v>
      </c>
      <c r="AM617">
        <v>8</v>
      </c>
      <c r="AO617" t="s">
        <v>1825</v>
      </c>
      <c r="AQ617" t="s">
        <v>1798</v>
      </c>
    </row>
    <row r="618" spans="1:43" x14ac:dyDescent="0.2">
      <c r="A618" t="s">
        <v>1826</v>
      </c>
      <c r="B618" s="5" t="s">
        <v>1862</v>
      </c>
      <c r="C618" s="18">
        <v>43722.464</v>
      </c>
      <c r="E618">
        <f t="shared" si="92"/>
        <v>11436.995516652893</v>
      </c>
      <c r="F618">
        <f t="shared" si="93"/>
        <v>11437</v>
      </c>
      <c r="G618">
        <f t="shared" si="97"/>
        <v>-1.3433599997370038E-2</v>
      </c>
      <c r="I618">
        <f t="shared" si="99"/>
        <v>-1.3433599997370038E-2</v>
      </c>
      <c r="Q618" s="2">
        <f t="shared" si="94"/>
        <v>28703.964</v>
      </c>
      <c r="R618">
        <f t="shared" si="98"/>
        <v>-1.3433599997370038E-2</v>
      </c>
      <c r="S618" s="2"/>
      <c r="T618" s="2"/>
      <c r="U618" s="2"/>
      <c r="V618" s="2"/>
      <c r="W618" s="2"/>
      <c r="X618" s="2"/>
      <c r="AL618" t="s">
        <v>1793</v>
      </c>
      <c r="AM618">
        <v>25</v>
      </c>
      <c r="AO618" t="s">
        <v>1822</v>
      </c>
      <c r="AQ618" t="s">
        <v>1798</v>
      </c>
    </row>
    <row r="619" spans="1:43" x14ac:dyDescent="0.2">
      <c r="A619" t="s">
        <v>1826</v>
      </c>
      <c r="B619" s="5" t="s">
        <v>1862</v>
      </c>
      <c r="C619" s="18">
        <v>43722.48</v>
      </c>
      <c r="E619">
        <f t="shared" si="92"/>
        <v>11437.000856513672</v>
      </c>
      <c r="F619">
        <f t="shared" si="93"/>
        <v>11437</v>
      </c>
      <c r="G619">
        <f t="shared" si="97"/>
        <v>2.5664000058895908E-3</v>
      </c>
      <c r="I619">
        <f t="shared" si="99"/>
        <v>2.5664000058895908E-3</v>
      </c>
      <c r="Q619" s="2">
        <f t="shared" si="94"/>
        <v>28703.980000000003</v>
      </c>
      <c r="R619">
        <f t="shared" si="98"/>
        <v>2.5664000058895908E-3</v>
      </c>
      <c r="S619" s="2"/>
      <c r="T619" s="2"/>
      <c r="U619" s="2"/>
      <c r="V619" s="2"/>
      <c r="W619" s="2"/>
      <c r="X619" s="2"/>
      <c r="AL619" t="s">
        <v>1793</v>
      </c>
      <c r="AM619">
        <v>0</v>
      </c>
      <c r="AO619" t="s">
        <v>1827</v>
      </c>
      <c r="AQ619" t="s">
        <v>1798</v>
      </c>
    </row>
    <row r="620" spans="1:43" x14ac:dyDescent="0.2">
      <c r="A620" t="s">
        <v>1826</v>
      </c>
      <c r="B620" s="5" t="s">
        <v>1862</v>
      </c>
      <c r="C620" s="18">
        <v>43722.487999999998</v>
      </c>
      <c r="E620">
        <f t="shared" si="92"/>
        <v>11437.003526444058</v>
      </c>
      <c r="F620">
        <f t="shared" si="93"/>
        <v>11437</v>
      </c>
      <c r="G620">
        <f t="shared" si="97"/>
        <v>1.0566400000243448E-2</v>
      </c>
      <c r="I620">
        <f t="shared" si="99"/>
        <v>1.0566400000243448E-2</v>
      </c>
      <c r="Q620" s="2">
        <f t="shared" si="94"/>
        <v>28703.987999999998</v>
      </c>
      <c r="R620">
        <f t="shared" si="98"/>
        <v>1.0566400000243448E-2</v>
      </c>
      <c r="S620" s="2"/>
      <c r="T620" s="2"/>
      <c r="U620" s="2"/>
      <c r="V620" s="2"/>
      <c r="W620" s="2"/>
      <c r="X620" s="2"/>
      <c r="AL620" t="s">
        <v>1793</v>
      </c>
      <c r="AM620">
        <v>19</v>
      </c>
      <c r="AO620" t="s">
        <v>1828</v>
      </c>
      <c r="AQ620" t="s">
        <v>1798</v>
      </c>
    </row>
    <row r="621" spans="1:43" x14ac:dyDescent="0.2">
      <c r="A621" t="s">
        <v>1826</v>
      </c>
      <c r="B621" s="5" t="s">
        <v>1862</v>
      </c>
      <c r="C621" s="18">
        <v>43725.445</v>
      </c>
      <c r="E621">
        <f t="shared" si="92"/>
        <v>11437.990399464306</v>
      </c>
      <c r="F621">
        <f t="shared" si="93"/>
        <v>11438</v>
      </c>
      <c r="G621">
        <f t="shared" si="97"/>
        <v>-2.8766399998858105E-2</v>
      </c>
      <c r="I621">
        <f t="shared" si="99"/>
        <v>-2.8766399998858105E-2</v>
      </c>
      <c r="Q621" s="2">
        <f t="shared" si="94"/>
        <v>28706.945</v>
      </c>
      <c r="R621">
        <f t="shared" si="98"/>
        <v>-2.8766399998858105E-2</v>
      </c>
      <c r="S621" s="2"/>
      <c r="T621" s="2"/>
      <c r="U621" s="2"/>
      <c r="V621" s="2"/>
      <c r="W621" s="2"/>
      <c r="X621" s="2"/>
      <c r="AL621" t="s">
        <v>1793</v>
      </c>
      <c r="AM621">
        <v>18</v>
      </c>
      <c r="AO621" t="s">
        <v>1829</v>
      </c>
      <c r="AQ621" t="s">
        <v>1798</v>
      </c>
    </row>
    <row r="622" spans="1:43" x14ac:dyDescent="0.2">
      <c r="A622" t="s">
        <v>1826</v>
      </c>
      <c r="B622" s="5" t="s">
        <v>1862</v>
      </c>
      <c r="C622" s="18">
        <v>43725.457999999999</v>
      </c>
      <c r="E622">
        <f t="shared" si="92"/>
        <v>11437.994738101188</v>
      </c>
      <c r="F622">
        <f t="shared" si="93"/>
        <v>11438</v>
      </c>
      <c r="G622">
        <f t="shared" si="97"/>
        <v>-1.5766399999847636E-2</v>
      </c>
      <c r="I622">
        <f t="shared" si="99"/>
        <v>-1.5766399999847636E-2</v>
      </c>
      <c r="Q622" s="2">
        <f t="shared" si="94"/>
        <v>28706.957999999999</v>
      </c>
      <c r="R622">
        <f t="shared" si="98"/>
        <v>-1.5766399999847636E-2</v>
      </c>
      <c r="S622" s="2"/>
      <c r="T622" s="2"/>
      <c r="U622" s="2"/>
      <c r="V622" s="2"/>
      <c r="W622" s="2"/>
      <c r="X622" s="2"/>
      <c r="AL622" t="s">
        <v>1793</v>
      </c>
      <c r="AM622">
        <v>11</v>
      </c>
      <c r="AO622" t="s">
        <v>1825</v>
      </c>
      <c r="AQ622" t="s">
        <v>1798</v>
      </c>
    </row>
    <row r="623" spans="1:43" x14ac:dyDescent="0.2">
      <c r="A623" t="s">
        <v>1826</v>
      </c>
      <c r="B623" s="5" t="s">
        <v>1862</v>
      </c>
      <c r="C623" s="18">
        <v>43725.468999999997</v>
      </c>
      <c r="E623">
        <f t="shared" si="92"/>
        <v>11437.998409255473</v>
      </c>
      <c r="F623">
        <f t="shared" si="93"/>
        <v>11438</v>
      </c>
      <c r="G623">
        <f t="shared" si="97"/>
        <v>-4.7664000012446195E-3</v>
      </c>
      <c r="I623">
        <f t="shared" si="99"/>
        <v>-4.7664000012446195E-3</v>
      </c>
      <c r="Q623" s="2">
        <f t="shared" si="94"/>
        <v>28706.968999999997</v>
      </c>
      <c r="R623">
        <f t="shared" si="98"/>
        <v>-4.7664000012446195E-3</v>
      </c>
      <c r="S623" s="2"/>
      <c r="T623" s="2"/>
      <c r="U623" s="2"/>
      <c r="V623" s="2"/>
      <c r="W623" s="2"/>
      <c r="X623" s="2"/>
      <c r="AL623" t="s">
        <v>1793</v>
      </c>
      <c r="AM623">
        <v>0</v>
      </c>
      <c r="AO623" t="s">
        <v>1827</v>
      </c>
      <c r="AQ623" t="s">
        <v>1798</v>
      </c>
    </row>
    <row r="624" spans="1:43" x14ac:dyDescent="0.2">
      <c r="A624" t="s">
        <v>1826</v>
      </c>
      <c r="B624" s="5" t="s">
        <v>1862</v>
      </c>
      <c r="C624" s="18">
        <v>43725.48</v>
      </c>
      <c r="E624">
        <f t="shared" si="92"/>
        <v>11438.002080409762</v>
      </c>
      <c r="F624">
        <f t="shared" si="93"/>
        <v>11438</v>
      </c>
      <c r="G624">
        <f t="shared" si="97"/>
        <v>6.2336000046343543E-3</v>
      </c>
      <c r="I624">
        <f t="shared" si="99"/>
        <v>6.2336000046343543E-3</v>
      </c>
      <c r="Q624" s="2">
        <f t="shared" si="94"/>
        <v>28706.980000000003</v>
      </c>
      <c r="R624">
        <f t="shared" si="98"/>
        <v>6.2336000046343543E-3</v>
      </c>
      <c r="S624" s="2"/>
      <c r="T624" s="2"/>
      <c r="U624" s="2"/>
      <c r="V624" s="2"/>
      <c r="W624" s="2"/>
      <c r="X624" s="2"/>
      <c r="AL624" t="s">
        <v>1793</v>
      </c>
      <c r="AM624">
        <v>20</v>
      </c>
      <c r="AO624" t="s">
        <v>1828</v>
      </c>
      <c r="AQ624" t="s">
        <v>1798</v>
      </c>
    </row>
    <row r="625" spans="1:43" x14ac:dyDescent="0.2">
      <c r="A625" t="s">
        <v>1826</v>
      </c>
      <c r="B625" s="5" t="s">
        <v>1862</v>
      </c>
      <c r="C625" s="18">
        <v>43731.445</v>
      </c>
      <c r="E625">
        <f t="shared" si="92"/>
        <v>11439.992847256488</v>
      </c>
      <c r="F625">
        <f t="shared" si="93"/>
        <v>11440</v>
      </c>
      <c r="G625">
        <f t="shared" si="97"/>
        <v>-2.1432000001368579E-2</v>
      </c>
      <c r="I625">
        <f t="shared" si="99"/>
        <v>-2.1432000001368579E-2</v>
      </c>
      <c r="Q625" s="2">
        <f t="shared" si="94"/>
        <v>28712.945</v>
      </c>
      <c r="R625">
        <f t="shared" si="98"/>
        <v>-2.1432000001368579E-2</v>
      </c>
      <c r="S625" s="2"/>
      <c r="T625" s="2"/>
      <c r="U625" s="2"/>
      <c r="V625" s="2"/>
      <c r="W625" s="2"/>
      <c r="X625" s="2"/>
      <c r="AL625" t="s">
        <v>1793</v>
      </c>
      <c r="AM625">
        <v>6</v>
      </c>
      <c r="AO625" t="s">
        <v>1825</v>
      </c>
      <c r="AQ625" t="s">
        <v>1798</v>
      </c>
    </row>
    <row r="626" spans="1:43" x14ac:dyDescent="0.2">
      <c r="A626" t="s">
        <v>1826</v>
      </c>
      <c r="B626" s="5" t="s">
        <v>1862</v>
      </c>
      <c r="C626" s="18">
        <v>43731.459000000003</v>
      </c>
      <c r="E626">
        <f t="shared" si="92"/>
        <v>11439.997519634668</v>
      </c>
      <c r="F626">
        <f t="shared" si="93"/>
        <v>11440</v>
      </c>
      <c r="G626">
        <f t="shared" si="97"/>
        <v>-7.4319999985164031E-3</v>
      </c>
      <c r="I626">
        <f t="shared" si="99"/>
        <v>-7.4319999985164031E-3</v>
      </c>
      <c r="Q626" s="2">
        <f t="shared" si="94"/>
        <v>28712.959000000003</v>
      </c>
      <c r="R626">
        <f t="shared" si="98"/>
        <v>-7.4319999985164031E-3</v>
      </c>
      <c r="S626" s="2"/>
      <c r="T626" s="2"/>
      <c r="U626" s="2"/>
      <c r="V626" s="2"/>
      <c r="W626" s="2"/>
      <c r="X626" s="2"/>
      <c r="AL626" t="s">
        <v>1793</v>
      </c>
      <c r="AM626">
        <v>22</v>
      </c>
      <c r="AO626" t="s">
        <v>1822</v>
      </c>
      <c r="AQ626" t="s">
        <v>1798</v>
      </c>
    </row>
    <row r="627" spans="1:43" x14ac:dyDescent="0.2">
      <c r="A627" t="s">
        <v>1826</v>
      </c>
      <c r="B627" s="5" t="s">
        <v>1862</v>
      </c>
      <c r="C627" s="18">
        <v>43731.461000000003</v>
      </c>
      <c r="E627">
        <f t="shared" si="92"/>
        <v>11439.998187117268</v>
      </c>
      <c r="F627">
        <f t="shared" si="93"/>
        <v>11440</v>
      </c>
      <c r="G627">
        <f t="shared" si="97"/>
        <v>-5.4319999981089495E-3</v>
      </c>
      <c r="I627">
        <f t="shared" si="99"/>
        <v>-5.4319999981089495E-3</v>
      </c>
      <c r="Q627" s="2">
        <f t="shared" si="94"/>
        <v>28712.961000000003</v>
      </c>
      <c r="R627">
        <f t="shared" si="98"/>
        <v>-5.4319999981089495E-3</v>
      </c>
      <c r="S627" s="2"/>
      <c r="T627" s="2"/>
      <c r="U627" s="2"/>
      <c r="V627" s="2"/>
      <c r="W627" s="2"/>
      <c r="X627" s="2"/>
      <c r="AL627" t="s">
        <v>1793</v>
      </c>
      <c r="AM627">
        <v>0</v>
      </c>
      <c r="AO627" t="s">
        <v>1827</v>
      </c>
      <c r="AQ627" t="s">
        <v>1798</v>
      </c>
    </row>
    <row r="628" spans="1:43" x14ac:dyDescent="0.2">
      <c r="A628" t="s">
        <v>1826</v>
      </c>
      <c r="B628" s="5" t="s">
        <v>1862</v>
      </c>
      <c r="C628" s="18">
        <v>43731.47</v>
      </c>
      <c r="E628">
        <f t="shared" si="92"/>
        <v>11440.001190788953</v>
      </c>
      <c r="F628">
        <f t="shared" si="93"/>
        <v>11440</v>
      </c>
      <c r="G628">
        <f t="shared" si="97"/>
        <v>3.568000000086613E-3</v>
      </c>
      <c r="I628">
        <f t="shared" si="99"/>
        <v>3.568000000086613E-3</v>
      </c>
      <c r="Q628" s="2">
        <f t="shared" si="94"/>
        <v>28712.97</v>
      </c>
      <c r="R628">
        <f t="shared" si="98"/>
        <v>3.568000000086613E-3</v>
      </c>
      <c r="S628" s="2"/>
      <c r="T628" s="2"/>
      <c r="U628" s="2"/>
      <c r="V628" s="2"/>
      <c r="W628" s="2"/>
      <c r="X628" s="2"/>
      <c r="AL628" t="s">
        <v>1793</v>
      </c>
      <c r="AM628">
        <v>14</v>
      </c>
      <c r="AO628" t="s">
        <v>1828</v>
      </c>
      <c r="AQ628" t="s">
        <v>1798</v>
      </c>
    </row>
    <row r="629" spans="1:43" x14ac:dyDescent="0.2">
      <c r="A629" t="s">
        <v>1821</v>
      </c>
      <c r="B629" s="5" t="s">
        <v>1862</v>
      </c>
      <c r="C629" s="18">
        <v>43737.434999999998</v>
      </c>
      <c r="E629">
        <f t="shared" si="92"/>
        <v>11441.991957635679</v>
      </c>
      <c r="F629">
        <f t="shared" si="93"/>
        <v>11442</v>
      </c>
      <c r="G629">
        <f t="shared" si="97"/>
        <v>-2.409760000591632E-2</v>
      </c>
      <c r="I629">
        <f t="shared" si="99"/>
        <v>-2.409760000591632E-2</v>
      </c>
      <c r="Q629" s="2">
        <f t="shared" si="94"/>
        <v>28718.934999999998</v>
      </c>
      <c r="R629">
        <f t="shared" si="98"/>
        <v>-2.409760000591632E-2</v>
      </c>
      <c r="S629" s="2"/>
      <c r="T629" s="2"/>
      <c r="U629" s="2"/>
      <c r="V629" s="2"/>
      <c r="W629" s="2"/>
      <c r="X629" s="2"/>
      <c r="AL629" t="s">
        <v>1793</v>
      </c>
      <c r="AQ629" t="s">
        <v>1795</v>
      </c>
    </row>
    <row r="630" spans="1:43" x14ac:dyDescent="0.2">
      <c r="A630" t="s">
        <v>1830</v>
      </c>
      <c r="B630" s="5" t="s">
        <v>1862</v>
      </c>
      <c r="C630" s="18">
        <v>43740.419000000002</v>
      </c>
      <c r="E630">
        <f t="shared" si="92"/>
        <v>11442.987841670994</v>
      </c>
      <c r="F630">
        <f t="shared" si="93"/>
        <v>11443</v>
      </c>
      <c r="G630">
        <f t="shared" si="97"/>
        <v>-3.6430400003155228E-2</v>
      </c>
      <c r="H630">
        <f>G630</f>
        <v>-3.6430400003155228E-2</v>
      </c>
      <c r="Q630" s="2">
        <f t="shared" si="94"/>
        <v>28721.919000000002</v>
      </c>
      <c r="R630">
        <f t="shared" si="98"/>
        <v>-3.6430400003155228E-2</v>
      </c>
      <c r="S630" s="2"/>
      <c r="T630" s="2"/>
      <c r="U630" s="2"/>
      <c r="V630" s="2"/>
      <c r="W630" s="2"/>
      <c r="X630" s="2"/>
      <c r="AL630" t="s">
        <v>1793</v>
      </c>
      <c r="AQ630" t="s">
        <v>1795</v>
      </c>
    </row>
    <row r="631" spans="1:43" x14ac:dyDescent="0.2">
      <c r="A631" t="s">
        <v>1826</v>
      </c>
      <c r="B631" s="5" t="s">
        <v>1862</v>
      </c>
      <c r="C631" s="18">
        <v>43740.436000000002</v>
      </c>
      <c r="E631">
        <f t="shared" si="92"/>
        <v>11442.99351527307</v>
      </c>
      <c r="F631">
        <f t="shared" si="93"/>
        <v>11443</v>
      </c>
      <c r="G631">
        <f t="shared" si="97"/>
        <v>-1.9430400003329851E-2</v>
      </c>
      <c r="I631">
        <f>G631</f>
        <v>-1.9430400003329851E-2</v>
      </c>
      <c r="Q631" s="2">
        <f t="shared" si="94"/>
        <v>28721.936000000002</v>
      </c>
      <c r="R631">
        <f t="shared" si="98"/>
        <v>-1.9430400003329851E-2</v>
      </c>
      <c r="S631" s="2"/>
      <c r="T631" s="2"/>
      <c r="U631" s="2"/>
      <c r="V631" s="2"/>
      <c r="W631" s="2"/>
      <c r="X631" s="2"/>
      <c r="AL631" t="s">
        <v>1793</v>
      </c>
      <c r="AM631">
        <v>8</v>
      </c>
      <c r="AO631" t="s">
        <v>1825</v>
      </c>
      <c r="AQ631" t="s">
        <v>1798</v>
      </c>
    </row>
    <row r="632" spans="1:43" x14ac:dyDescent="0.2">
      <c r="A632" t="s">
        <v>1831</v>
      </c>
      <c r="B632" s="5" t="s">
        <v>1862</v>
      </c>
      <c r="C632" s="18">
        <v>43740.438000000002</v>
      </c>
      <c r="E632">
        <f t="shared" si="92"/>
        <v>11442.99418275567</v>
      </c>
      <c r="F632">
        <f t="shared" si="93"/>
        <v>11443</v>
      </c>
      <c r="G632">
        <f t="shared" si="97"/>
        <v>-1.7430400002922397E-2</v>
      </c>
      <c r="I632">
        <f>G632</f>
        <v>-1.7430400002922397E-2</v>
      </c>
      <c r="Q632" s="2">
        <f t="shared" si="94"/>
        <v>28721.938000000002</v>
      </c>
      <c r="R632">
        <f t="shared" si="98"/>
        <v>-1.7430400002922397E-2</v>
      </c>
      <c r="S632" s="2"/>
      <c r="T632" s="2"/>
      <c r="U632" s="2"/>
      <c r="V632" s="2"/>
      <c r="W632" s="2"/>
      <c r="X632" s="2"/>
      <c r="AL632" t="s">
        <v>1793</v>
      </c>
      <c r="AQ632" t="s">
        <v>1795</v>
      </c>
    </row>
    <row r="633" spans="1:43" x14ac:dyDescent="0.2">
      <c r="A633" t="s">
        <v>1821</v>
      </c>
      <c r="B633" s="5" t="s">
        <v>1862</v>
      </c>
      <c r="C633" s="18">
        <v>43743.438000000002</v>
      </c>
      <c r="E633">
        <f t="shared" si="92"/>
        <v>11443.99540665176</v>
      </c>
      <c r="F633">
        <f t="shared" si="93"/>
        <v>11444</v>
      </c>
      <c r="G633">
        <f t="shared" si="97"/>
        <v>-1.3763199989625718E-2</v>
      </c>
      <c r="I633">
        <f>G633</f>
        <v>-1.3763199989625718E-2</v>
      </c>
      <c r="Q633" s="2">
        <f t="shared" si="94"/>
        <v>28724.938000000002</v>
      </c>
      <c r="R633">
        <f t="shared" si="98"/>
        <v>-1.3763199989625718E-2</v>
      </c>
      <c r="S633" s="2"/>
      <c r="T633" s="2"/>
      <c r="U633" s="2"/>
      <c r="V633" s="2"/>
      <c r="W633" s="2"/>
      <c r="X633" s="2"/>
      <c r="AL633" t="s">
        <v>1793</v>
      </c>
      <c r="AQ633" t="s">
        <v>1795</v>
      </c>
    </row>
    <row r="634" spans="1:43" x14ac:dyDescent="0.2">
      <c r="A634" t="s">
        <v>1826</v>
      </c>
      <c r="B634" s="5" t="s">
        <v>1862</v>
      </c>
      <c r="C634" s="18">
        <v>43746.425999999999</v>
      </c>
      <c r="E634">
        <f t="shared" si="92"/>
        <v>11444.992625652265</v>
      </c>
      <c r="F634">
        <f t="shared" si="93"/>
        <v>11445</v>
      </c>
      <c r="G634">
        <f t="shared" si="97"/>
        <v>-2.2095999993325677E-2</v>
      </c>
      <c r="I634">
        <f>G634</f>
        <v>-2.2095999993325677E-2</v>
      </c>
      <c r="Q634" s="2">
        <f t="shared" si="94"/>
        <v>28727.925999999999</v>
      </c>
      <c r="R634">
        <f t="shared" si="98"/>
        <v>-2.2095999993325677E-2</v>
      </c>
      <c r="S634" s="2"/>
      <c r="T634" s="2"/>
      <c r="U634" s="2"/>
      <c r="V634" s="2"/>
      <c r="W634" s="2"/>
      <c r="X634" s="2"/>
      <c r="AL634" t="s">
        <v>1793</v>
      </c>
      <c r="AM634">
        <v>8</v>
      </c>
      <c r="AO634" t="s">
        <v>1825</v>
      </c>
      <c r="AQ634" t="s">
        <v>1798</v>
      </c>
    </row>
    <row r="635" spans="1:43" x14ac:dyDescent="0.2">
      <c r="A635" t="s">
        <v>1826</v>
      </c>
      <c r="B635" s="5" t="s">
        <v>1862</v>
      </c>
      <c r="C635" s="18">
        <v>43746.444000000003</v>
      </c>
      <c r="E635">
        <f t="shared" si="92"/>
        <v>11444.998632995641</v>
      </c>
      <c r="F635">
        <f t="shared" si="93"/>
        <v>11445</v>
      </c>
      <c r="G635">
        <f t="shared" si="97"/>
        <v>-4.0959999896585941E-3</v>
      </c>
      <c r="I635">
        <f>G635</f>
        <v>-4.0959999896585941E-3</v>
      </c>
      <c r="Q635" s="2">
        <f t="shared" si="94"/>
        <v>28727.944000000003</v>
      </c>
      <c r="R635">
        <f t="shared" si="98"/>
        <v>-4.0959999896585941E-3</v>
      </c>
      <c r="S635" s="2"/>
      <c r="T635" s="2"/>
      <c r="U635" s="2"/>
      <c r="V635" s="2"/>
      <c r="W635" s="2"/>
      <c r="X635" s="2"/>
      <c r="AL635" t="s">
        <v>1793</v>
      </c>
      <c r="AM635">
        <v>14</v>
      </c>
      <c r="AO635" t="s">
        <v>1828</v>
      </c>
      <c r="AQ635" t="s">
        <v>1798</v>
      </c>
    </row>
    <row r="636" spans="1:43" x14ac:dyDescent="0.2">
      <c r="A636" t="s">
        <v>1830</v>
      </c>
      <c r="B636" s="5" t="s">
        <v>1862</v>
      </c>
      <c r="C636" s="18">
        <v>43749.415000000001</v>
      </c>
      <c r="E636">
        <f t="shared" si="92"/>
        <v>11445.990178394071</v>
      </c>
      <c r="F636">
        <f t="shared" si="93"/>
        <v>11446</v>
      </c>
      <c r="G636">
        <f t="shared" si="97"/>
        <v>-2.9428799993183929E-2</v>
      </c>
      <c r="H636">
        <f>G636</f>
        <v>-2.9428799993183929E-2</v>
      </c>
      <c r="Q636" s="2">
        <f t="shared" si="94"/>
        <v>28730.915000000001</v>
      </c>
      <c r="R636">
        <f t="shared" si="98"/>
        <v>-2.9428799993183929E-2</v>
      </c>
      <c r="S636" s="2"/>
      <c r="T636" s="2"/>
      <c r="U636" s="2"/>
      <c r="V636" s="2"/>
      <c r="W636" s="2"/>
      <c r="X636" s="2"/>
      <c r="AL636" t="s">
        <v>1793</v>
      </c>
      <c r="AQ636" t="s">
        <v>1795</v>
      </c>
    </row>
    <row r="637" spans="1:43" x14ac:dyDescent="0.2">
      <c r="A637" t="s">
        <v>1821</v>
      </c>
      <c r="B637" s="5" t="s">
        <v>1862</v>
      </c>
      <c r="C637" s="18">
        <v>43752.430999999997</v>
      </c>
      <c r="E637">
        <f t="shared" si="92"/>
        <v>11446.996742150937</v>
      </c>
      <c r="F637">
        <f t="shared" si="93"/>
        <v>11447</v>
      </c>
      <c r="G637">
        <f t="shared" ref="G637:G668" si="100">+C637-(C$7+F637*C$8)</f>
        <v>-9.7615999984554946E-3</v>
      </c>
      <c r="I637">
        <f t="shared" ref="I637:I645" si="101">G637</f>
        <v>-9.7615999984554946E-3</v>
      </c>
      <c r="Q637" s="2">
        <f t="shared" si="94"/>
        <v>28733.930999999997</v>
      </c>
      <c r="R637">
        <f t="shared" si="98"/>
        <v>-9.7615999984554946E-3</v>
      </c>
      <c r="S637" s="2"/>
      <c r="T637" s="2"/>
      <c r="U637" s="2"/>
      <c r="V637" s="2"/>
      <c r="W637" s="2"/>
      <c r="X637" s="2"/>
      <c r="AL637" t="s">
        <v>1793</v>
      </c>
      <c r="AQ637" t="s">
        <v>1795</v>
      </c>
    </row>
    <row r="638" spans="1:43" x14ac:dyDescent="0.2">
      <c r="A638" t="s">
        <v>1826</v>
      </c>
      <c r="B638" s="5" t="s">
        <v>1862</v>
      </c>
      <c r="C638" s="18">
        <v>43764.413</v>
      </c>
      <c r="E638">
        <f t="shared" si="92"/>
        <v>11450.995630391924</v>
      </c>
      <c r="F638">
        <f t="shared" si="93"/>
        <v>11451</v>
      </c>
      <c r="G638">
        <f t="shared" si="100"/>
        <v>-1.3092799999867566E-2</v>
      </c>
      <c r="I638">
        <f t="shared" si="101"/>
        <v>-1.3092799999867566E-2</v>
      </c>
      <c r="Q638" s="2">
        <f t="shared" si="94"/>
        <v>28745.913</v>
      </c>
      <c r="R638">
        <f t="shared" si="98"/>
        <v>-1.3092799999867566E-2</v>
      </c>
      <c r="S638" s="2"/>
      <c r="T638" s="2"/>
      <c r="U638" s="2"/>
      <c r="V638" s="2"/>
      <c r="W638" s="2"/>
      <c r="X638" s="2"/>
      <c r="AL638" t="s">
        <v>1793</v>
      </c>
      <c r="AM638">
        <v>8</v>
      </c>
      <c r="AO638" t="s">
        <v>1832</v>
      </c>
      <c r="AQ638" t="s">
        <v>1798</v>
      </c>
    </row>
    <row r="639" spans="1:43" x14ac:dyDescent="0.2">
      <c r="A639" t="s">
        <v>1826</v>
      </c>
      <c r="B639" s="5" t="s">
        <v>1862</v>
      </c>
      <c r="C639" s="18">
        <v>43764.417999999998</v>
      </c>
      <c r="E639">
        <f t="shared" si="92"/>
        <v>11450.997299098419</v>
      </c>
      <c r="F639">
        <f t="shared" si="93"/>
        <v>11451</v>
      </c>
      <c r="G639">
        <f t="shared" si="100"/>
        <v>-8.0928000024869107E-3</v>
      </c>
      <c r="I639">
        <f t="shared" si="101"/>
        <v>-8.0928000024869107E-3</v>
      </c>
      <c r="Q639" s="2">
        <f t="shared" si="94"/>
        <v>28745.917999999998</v>
      </c>
      <c r="R639">
        <f t="shared" si="98"/>
        <v>-8.0928000024869107E-3</v>
      </c>
      <c r="S639" s="2"/>
      <c r="T639" s="2"/>
      <c r="U639" s="2"/>
      <c r="V639" s="2"/>
      <c r="W639" s="2"/>
      <c r="X639" s="2"/>
      <c r="AL639" t="s">
        <v>1793</v>
      </c>
      <c r="AM639">
        <v>8</v>
      </c>
      <c r="AO639" t="s">
        <v>1833</v>
      </c>
      <c r="AQ639" t="s">
        <v>1798</v>
      </c>
    </row>
    <row r="640" spans="1:43" x14ac:dyDescent="0.2">
      <c r="A640" t="s">
        <v>1826</v>
      </c>
      <c r="B640" s="5" t="s">
        <v>1862</v>
      </c>
      <c r="C640" s="18">
        <v>43767.411999999997</v>
      </c>
      <c r="E640">
        <f t="shared" si="92"/>
        <v>11451.996520546714</v>
      </c>
      <c r="F640">
        <f t="shared" si="93"/>
        <v>11452</v>
      </c>
      <c r="G640">
        <f t="shared" si="100"/>
        <v>-1.0425600004964508E-2</v>
      </c>
      <c r="I640">
        <f t="shared" si="101"/>
        <v>-1.0425600004964508E-2</v>
      </c>
      <c r="Q640" s="2">
        <f t="shared" si="94"/>
        <v>28748.911999999997</v>
      </c>
      <c r="R640">
        <f t="shared" si="98"/>
        <v>-1.0425600004964508E-2</v>
      </c>
      <c r="S640" s="2"/>
      <c r="T640" s="2"/>
      <c r="U640" s="2"/>
      <c r="V640" s="2"/>
      <c r="W640" s="2"/>
      <c r="X640" s="2"/>
      <c r="AL640" t="s">
        <v>1793</v>
      </c>
      <c r="AM640">
        <v>8</v>
      </c>
      <c r="AO640" t="s">
        <v>1832</v>
      </c>
      <c r="AQ640" t="s">
        <v>1798</v>
      </c>
    </row>
    <row r="641" spans="1:43" x14ac:dyDescent="0.2">
      <c r="A641" t="s">
        <v>1826</v>
      </c>
      <c r="B641" s="5" t="s">
        <v>1862</v>
      </c>
      <c r="C641" s="18">
        <v>43767.413999999997</v>
      </c>
      <c r="E641">
        <f t="shared" si="92"/>
        <v>11451.997188029314</v>
      </c>
      <c r="F641">
        <f t="shared" si="93"/>
        <v>11452</v>
      </c>
      <c r="G641">
        <f t="shared" si="100"/>
        <v>-8.4256000045570545E-3</v>
      </c>
      <c r="I641">
        <f t="shared" si="101"/>
        <v>-8.4256000045570545E-3</v>
      </c>
      <c r="Q641" s="2">
        <f t="shared" si="94"/>
        <v>28748.913999999997</v>
      </c>
      <c r="R641">
        <f t="shared" si="98"/>
        <v>-8.4256000045570545E-3</v>
      </c>
      <c r="S641" s="2"/>
      <c r="T641" s="2"/>
      <c r="U641" s="2"/>
      <c r="V641" s="2"/>
      <c r="W641" s="2"/>
      <c r="X641" s="2"/>
      <c r="AL641" t="s">
        <v>1793</v>
      </c>
      <c r="AM641">
        <v>8</v>
      </c>
      <c r="AO641" t="s">
        <v>1833</v>
      </c>
      <c r="AQ641" t="s">
        <v>1798</v>
      </c>
    </row>
    <row r="642" spans="1:43" x14ac:dyDescent="0.2">
      <c r="A642" t="s">
        <v>1826</v>
      </c>
      <c r="B642" s="5" t="s">
        <v>1862</v>
      </c>
      <c r="C642" s="18">
        <v>43770.408000000003</v>
      </c>
      <c r="E642">
        <f t="shared" si="92"/>
        <v>11452.996409477615</v>
      </c>
      <c r="F642">
        <f t="shared" si="93"/>
        <v>11453</v>
      </c>
      <c r="G642">
        <f t="shared" si="100"/>
        <v>-1.0758399999758694E-2</v>
      </c>
      <c r="I642">
        <f t="shared" si="101"/>
        <v>-1.0758399999758694E-2</v>
      </c>
      <c r="Q642" s="2">
        <f t="shared" si="94"/>
        <v>28751.908000000003</v>
      </c>
      <c r="R642">
        <f t="shared" si="98"/>
        <v>-1.0758399999758694E-2</v>
      </c>
      <c r="S642" s="2"/>
      <c r="T642" s="2"/>
      <c r="U642" s="2"/>
      <c r="V642" s="2"/>
      <c r="W642" s="2"/>
      <c r="X642" s="2"/>
      <c r="AL642" t="s">
        <v>1793</v>
      </c>
      <c r="AM642">
        <v>13</v>
      </c>
      <c r="AO642" t="s">
        <v>1832</v>
      </c>
      <c r="AQ642" t="s">
        <v>1798</v>
      </c>
    </row>
    <row r="643" spans="1:43" x14ac:dyDescent="0.2">
      <c r="A643" t="s">
        <v>1834</v>
      </c>
      <c r="B643" s="5" t="s">
        <v>1862</v>
      </c>
      <c r="C643" s="18">
        <v>43770.413</v>
      </c>
      <c r="E643">
        <f t="shared" si="92"/>
        <v>11452.998078184106</v>
      </c>
      <c r="F643">
        <f t="shared" si="93"/>
        <v>11453</v>
      </c>
      <c r="G643">
        <f t="shared" si="100"/>
        <v>-5.7584000023780391E-3</v>
      </c>
      <c r="I643">
        <f t="shared" si="101"/>
        <v>-5.7584000023780391E-3</v>
      </c>
      <c r="Q643" s="2">
        <f t="shared" si="94"/>
        <v>28751.913</v>
      </c>
      <c r="R643">
        <f t="shared" ref="R643:R661" si="102">G643</f>
        <v>-5.7584000023780391E-3</v>
      </c>
      <c r="S643" s="2"/>
      <c r="T643" s="2"/>
      <c r="U643" s="2"/>
      <c r="V643" s="2"/>
      <c r="W643" s="2"/>
      <c r="X643" s="2"/>
      <c r="AL643" t="s">
        <v>1793</v>
      </c>
      <c r="AM643">
        <v>12</v>
      </c>
      <c r="AO643" t="s">
        <v>1822</v>
      </c>
      <c r="AQ643" t="s">
        <v>1798</v>
      </c>
    </row>
    <row r="644" spans="1:43" x14ac:dyDescent="0.2">
      <c r="A644" t="s">
        <v>1826</v>
      </c>
      <c r="B644" s="5" t="s">
        <v>1862</v>
      </c>
      <c r="C644" s="18">
        <v>43773.4</v>
      </c>
      <c r="E644">
        <f t="shared" si="92"/>
        <v>11453.994963443316</v>
      </c>
      <c r="F644">
        <f t="shared" si="93"/>
        <v>11454</v>
      </c>
      <c r="G644">
        <f t="shared" si="100"/>
        <v>-1.5091200002643745E-2</v>
      </c>
      <c r="I644">
        <f t="shared" si="101"/>
        <v>-1.5091200002643745E-2</v>
      </c>
      <c r="Q644" s="2">
        <f t="shared" si="94"/>
        <v>28754.9</v>
      </c>
      <c r="R644">
        <f t="shared" si="102"/>
        <v>-1.5091200002643745E-2</v>
      </c>
      <c r="S644" s="2"/>
      <c r="T644" s="2"/>
      <c r="U644" s="2"/>
      <c r="V644" s="2"/>
      <c r="W644" s="2"/>
      <c r="X644" s="2"/>
      <c r="AL644" t="s">
        <v>1793</v>
      </c>
      <c r="AM644">
        <v>10</v>
      </c>
      <c r="AO644" t="s">
        <v>1832</v>
      </c>
      <c r="AQ644" t="s">
        <v>1798</v>
      </c>
    </row>
    <row r="645" spans="1:43" x14ac:dyDescent="0.2">
      <c r="A645" t="s">
        <v>1826</v>
      </c>
      <c r="B645" s="5" t="s">
        <v>1862</v>
      </c>
      <c r="C645" s="18">
        <v>43773.419000000002</v>
      </c>
      <c r="E645">
        <f t="shared" si="92"/>
        <v>11454.00130452799</v>
      </c>
      <c r="F645">
        <f t="shared" si="93"/>
        <v>11454</v>
      </c>
      <c r="G645">
        <f t="shared" si="100"/>
        <v>3.9087999975890853E-3</v>
      </c>
      <c r="I645">
        <f t="shared" si="101"/>
        <v>3.9087999975890853E-3</v>
      </c>
      <c r="Q645" s="2">
        <f t="shared" si="94"/>
        <v>28754.919000000002</v>
      </c>
      <c r="R645">
        <f t="shared" si="102"/>
        <v>3.9087999975890853E-3</v>
      </c>
      <c r="S645" s="2"/>
      <c r="T645" s="2"/>
      <c r="U645" s="2"/>
      <c r="V645" s="2"/>
      <c r="W645" s="2"/>
      <c r="X645" s="2"/>
      <c r="AL645" t="s">
        <v>1793</v>
      </c>
      <c r="AM645">
        <v>17</v>
      </c>
      <c r="AO645" t="s">
        <v>1828</v>
      </c>
      <c r="AQ645" t="s">
        <v>1798</v>
      </c>
    </row>
    <row r="646" spans="1:43" x14ac:dyDescent="0.2">
      <c r="A646" t="s">
        <v>1830</v>
      </c>
      <c r="B646" s="5" t="s">
        <v>1862</v>
      </c>
      <c r="C646" s="18">
        <v>43776.356</v>
      </c>
      <c r="E646">
        <f t="shared" si="92"/>
        <v>11454.981502722261</v>
      </c>
      <c r="F646">
        <f t="shared" si="93"/>
        <v>11455</v>
      </c>
      <c r="G646">
        <f t="shared" si="100"/>
        <v>-5.5423999991035089E-2</v>
      </c>
      <c r="H646">
        <f>G646</f>
        <v>-5.5423999991035089E-2</v>
      </c>
      <c r="Q646" s="2">
        <f t="shared" si="94"/>
        <v>28757.856</v>
      </c>
      <c r="R646">
        <f t="shared" si="102"/>
        <v>-5.5423999991035089E-2</v>
      </c>
      <c r="S646" s="2"/>
      <c r="T646" s="2"/>
      <c r="U646" s="2"/>
      <c r="V646" s="2"/>
      <c r="W646" s="2"/>
      <c r="X646" s="2"/>
      <c r="AL646" t="s">
        <v>1793</v>
      </c>
      <c r="AQ646" t="s">
        <v>1795</v>
      </c>
    </row>
    <row r="647" spans="1:43" x14ac:dyDescent="0.2">
      <c r="A647" t="s">
        <v>1826</v>
      </c>
      <c r="B647" s="5" t="s">
        <v>1862</v>
      </c>
      <c r="C647" s="18">
        <v>43776.4</v>
      </c>
      <c r="E647">
        <f t="shared" si="92"/>
        <v>11454.996187339406</v>
      </c>
      <c r="F647">
        <f t="shared" si="93"/>
        <v>11455</v>
      </c>
      <c r="G647">
        <f t="shared" si="100"/>
        <v>-1.1423999989347067E-2</v>
      </c>
      <c r="I647">
        <f>G647</f>
        <v>-1.1423999989347067E-2</v>
      </c>
      <c r="Q647" s="2">
        <f t="shared" si="94"/>
        <v>28757.9</v>
      </c>
      <c r="R647">
        <f t="shared" si="102"/>
        <v>-1.1423999989347067E-2</v>
      </c>
      <c r="S647" s="2"/>
      <c r="T647" s="2"/>
      <c r="U647" s="2"/>
      <c r="V647" s="2"/>
      <c r="W647" s="2"/>
      <c r="X647" s="2"/>
      <c r="AL647" t="s">
        <v>1793</v>
      </c>
      <c r="AM647">
        <v>11</v>
      </c>
      <c r="AO647" t="s">
        <v>1832</v>
      </c>
      <c r="AQ647" t="s">
        <v>1798</v>
      </c>
    </row>
    <row r="648" spans="1:43" x14ac:dyDescent="0.2">
      <c r="A648" t="s">
        <v>1826</v>
      </c>
      <c r="B648" s="5" t="s">
        <v>1862</v>
      </c>
      <c r="C648" s="18">
        <v>43782.394</v>
      </c>
      <c r="E648">
        <f t="shared" si="92"/>
        <v>11456.996632683793</v>
      </c>
      <c r="F648">
        <f t="shared" si="93"/>
        <v>11457</v>
      </c>
      <c r="G648">
        <f t="shared" si="100"/>
        <v>-1.0089599993079901E-2</v>
      </c>
      <c r="I648">
        <f>G648</f>
        <v>-1.0089599993079901E-2</v>
      </c>
      <c r="Q648" s="2">
        <f t="shared" si="94"/>
        <v>28763.894</v>
      </c>
      <c r="R648">
        <f t="shared" si="102"/>
        <v>-1.0089599993079901E-2</v>
      </c>
      <c r="S648" s="2"/>
      <c r="T648" s="2"/>
      <c r="U648" s="2"/>
      <c r="V648" s="2"/>
      <c r="W648" s="2"/>
      <c r="X648" s="2"/>
      <c r="AL648" t="s">
        <v>1793</v>
      </c>
      <c r="AM648">
        <v>6</v>
      </c>
      <c r="AO648" t="s">
        <v>1832</v>
      </c>
      <c r="AQ648" t="s">
        <v>1798</v>
      </c>
    </row>
    <row r="649" spans="1:43" x14ac:dyDescent="0.2">
      <c r="A649" t="s">
        <v>1826</v>
      </c>
      <c r="B649" s="5" t="s">
        <v>1862</v>
      </c>
      <c r="C649" s="18">
        <v>43788.396999999997</v>
      </c>
      <c r="E649">
        <f t="shared" si="92"/>
        <v>11459.000081699869</v>
      </c>
      <c r="F649">
        <f t="shared" si="93"/>
        <v>11459</v>
      </c>
      <c r="G649">
        <f t="shared" si="100"/>
        <v>2.4480000138282776E-4</v>
      </c>
      <c r="I649">
        <f>G649</f>
        <v>2.4480000138282776E-4</v>
      </c>
      <c r="Q649" s="2">
        <f t="shared" si="94"/>
        <v>28769.896999999997</v>
      </c>
      <c r="R649">
        <f t="shared" si="102"/>
        <v>2.4480000138282776E-4</v>
      </c>
      <c r="S649" s="2"/>
      <c r="T649" s="2"/>
      <c r="U649" s="2"/>
      <c r="V649" s="2"/>
      <c r="W649" s="2"/>
      <c r="X649" s="2"/>
      <c r="AL649" t="s">
        <v>1793</v>
      </c>
      <c r="AM649">
        <v>10</v>
      </c>
      <c r="AO649" t="s">
        <v>1828</v>
      </c>
      <c r="AQ649" t="s">
        <v>1798</v>
      </c>
    </row>
    <row r="650" spans="1:43" x14ac:dyDescent="0.2">
      <c r="A650" t="s">
        <v>1826</v>
      </c>
      <c r="B650" s="5" t="s">
        <v>1862</v>
      </c>
      <c r="C650" s="18">
        <v>43791.387000000002</v>
      </c>
      <c r="E650">
        <f t="shared" si="92"/>
        <v>11459.997968182974</v>
      </c>
      <c r="F650">
        <f t="shared" si="93"/>
        <v>11460</v>
      </c>
      <c r="G650">
        <f t="shared" si="100"/>
        <v>-6.0879999946337193E-3</v>
      </c>
      <c r="I650">
        <f>G650</f>
        <v>-6.0879999946337193E-3</v>
      </c>
      <c r="Q650" s="2">
        <f t="shared" si="94"/>
        <v>28772.887000000002</v>
      </c>
      <c r="R650">
        <f t="shared" si="102"/>
        <v>-6.0879999946337193E-3</v>
      </c>
      <c r="S650" s="2"/>
      <c r="T650" s="2"/>
      <c r="U650" s="2"/>
      <c r="V650" s="2"/>
      <c r="W650" s="2"/>
      <c r="X650" s="2"/>
      <c r="AL650" t="s">
        <v>1793</v>
      </c>
      <c r="AM650">
        <v>7</v>
      </c>
      <c r="AO650" t="s">
        <v>1833</v>
      </c>
      <c r="AQ650" t="s">
        <v>1798</v>
      </c>
    </row>
    <row r="651" spans="1:43" x14ac:dyDescent="0.2">
      <c r="A651" t="s">
        <v>1830</v>
      </c>
      <c r="B651" s="5" t="s">
        <v>1862</v>
      </c>
      <c r="C651" s="18">
        <v>43794.341999999997</v>
      </c>
      <c r="E651">
        <f t="shared" si="92"/>
        <v>11460.984173720624</v>
      </c>
      <c r="F651">
        <f t="shared" si="93"/>
        <v>11461</v>
      </c>
      <c r="G651">
        <f t="shared" si="100"/>
        <v>-4.7420800001418684E-2</v>
      </c>
      <c r="H651">
        <f>G651</f>
        <v>-4.7420800001418684E-2</v>
      </c>
      <c r="Q651" s="2">
        <f t="shared" si="94"/>
        <v>28775.841999999997</v>
      </c>
      <c r="R651">
        <f t="shared" si="102"/>
        <v>-4.7420800001418684E-2</v>
      </c>
      <c r="S651" s="2"/>
      <c r="T651" s="2"/>
      <c r="U651" s="2"/>
      <c r="V651" s="2"/>
      <c r="W651" s="2"/>
      <c r="X651" s="2"/>
      <c r="AL651" t="s">
        <v>1793</v>
      </c>
      <c r="AQ651" t="s">
        <v>1795</v>
      </c>
    </row>
    <row r="652" spans="1:43" x14ac:dyDescent="0.2">
      <c r="A652" t="s">
        <v>1830</v>
      </c>
      <c r="B652" s="5" t="s">
        <v>1862</v>
      </c>
      <c r="C652" s="18">
        <v>43794.355000000003</v>
      </c>
      <c r="E652">
        <f t="shared" si="92"/>
        <v>11460.98851235751</v>
      </c>
      <c r="F652">
        <f t="shared" si="93"/>
        <v>11461</v>
      </c>
      <c r="G652">
        <f t="shared" si="100"/>
        <v>-3.4420799995132256E-2</v>
      </c>
      <c r="H652">
        <f>G652</f>
        <v>-3.4420799995132256E-2</v>
      </c>
      <c r="Q652" s="2">
        <f t="shared" si="94"/>
        <v>28775.855000000003</v>
      </c>
      <c r="R652">
        <f t="shared" si="102"/>
        <v>-3.4420799995132256E-2</v>
      </c>
      <c r="S652" s="2"/>
      <c r="T652" s="2"/>
      <c r="U652" s="2"/>
      <c r="V652" s="2"/>
      <c r="W652" s="2"/>
      <c r="X652" s="2"/>
      <c r="AL652" t="s">
        <v>1793</v>
      </c>
      <c r="AQ652" t="s">
        <v>1795</v>
      </c>
    </row>
    <row r="653" spans="1:43" x14ac:dyDescent="0.2">
      <c r="A653" t="s">
        <v>1826</v>
      </c>
      <c r="B653" s="5" t="s">
        <v>1862</v>
      </c>
      <c r="C653" s="18">
        <v>43794.383999999998</v>
      </c>
      <c r="E653">
        <f t="shared" si="92"/>
        <v>11460.998190855169</v>
      </c>
      <c r="F653">
        <f t="shared" si="93"/>
        <v>11461</v>
      </c>
      <c r="G653">
        <f t="shared" si="100"/>
        <v>-5.4208000001381151E-3</v>
      </c>
      <c r="I653">
        <f t="shared" ref="I653:I661" si="103">G653</f>
        <v>-5.4208000001381151E-3</v>
      </c>
      <c r="Q653" s="2">
        <f t="shared" si="94"/>
        <v>28775.883999999998</v>
      </c>
      <c r="R653">
        <f t="shared" si="102"/>
        <v>-5.4208000001381151E-3</v>
      </c>
      <c r="S653" s="2"/>
      <c r="T653" s="2"/>
      <c r="U653" s="2"/>
      <c r="V653" s="2"/>
      <c r="W653" s="2"/>
      <c r="X653" s="2"/>
      <c r="AL653" t="s">
        <v>1793</v>
      </c>
      <c r="AM653">
        <v>10</v>
      </c>
      <c r="AO653" t="s">
        <v>1828</v>
      </c>
      <c r="AQ653" t="s">
        <v>1798</v>
      </c>
    </row>
    <row r="654" spans="1:43" x14ac:dyDescent="0.2">
      <c r="A654" t="s">
        <v>1835</v>
      </c>
      <c r="B654" s="5" t="s">
        <v>1862</v>
      </c>
      <c r="C654" s="18">
        <v>43812.366000000002</v>
      </c>
      <c r="E654">
        <f t="shared" si="92"/>
        <v>11466.999526888338</v>
      </c>
      <c r="F654">
        <f t="shared" si="93"/>
        <v>11467</v>
      </c>
      <c r="G654">
        <f t="shared" si="100"/>
        <v>-1.4175999895087443E-3</v>
      </c>
      <c r="I654">
        <f t="shared" si="103"/>
        <v>-1.4175999895087443E-3</v>
      </c>
      <c r="Q654" s="2">
        <f t="shared" si="94"/>
        <v>28793.866000000002</v>
      </c>
      <c r="R654">
        <f t="shared" si="102"/>
        <v>-1.4175999895087443E-3</v>
      </c>
      <c r="S654" s="2"/>
      <c r="T654" s="2"/>
      <c r="U654" s="2"/>
      <c r="V654" s="2"/>
      <c r="W654" s="2"/>
      <c r="X654" s="2"/>
      <c r="AL654" t="s">
        <v>1793</v>
      </c>
      <c r="AM654">
        <v>12</v>
      </c>
      <c r="AO654" t="s">
        <v>1828</v>
      </c>
      <c r="AQ654" t="s">
        <v>1798</v>
      </c>
    </row>
    <row r="655" spans="1:43" x14ac:dyDescent="0.2">
      <c r="A655" t="s">
        <v>1836</v>
      </c>
      <c r="B655" s="5" t="s">
        <v>1862</v>
      </c>
      <c r="C655" s="18">
        <v>43824.347000000002</v>
      </c>
      <c r="E655">
        <f t="shared" si="92"/>
        <v>11470.998081388025</v>
      </c>
      <c r="F655">
        <f t="shared" si="93"/>
        <v>11471</v>
      </c>
      <c r="G655">
        <f t="shared" si="100"/>
        <v>-5.7487999947625212E-3</v>
      </c>
      <c r="I655">
        <f t="shared" si="103"/>
        <v>-5.7487999947625212E-3</v>
      </c>
      <c r="Q655" s="2">
        <f t="shared" si="94"/>
        <v>28805.847000000002</v>
      </c>
      <c r="R655">
        <f t="shared" si="102"/>
        <v>-5.7487999947625212E-3</v>
      </c>
      <c r="S655" s="2"/>
      <c r="T655" s="2"/>
      <c r="U655" s="2"/>
      <c r="V655" s="2"/>
      <c r="W655" s="2"/>
      <c r="X655" s="2"/>
      <c r="AL655" t="s">
        <v>1793</v>
      </c>
      <c r="AM655">
        <v>13</v>
      </c>
      <c r="AO655" t="s">
        <v>1822</v>
      </c>
      <c r="AQ655" t="s">
        <v>1798</v>
      </c>
    </row>
    <row r="656" spans="1:43" x14ac:dyDescent="0.2">
      <c r="A656" t="s">
        <v>1835</v>
      </c>
      <c r="B656" s="5" t="s">
        <v>1862</v>
      </c>
      <c r="C656" s="18">
        <v>43833.324999999997</v>
      </c>
      <c r="E656">
        <f t="shared" si="92"/>
        <v>11473.99441076772</v>
      </c>
      <c r="F656">
        <f t="shared" si="93"/>
        <v>11474</v>
      </c>
      <c r="G656">
        <f t="shared" si="100"/>
        <v>-1.6747200003010221E-2</v>
      </c>
      <c r="I656">
        <f t="shared" si="103"/>
        <v>-1.6747200003010221E-2</v>
      </c>
      <c r="Q656" s="2">
        <f t="shared" si="94"/>
        <v>28814.824999999997</v>
      </c>
      <c r="R656">
        <f t="shared" si="102"/>
        <v>-1.6747200003010221E-2</v>
      </c>
      <c r="S656" s="2"/>
      <c r="T656" s="2"/>
      <c r="U656" s="2"/>
      <c r="V656" s="2"/>
      <c r="W656" s="2"/>
      <c r="X656" s="2"/>
      <c r="AL656" t="s">
        <v>1793</v>
      </c>
      <c r="AM656">
        <v>8</v>
      </c>
      <c r="AO656" t="s">
        <v>1828</v>
      </c>
      <c r="AQ656" t="s">
        <v>1798</v>
      </c>
    </row>
    <row r="657" spans="1:43" x14ac:dyDescent="0.2">
      <c r="A657" t="s">
        <v>1835</v>
      </c>
      <c r="B657" s="5" t="s">
        <v>1862</v>
      </c>
      <c r="C657" s="18">
        <v>43836.328999999998</v>
      </c>
      <c r="E657">
        <f t="shared" si="92"/>
        <v>11474.996969629006</v>
      </c>
      <c r="F657">
        <f t="shared" si="93"/>
        <v>11475</v>
      </c>
      <c r="G657">
        <f t="shared" si="100"/>
        <v>-9.0800000034505501E-3</v>
      </c>
      <c r="I657">
        <f t="shared" si="103"/>
        <v>-9.0800000034505501E-3</v>
      </c>
      <c r="Q657" s="2">
        <f t="shared" si="94"/>
        <v>28817.828999999998</v>
      </c>
      <c r="R657">
        <f t="shared" si="102"/>
        <v>-9.0800000034505501E-3</v>
      </c>
      <c r="S657" s="2"/>
      <c r="T657" s="2"/>
      <c r="U657" s="2"/>
      <c r="V657" s="2"/>
      <c r="W657" s="2"/>
      <c r="X657" s="2"/>
      <c r="AL657" t="s">
        <v>1793</v>
      </c>
      <c r="AM657">
        <v>5</v>
      </c>
      <c r="AO657" t="s">
        <v>1833</v>
      </c>
      <c r="AQ657" t="s">
        <v>1798</v>
      </c>
    </row>
    <row r="658" spans="1:43" x14ac:dyDescent="0.2">
      <c r="A658" t="s">
        <v>1835</v>
      </c>
      <c r="B658" s="5" t="s">
        <v>1862</v>
      </c>
      <c r="C658" s="18">
        <v>43836.338000000003</v>
      </c>
      <c r="E658">
        <f t="shared" si="92"/>
        <v>11474.999973300697</v>
      </c>
      <c r="F658">
        <f t="shared" si="93"/>
        <v>11475</v>
      </c>
      <c r="G658">
        <f t="shared" si="100"/>
        <v>-7.9999997979030013E-5</v>
      </c>
      <c r="I658">
        <f t="shared" si="103"/>
        <v>-7.9999997979030013E-5</v>
      </c>
      <c r="Q658" s="2">
        <f t="shared" si="94"/>
        <v>28817.838000000003</v>
      </c>
      <c r="R658">
        <f t="shared" si="102"/>
        <v>-7.9999997979030013E-5</v>
      </c>
      <c r="S658" s="2"/>
      <c r="T658" s="2"/>
      <c r="U658" s="2"/>
      <c r="V658" s="2"/>
      <c r="W658" s="2"/>
      <c r="X658" s="2"/>
      <c r="AL658" t="s">
        <v>1793</v>
      </c>
      <c r="AM658">
        <v>9</v>
      </c>
      <c r="AO658" t="s">
        <v>1828</v>
      </c>
      <c r="AQ658" t="s">
        <v>1798</v>
      </c>
    </row>
    <row r="659" spans="1:43" x14ac:dyDescent="0.2">
      <c r="A659" t="s">
        <v>1834</v>
      </c>
      <c r="B659" s="5" t="s">
        <v>1862</v>
      </c>
      <c r="C659" s="18">
        <v>43842.324999999997</v>
      </c>
      <c r="E659">
        <f t="shared" si="92"/>
        <v>11476.998082455993</v>
      </c>
      <c r="F659">
        <f t="shared" si="93"/>
        <v>11477</v>
      </c>
      <c r="G659">
        <f t="shared" si="100"/>
        <v>-5.7456000067759305E-3</v>
      </c>
      <c r="I659">
        <f t="shared" si="103"/>
        <v>-5.7456000067759305E-3</v>
      </c>
      <c r="Q659" s="2">
        <f t="shared" si="94"/>
        <v>28823.824999999997</v>
      </c>
      <c r="R659">
        <f t="shared" si="102"/>
        <v>-5.7456000067759305E-3</v>
      </c>
      <c r="S659" s="2"/>
      <c r="T659" s="2"/>
      <c r="U659" s="2"/>
      <c r="V659" s="2"/>
      <c r="W659" s="2"/>
      <c r="X659" s="2"/>
      <c r="AL659" t="s">
        <v>1793</v>
      </c>
      <c r="AM659">
        <v>7</v>
      </c>
      <c r="AO659" t="s">
        <v>1828</v>
      </c>
      <c r="AQ659" t="s">
        <v>1798</v>
      </c>
    </row>
    <row r="660" spans="1:43" x14ac:dyDescent="0.2">
      <c r="A660" t="s">
        <v>1836</v>
      </c>
      <c r="B660" s="5" t="s">
        <v>1862</v>
      </c>
      <c r="C660" s="18">
        <v>43845.313000000002</v>
      </c>
      <c r="E660">
        <f t="shared" si="92"/>
        <v>11477.995301456504</v>
      </c>
      <c r="F660">
        <f t="shared" si="93"/>
        <v>11478</v>
      </c>
      <c r="G660">
        <f t="shared" si="100"/>
        <v>-1.4078400003199931E-2</v>
      </c>
      <c r="I660">
        <f t="shared" si="103"/>
        <v>-1.4078400003199931E-2</v>
      </c>
      <c r="Q660" s="2">
        <f t="shared" si="94"/>
        <v>28826.813000000002</v>
      </c>
      <c r="R660">
        <f t="shared" si="102"/>
        <v>-1.4078400003199931E-2</v>
      </c>
      <c r="S660" s="2"/>
      <c r="T660" s="2"/>
      <c r="U660" s="2"/>
      <c r="V660" s="2"/>
      <c r="W660" s="2"/>
      <c r="X660" s="2"/>
      <c r="AL660" t="s">
        <v>1793</v>
      </c>
      <c r="AM660">
        <v>16</v>
      </c>
      <c r="AO660" t="s">
        <v>1822</v>
      </c>
      <c r="AQ660" t="s">
        <v>1798</v>
      </c>
    </row>
    <row r="661" spans="1:43" x14ac:dyDescent="0.2">
      <c r="A661" t="s">
        <v>1821</v>
      </c>
      <c r="B661" s="5" t="s">
        <v>1862</v>
      </c>
      <c r="C661" s="18">
        <v>43869.288999999997</v>
      </c>
      <c r="E661">
        <f t="shared" ref="E661:E724" si="104">+(C661-C$7)/C$8</f>
        <v>11485.997082834057</v>
      </c>
      <c r="F661">
        <f t="shared" ref="F661:F724" si="105">ROUND(2*E661,0)/2</f>
        <v>11486</v>
      </c>
      <c r="G661">
        <f t="shared" si="100"/>
        <v>-8.7408000035793521E-3</v>
      </c>
      <c r="I661">
        <f t="shared" si="103"/>
        <v>-8.7408000035793521E-3</v>
      </c>
      <c r="Q661" s="2">
        <f t="shared" ref="Q661:Q724" si="106">+C661-15018.5</f>
        <v>28850.788999999997</v>
      </c>
      <c r="R661">
        <f t="shared" si="102"/>
        <v>-8.7408000035793521E-3</v>
      </c>
      <c r="S661" s="2"/>
      <c r="T661" s="2"/>
      <c r="U661" s="2"/>
      <c r="V661" s="2"/>
      <c r="W661" s="2"/>
      <c r="X661" s="2"/>
      <c r="AL661" t="s">
        <v>1793</v>
      </c>
      <c r="AQ661" t="s">
        <v>1795</v>
      </c>
    </row>
    <row r="662" spans="1:43" x14ac:dyDescent="0.2">
      <c r="A662" t="s">
        <v>1801</v>
      </c>
      <c r="B662" s="5" t="s">
        <v>1861</v>
      </c>
      <c r="C662" s="18">
        <v>44083.543100000003</v>
      </c>
      <c r="E662">
        <f t="shared" si="104"/>
        <v>11557.502524419186</v>
      </c>
      <c r="F662">
        <f t="shared" si="105"/>
        <v>11557.5</v>
      </c>
      <c r="G662">
        <f t="shared" si="100"/>
        <v>7.5640000068233348E-3</v>
      </c>
      <c r="J662">
        <f>G662</f>
        <v>7.5640000068233348E-3</v>
      </c>
      <c r="Q662" s="2">
        <f t="shared" si="106"/>
        <v>29065.043100000003</v>
      </c>
      <c r="R662" s="2"/>
      <c r="S662">
        <f t="shared" ref="S662:S668" si="107">G662</f>
        <v>7.5640000068233348E-3</v>
      </c>
      <c r="T662" s="2"/>
      <c r="U662" s="2"/>
      <c r="V662" s="2"/>
      <c r="W662" s="2"/>
      <c r="X662" s="2"/>
      <c r="AL662" t="s">
        <v>1800</v>
      </c>
      <c r="AQ662" t="s">
        <v>1795</v>
      </c>
    </row>
    <row r="663" spans="1:43" x14ac:dyDescent="0.2">
      <c r="A663" t="s">
        <v>1836</v>
      </c>
      <c r="B663" s="5" t="s">
        <v>1861</v>
      </c>
      <c r="C663" s="18">
        <v>44083.548000000003</v>
      </c>
      <c r="E663">
        <f t="shared" si="104"/>
        <v>11557.50415975155</v>
      </c>
      <c r="F663">
        <f t="shared" si="105"/>
        <v>11557.5</v>
      </c>
      <c r="G663">
        <f t="shared" si="100"/>
        <v>1.2464000006730203E-2</v>
      </c>
      <c r="I663">
        <f t="shared" ref="I663:I668" si="108">G663</f>
        <v>1.2464000006730203E-2</v>
      </c>
      <c r="Q663" s="2">
        <f t="shared" si="106"/>
        <v>29065.048000000003</v>
      </c>
      <c r="R663" s="2"/>
      <c r="S663">
        <f t="shared" si="107"/>
        <v>1.2464000006730203E-2</v>
      </c>
      <c r="T663" s="2"/>
      <c r="U663" s="2"/>
      <c r="V663" s="2"/>
      <c r="W663" s="2"/>
      <c r="X663" s="2"/>
      <c r="AL663" t="s">
        <v>1800</v>
      </c>
      <c r="AM663">
        <v>10</v>
      </c>
      <c r="AO663" t="s">
        <v>1796</v>
      </c>
      <c r="AQ663" t="s">
        <v>1798</v>
      </c>
    </row>
    <row r="664" spans="1:43" x14ac:dyDescent="0.2">
      <c r="A664" t="s">
        <v>1837</v>
      </c>
      <c r="B664" s="5" t="s">
        <v>1861</v>
      </c>
      <c r="C664" s="18">
        <v>44110.531999999999</v>
      </c>
      <c r="E664">
        <f t="shared" si="104"/>
        <v>11566.509834955585</v>
      </c>
      <c r="F664">
        <f t="shared" si="105"/>
        <v>11566.5</v>
      </c>
      <c r="G664">
        <f t="shared" si="100"/>
        <v>2.946880000672536E-2</v>
      </c>
      <c r="I664">
        <f t="shared" si="108"/>
        <v>2.946880000672536E-2</v>
      </c>
      <c r="Q664" s="2">
        <f t="shared" si="106"/>
        <v>29092.031999999999</v>
      </c>
      <c r="R664" s="2"/>
      <c r="S664">
        <f t="shared" si="107"/>
        <v>2.946880000672536E-2</v>
      </c>
      <c r="T664" s="2"/>
      <c r="U664" s="2"/>
      <c r="V664" s="2"/>
      <c r="W664" s="2"/>
      <c r="X664" s="2"/>
      <c r="AL664" t="s">
        <v>1793</v>
      </c>
      <c r="AM664">
        <v>16</v>
      </c>
      <c r="AO664" t="s">
        <v>1829</v>
      </c>
      <c r="AQ664" t="s">
        <v>1798</v>
      </c>
    </row>
    <row r="665" spans="1:43" x14ac:dyDescent="0.2">
      <c r="A665" t="s">
        <v>1838</v>
      </c>
      <c r="B665" s="5" t="s">
        <v>1861</v>
      </c>
      <c r="C665" s="18">
        <v>44134.442999999999</v>
      </c>
      <c r="E665">
        <f t="shared" si="104"/>
        <v>11574.489923148723</v>
      </c>
      <c r="F665">
        <f t="shared" si="105"/>
        <v>11574.5</v>
      </c>
      <c r="G665">
        <f t="shared" si="100"/>
        <v>-3.0193600003258325E-2</v>
      </c>
      <c r="I665">
        <f t="shared" si="108"/>
        <v>-3.0193600003258325E-2</v>
      </c>
      <c r="Q665" s="2">
        <f t="shared" si="106"/>
        <v>29115.942999999999</v>
      </c>
      <c r="R665" s="2"/>
      <c r="S665">
        <f t="shared" si="107"/>
        <v>-3.0193600003258325E-2</v>
      </c>
      <c r="T665" s="2"/>
      <c r="U665" s="2"/>
      <c r="V665" s="2"/>
      <c r="W665" s="2"/>
      <c r="X665" s="2"/>
      <c r="AM665">
        <v>15</v>
      </c>
      <c r="AO665" t="s">
        <v>1822</v>
      </c>
      <c r="AQ665" t="s">
        <v>1798</v>
      </c>
    </row>
    <row r="666" spans="1:43" x14ac:dyDescent="0.2">
      <c r="A666" t="s">
        <v>1839</v>
      </c>
      <c r="B666" s="5" t="s">
        <v>1861</v>
      </c>
      <c r="C666" s="18">
        <v>44140.495000000003</v>
      </c>
      <c r="E666">
        <f t="shared" si="104"/>
        <v>11576.50972548844</v>
      </c>
      <c r="F666">
        <f t="shared" si="105"/>
        <v>11576.5</v>
      </c>
      <c r="G666">
        <f t="shared" si="100"/>
        <v>2.9140799997549038E-2</v>
      </c>
      <c r="I666">
        <f t="shared" si="108"/>
        <v>2.9140799997549038E-2</v>
      </c>
      <c r="Q666" s="2">
        <f t="shared" si="106"/>
        <v>29121.995000000003</v>
      </c>
      <c r="R666" s="2"/>
      <c r="S666">
        <f t="shared" si="107"/>
        <v>2.9140799997549038E-2</v>
      </c>
      <c r="T666" s="2"/>
      <c r="U666" s="2"/>
      <c r="V666" s="2"/>
      <c r="W666" s="2"/>
      <c r="X666" s="2"/>
      <c r="AL666" t="s">
        <v>1793</v>
      </c>
      <c r="AQ666" t="s">
        <v>1795</v>
      </c>
    </row>
    <row r="667" spans="1:43" x14ac:dyDescent="0.2">
      <c r="A667" t="s">
        <v>1839</v>
      </c>
      <c r="B667" s="5" t="s">
        <v>1861</v>
      </c>
      <c r="C667" s="18">
        <v>44146.468999999997</v>
      </c>
      <c r="E667">
        <f t="shared" si="104"/>
        <v>11578.503496006851</v>
      </c>
      <c r="F667">
        <f t="shared" si="105"/>
        <v>11578.5</v>
      </c>
      <c r="G667">
        <f t="shared" si="100"/>
        <v>1.0475200004293583E-2</v>
      </c>
      <c r="I667">
        <f t="shared" si="108"/>
        <v>1.0475200004293583E-2</v>
      </c>
      <c r="Q667" s="2">
        <f t="shared" si="106"/>
        <v>29127.968999999997</v>
      </c>
      <c r="R667" s="2"/>
      <c r="S667">
        <f t="shared" si="107"/>
        <v>1.0475200004293583E-2</v>
      </c>
      <c r="T667" s="2"/>
      <c r="U667" s="2"/>
      <c r="V667" s="2"/>
      <c r="W667" s="2"/>
      <c r="X667" s="2"/>
      <c r="AL667" t="s">
        <v>1793</v>
      </c>
      <c r="AQ667" t="s">
        <v>1795</v>
      </c>
    </row>
    <row r="668" spans="1:43" x14ac:dyDescent="0.2">
      <c r="A668" t="s">
        <v>1837</v>
      </c>
      <c r="B668" s="5" t="s">
        <v>1861</v>
      </c>
      <c r="C668" s="18">
        <v>44164.432000000001</v>
      </c>
      <c r="E668">
        <f t="shared" si="104"/>
        <v>11584.498490955344</v>
      </c>
      <c r="F668">
        <f t="shared" si="105"/>
        <v>11584.5</v>
      </c>
      <c r="G668">
        <f t="shared" si="100"/>
        <v>-4.5215999998617917E-3</v>
      </c>
      <c r="I668">
        <f t="shared" si="108"/>
        <v>-4.5215999998617917E-3</v>
      </c>
      <c r="Q668" s="2">
        <f t="shared" si="106"/>
        <v>29145.932000000001</v>
      </c>
      <c r="R668" s="2"/>
      <c r="S668">
        <f t="shared" si="107"/>
        <v>-4.5215999998617917E-3</v>
      </c>
      <c r="T668" s="2"/>
      <c r="U668" s="2"/>
      <c r="V668" s="2"/>
      <c r="W668" s="2"/>
      <c r="X668" s="2"/>
      <c r="AL668" t="s">
        <v>1793</v>
      </c>
      <c r="AM668">
        <v>10</v>
      </c>
      <c r="AO668" t="s">
        <v>1833</v>
      </c>
      <c r="AQ668" t="s">
        <v>1798</v>
      </c>
    </row>
    <row r="669" spans="1:43" x14ac:dyDescent="0.2">
      <c r="A669" t="s">
        <v>1840</v>
      </c>
      <c r="B669" s="5" t="s">
        <v>1862</v>
      </c>
      <c r="C669" s="18">
        <v>44897.068700000003</v>
      </c>
      <c r="E669">
        <f t="shared" si="104"/>
        <v>11829.009614686327</v>
      </c>
      <c r="F669">
        <f t="shared" si="105"/>
        <v>11829</v>
      </c>
      <c r="G669">
        <f t="shared" ref="G669:G698" si="109">+C669-(C$7+F669*C$8)</f>
        <v>2.8808800008846447E-2</v>
      </c>
      <c r="J669">
        <f>G669</f>
        <v>2.8808800008846447E-2</v>
      </c>
      <c r="Q669" s="2">
        <f t="shared" si="106"/>
        <v>29878.568700000003</v>
      </c>
      <c r="R669">
        <f>G669</f>
        <v>2.8808800008846447E-2</v>
      </c>
      <c r="S669" s="2"/>
      <c r="T669" s="2"/>
      <c r="U669" s="2"/>
      <c r="V669" s="2"/>
      <c r="W669" s="2"/>
      <c r="X669" s="2"/>
      <c r="AL669" t="s">
        <v>1800</v>
      </c>
      <c r="AQ669" t="s">
        <v>1795</v>
      </c>
    </row>
    <row r="670" spans="1:43" x14ac:dyDescent="0.2">
      <c r="A670" t="s">
        <v>1842</v>
      </c>
      <c r="B670" s="5" t="s">
        <v>1862</v>
      </c>
      <c r="C670" s="18">
        <v>45148.769500000002</v>
      </c>
      <c r="E670">
        <f t="shared" si="104"/>
        <v>11913.012566561367</v>
      </c>
      <c r="F670">
        <f t="shared" si="105"/>
        <v>11913</v>
      </c>
      <c r="G670">
        <f t="shared" si="109"/>
        <v>3.7653600003977772E-2</v>
      </c>
      <c r="J670">
        <f>G670</f>
        <v>3.7653600003977772E-2</v>
      </c>
      <c r="Q670" s="2">
        <f t="shared" si="106"/>
        <v>30130.269500000002</v>
      </c>
      <c r="R670">
        <f>G670</f>
        <v>3.7653600003977772E-2</v>
      </c>
      <c r="S670" s="2"/>
      <c r="T670" s="2"/>
      <c r="U670" s="2"/>
      <c r="V670" s="2"/>
      <c r="W670" s="2"/>
      <c r="X670" s="2"/>
      <c r="AL670" t="s">
        <v>1841</v>
      </c>
      <c r="AQ670" t="s">
        <v>1795</v>
      </c>
    </row>
    <row r="671" spans="1:43" x14ac:dyDescent="0.2">
      <c r="A671" t="s">
        <v>1777</v>
      </c>
      <c r="B671" s="5" t="s">
        <v>1862</v>
      </c>
      <c r="C671" s="18">
        <v>45148.769500000002</v>
      </c>
      <c r="D671" s="5"/>
      <c r="E671">
        <f t="shared" si="104"/>
        <v>11913.012566561367</v>
      </c>
      <c r="F671">
        <f t="shared" si="105"/>
        <v>11913</v>
      </c>
      <c r="G671">
        <f t="shared" si="109"/>
        <v>3.7653600003977772E-2</v>
      </c>
      <c r="J671">
        <f>G671</f>
        <v>3.7653600003977772E-2</v>
      </c>
      <c r="Q671" s="2">
        <f t="shared" si="106"/>
        <v>30130.269500000002</v>
      </c>
      <c r="R671">
        <f>G671</f>
        <v>3.7653600003977772E-2</v>
      </c>
      <c r="S671" s="2"/>
      <c r="T671" s="2"/>
      <c r="U671" s="2"/>
      <c r="V671" s="2"/>
      <c r="W671" s="2"/>
      <c r="X671" s="2"/>
      <c r="Y671" t="s">
        <v>1778</v>
      </c>
    </row>
    <row r="672" spans="1:43" x14ac:dyDescent="0.2">
      <c r="A672" s="49" t="s">
        <v>1216</v>
      </c>
      <c r="B672" s="52" t="s">
        <v>1862</v>
      </c>
      <c r="C672" s="49">
        <v>45166.749000000003</v>
      </c>
      <c r="D672" s="49" t="s">
        <v>1902</v>
      </c>
      <c r="E672">
        <f t="shared" si="104"/>
        <v>11919.013068241287</v>
      </c>
      <c r="F672">
        <f t="shared" si="105"/>
        <v>11919</v>
      </c>
      <c r="G672">
        <f t="shared" si="109"/>
        <v>3.9156800012278836E-2</v>
      </c>
      <c r="I672">
        <f>+G672</f>
        <v>3.9156800012278836E-2</v>
      </c>
      <c r="Q672" s="2">
        <f t="shared" si="106"/>
        <v>30148.249000000003</v>
      </c>
      <c r="R672">
        <f>G672</f>
        <v>3.9156800012278836E-2</v>
      </c>
    </row>
    <row r="673" spans="1:43" x14ac:dyDescent="0.2">
      <c r="A673" t="s">
        <v>1840</v>
      </c>
      <c r="B673" s="5" t="s">
        <v>1861</v>
      </c>
      <c r="C673" s="18">
        <v>45267.030400000003</v>
      </c>
      <c r="E673">
        <f t="shared" si="104"/>
        <v>11952.481112912425</v>
      </c>
      <c r="F673">
        <f t="shared" si="105"/>
        <v>11952.5</v>
      </c>
      <c r="G673">
        <f t="shared" si="109"/>
        <v>-5.6591999993543141E-2</v>
      </c>
      <c r="J673">
        <f>G673</f>
        <v>-5.6591999993543141E-2</v>
      </c>
      <c r="Q673" s="2">
        <f t="shared" si="106"/>
        <v>30248.530400000003</v>
      </c>
      <c r="R673" s="2"/>
      <c r="S673">
        <f>G673</f>
        <v>-5.6591999993543141E-2</v>
      </c>
      <c r="T673" s="2"/>
      <c r="U673" s="2"/>
      <c r="V673" s="2"/>
      <c r="W673" s="2"/>
      <c r="X673" s="2"/>
      <c r="AL673" t="s">
        <v>1800</v>
      </c>
      <c r="AQ673" t="s">
        <v>1795</v>
      </c>
    </row>
    <row r="674" spans="1:43" x14ac:dyDescent="0.2">
      <c r="A674" t="s">
        <v>1801</v>
      </c>
      <c r="B674" s="5" t="s">
        <v>1862</v>
      </c>
      <c r="C674" s="18">
        <v>45903.877699999997</v>
      </c>
      <c r="E674">
        <f t="shared" si="104"/>
        <v>12165.023357886012</v>
      </c>
      <c r="F674">
        <f t="shared" si="105"/>
        <v>12165</v>
      </c>
      <c r="G674">
        <f t="shared" si="109"/>
        <v>6.998800000292249E-2</v>
      </c>
      <c r="J674">
        <f>G674</f>
        <v>6.998800000292249E-2</v>
      </c>
      <c r="Q674" s="2">
        <f t="shared" si="106"/>
        <v>30885.377699999997</v>
      </c>
      <c r="R674">
        <f>G674</f>
        <v>6.998800000292249E-2</v>
      </c>
      <c r="S674" s="2"/>
      <c r="T674" s="2"/>
      <c r="U674" s="2"/>
      <c r="V674" s="2"/>
      <c r="W674" s="2"/>
      <c r="X674" s="2"/>
      <c r="AL674" t="s">
        <v>1800</v>
      </c>
      <c r="AQ674" t="s">
        <v>1795</v>
      </c>
    </row>
    <row r="675" spans="1:43" x14ac:dyDescent="0.2">
      <c r="A675" t="s">
        <v>1801</v>
      </c>
      <c r="B675" s="5" t="s">
        <v>1861</v>
      </c>
      <c r="C675" s="18">
        <v>46240.799700000003</v>
      </c>
      <c r="E675">
        <f t="shared" si="104"/>
        <v>12277.468143725557</v>
      </c>
      <c r="F675">
        <f t="shared" si="105"/>
        <v>12277.5</v>
      </c>
      <c r="G675">
        <f t="shared" si="109"/>
        <v>-9.5451999994111247E-2</v>
      </c>
      <c r="J675">
        <f>G675</f>
        <v>-9.5451999994111247E-2</v>
      </c>
      <c r="Q675" s="2">
        <f t="shared" si="106"/>
        <v>31222.299700000003</v>
      </c>
      <c r="R675" s="2"/>
      <c r="S675">
        <f>G675</f>
        <v>-9.5451999994111247E-2</v>
      </c>
      <c r="T675" s="2"/>
      <c r="U675" s="2"/>
      <c r="V675" s="2"/>
      <c r="W675" s="2"/>
      <c r="X675" s="2"/>
      <c r="AL675" t="s">
        <v>1800</v>
      </c>
      <c r="AQ675" t="s">
        <v>1795</v>
      </c>
    </row>
    <row r="676" spans="1:43" x14ac:dyDescent="0.2">
      <c r="A676" s="49" t="s">
        <v>1216</v>
      </c>
      <c r="B676" s="52" t="s">
        <v>1861</v>
      </c>
      <c r="C676" s="49">
        <v>46258.749000000003</v>
      </c>
      <c r="D676" s="49" t="s">
        <v>1902</v>
      </c>
      <c r="E676">
        <f t="shared" si="104"/>
        <v>12283.45856641826</v>
      </c>
      <c r="F676">
        <f t="shared" si="105"/>
        <v>12283.5</v>
      </c>
      <c r="G676">
        <f t="shared" si="109"/>
        <v>-0.12414880000142148</v>
      </c>
      <c r="I676">
        <f>+G676</f>
        <v>-0.12414880000142148</v>
      </c>
      <c r="Q676" s="2">
        <f t="shared" si="106"/>
        <v>31240.249000000003</v>
      </c>
      <c r="S676">
        <f>G676</f>
        <v>-0.12414880000142148</v>
      </c>
    </row>
    <row r="677" spans="1:43" x14ac:dyDescent="0.2">
      <c r="A677" t="s">
        <v>1843</v>
      </c>
      <c r="B677" s="5" t="s">
        <v>1862</v>
      </c>
      <c r="C677" s="18">
        <v>46260.455000000002</v>
      </c>
      <c r="E677">
        <f t="shared" si="104"/>
        <v>12284.027929073833</v>
      </c>
      <c r="F677">
        <f t="shared" si="105"/>
        <v>12284</v>
      </c>
      <c r="G677">
        <f t="shared" si="109"/>
        <v>8.368480000353884E-2</v>
      </c>
      <c r="I677">
        <f>G677</f>
        <v>8.368480000353884E-2</v>
      </c>
      <c r="Q677" s="2">
        <f t="shared" si="106"/>
        <v>31241.955000000002</v>
      </c>
      <c r="R677">
        <f t="shared" ref="R677:R684" si="110">G677</f>
        <v>8.368480000353884E-2</v>
      </c>
      <c r="S677" s="2"/>
      <c r="T677" s="2"/>
      <c r="U677" s="2"/>
      <c r="V677" s="2"/>
      <c r="W677" s="2"/>
      <c r="X677" s="2"/>
      <c r="AL677" t="s">
        <v>1793</v>
      </c>
      <c r="AQ677" t="s">
        <v>1795</v>
      </c>
    </row>
    <row r="678" spans="1:43" x14ac:dyDescent="0.2">
      <c r="A678" t="s">
        <v>1775</v>
      </c>
      <c r="B678" s="5" t="s">
        <v>1862</v>
      </c>
      <c r="C678" s="18">
        <v>46287.421000000002</v>
      </c>
      <c r="D678" s="5"/>
      <c r="E678">
        <f t="shared" si="104"/>
        <v>12293.027596934493</v>
      </c>
      <c r="F678">
        <f t="shared" si="105"/>
        <v>12293</v>
      </c>
      <c r="G678">
        <f t="shared" si="109"/>
        <v>8.2689600007142872E-2</v>
      </c>
      <c r="J678">
        <f>+G678</f>
        <v>8.2689600007142872E-2</v>
      </c>
      <c r="Q678" s="2">
        <f t="shared" si="106"/>
        <v>31268.921000000002</v>
      </c>
      <c r="R678">
        <f t="shared" si="110"/>
        <v>8.2689600007142872E-2</v>
      </c>
      <c r="S678" s="2"/>
      <c r="T678" s="2"/>
      <c r="U678" s="2"/>
      <c r="V678" s="2"/>
      <c r="W678" s="2"/>
      <c r="X678" s="2"/>
    </row>
    <row r="679" spans="1:43" x14ac:dyDescent="0.2">
      <c r="A679" t="s">
        <v>1844</v>
      </c>
      <c r="B679" s="5" t="s">
        <v>1862</v>
      </c>
      <c r="C679" s="18">
        <v>46293.421999999999</v>
      </c>
      <c r="E679">
        <f t="shared" si="104"/>
        <v>12295.030378467975</v>
      </c>
      <c r="F679">
        <f t="shared" si="105"/>
        <v>12295</v>
      </c>
      <c r="G679">
        <f t="shared" si="109"/>
        <v>9.1024000001198146E-2</v>
      </c>
      <c r="I679">
        <f>G679</f>
        <v>9.1024000001198146E-2</v>
      </c>
      <c r="Q679" s="2">
        <f t="shared" si="106"/>
        <v>31274.921999999999</v>
      </c>
      <c r="R679">
        <f t="shared" si="110"/>
        <v>9.1024000001198146E-2</v>
      </c>
      <c r="S679" s="2"/>
      <c r="T679" s="2"/>
      <c r="U679" s="2"/>
      <c r="V679" s="2"/>
      <c r="W679" s="2"/>
      <c r="X679" s="2"/>
      <c r="AL679" t="s">
        <v>1793</v>
      </c>
      <c r="AM679">
        <v>23</v>
      </c>
      <c r="AO679" t="s">
        <v>1822</v>
      </c>
      <c r="AQ679" t="s">
        <v>1798</v>
      </c>
    </row>
    <row r="680" spans="1:43" x14ac:dyDescent="0.2">
      <c r="A680" t="s">
        <v>1843</v>
      </c>
      <c r="B680" s="5" t="s">
        <v>1862</v>
      </c>
      <c r="C680" s="18">
        <v>46305.400999999998</v>
      </c>
      <c r="E680">
        <f t="shared" si="104"/>
        <v>12299.028265485062</v>
      </c>
      <c r="F680">
        <f t="shared" si="105"/>
        <v>12299</v>
      </c>
      <c r="G680">
        <f t="shared" si="109"/>
        <v>8.4692799995536916E-2</v>
      </c>
      <c r="I680">
        <f>G680</f>
        <v>8.4692799995536916E-2</v>
      </c>
      <c r="Q680" s="2">
        <f t="shared" si="106"/>
        <v>31286.900999999998</v>
      </c>
      <c r="R680">
        <f t="shared" si="110"/>
        <v>8.4692799995536916E-2</v>
      </c>
      <c r="S680" s="2"/>
      <c r="T680" s="2"/>
      <c r="U680" s="2"/>
      <c r="V680" s="2"/>
      <c r="W680" s="2"/>
      <c r="X680" s="2"/>
      <c r="AL680" t="s">
        <v>1793</v>
      </c>
      <c r="AQ680" t="s">
        <v>1795</v>
      </c>
    </row>
    <row r="681" spans="1:43" x14ac:dyDescent="0.2">
      <c r="A681" t="s">
        <v>1844</v>
      </c>
      <c r="B681" s="5" t="s">
        <v>1862</v>
      </c>
      <c r="C681" s="18">
        <v>46305.411</v>
      </c>
      <c r="E681">
        <f t="shared" si="104"/>
        <v>12299.031602898051</v>
      </c>
      <c r="F681">
        <f t="shared" si="105"/>
        <v>12299</v>
      </c>
      <c r="G681">
        <f t="shared" si="109"/>
        <v>9.4692799997574184E-2</v>
      </c>
      <c r="I681">
        <f>G681</f>
        <v>9.4692799997574184E-2</v>
      </c>
      <c r="Q681" s="2">
        <f t="shared" si="106"/>
        <v>31286.911</v>
      </c>
      <c r="R681">
        <f t="shared" si="110"/>
        <v>9.4692799997574184E-2</v>
      </c>
      <c r="S681" s="2"/>
      <c r="T681" s="2"/>
      <c r="U681" s="2"/>
      <c r="V681" s="2"/>
      <c r="W681" s="2"/>
      <c r="X681" s="2"/>
      <c r="AL681" t="s">
        <v>1793</v>
      </c>
      <c r="AM681">
        <v>15</v>
      </c>
      <c r="AO681" t="s">
        <v>1822</v>
      </c>
      <c r="AQ681" t="s">
        <v>1798</v>
      </c>
    </row>
    <row r="682" spans="1:43" x14ac:dyDescent="0.2">
      <c r="A682" s="49" t="s">
        <v>1449</v>
      </c>
      <c r="B682" s="52" t="s">
        <v>1862</v>
      </c>
      <c r="C682" s="49">
        <v>46320.375</v>
      </c>
      <c r="D682" s="49" t="s">
        <v>1902</v>
      </c>
      <c r="E682">
        <f t="shared" si="104"/>
        <v>12304.025707691748</v>
      </c>
      <c r="F682">
        <f t="shared" si="105"/>
        <v>12304</v>
      </c>
      <c r="G682">
        <f t="shared" si="109"/>
        <v>7.7028800005791709E-2</v>
      </c>
      <c r="I682">
        <f>+G682</f>
        <v>7.7028800005791709E-2</v>
      </c>
      <c r="Q682" s="2">
        <f t="shared" si="106"/>
        <v>31301.875</v>
      </c>
      <c r="R682">
        <f t="shared" si="110"/>
        <v>7.7028800005791709E-2</v>
      </c>
    </row>
    <row r="683" spans="1:43" x14ac:dyDescent="0.2">
      <c r="A683" t="s">
        <v>1845</v>
      </c>
      <c r="B683" s="5" t="s">
        <v>1862</v>
      </c>
      <c r="C683" s="18">
        <v>46320.377999999997</v>
      </c>
      <c r="E683">
        <f t="shared" si="104"/>
        <v>12304.026708915644</v>
      </c>
      <c r="F683">
        <f t="shared" si="105"/>
        <v>12304</v>
      </c>
      <c r="G683">
        <f t="shared" si="109"/>
        <v>8.002880000276491E-2</v>
      </c>
      <c r="I683">
        <f>G683</f>
        <v>8.002880000276491E-2</v>
      </c>
      <c r="Q683" s="2">
        <f t="shared" si="106"/>
        <v>31301.877999999997</v>
      </c>
      <c r="R683">
        <f t="shared" si="110"/>
        <v>8.002880000276491E-2</v>
      </c>
      <c r="S683" s="2"/>
      <c r="T683" s="2"/>
      <c r="U683" s="2"/>
      <c r="V683" s="2"/>
      <c r="W683" s="2"/>
      <c r="X683" s="2"/>
      <c r="AL683" t="s">
        <v>1793</v>
      </c>
      <c r="AQ683" t="s">
        <v>1795</v>
      </c>
    </row>
    <row r="684" spans="1:43" x14ac:dyDescent="0.2">
      <c r="A684" t="s">
        <v>1847</v>
      </c>
      <c r="B684" s="5" t="s">
        <v>1862</v>
      </c>
      <c r="C684" s="18">
        <v>46329.377999999997</v>
      </c>
      <c r="E684">
        <f t="shared" si="104"/>
        <v>12307.030380603916</v>
      </c>
      <c r="F684">
        <f t="shared" si="105"/>
        <v>12307</v>
      </c>
      <c r="G684">
        <f t="shared" si="109"/>
        <v>9.1030399998999201E-2</v>
      </c>
      <c r="I684">
        <f>G684</f>
        <v>9.1030399998999201E-2</v>
      </c>
      <c r="Q684" s="2">
        <f t="shared" si="106"/>
        <v>31310.877999999997</v>
      </c>
      <c r="R684">
        <f t="shared" si="110"/>
        <v>9.1030399998999201E-2</v>
      </c>
      <c r="S684" s="2"/>
      <c r="T684" s="2"/>
      <c r="U684" s="2"/>
      <c r="V684" s="2"/>
      <c r="W684" s="2"/>
      <c r="X684" s="2"/>
      <c r="AL684" t="s">
        <v>1793</v>
      </c>
      <c r="AM684">
        <v>34</v>
      </c>
      <c r="AO684" t="s">
        <v>1846</v>
      </c>
      <c r="AQ684" t="s">
        <v>1798</v>
      </c>
    </row>
    <row r="685" spans="1:43" x14ac:dyDescent="0.2">
      <c r="A685" s="49" t="s">
        <v>1216</v>
      </c>
      <c r="B685" s="52" t="s">
        <v>1861</v>
      </c>
      <c r="C685" s="49">
        <v>46342.610999999997</v>
      </c>
      <c r="D685" s="49" t="s">
        <v>1902</v>
      </c>
      <c r="E685">
        <f t="shared" si="104"/>
        <v>12311.446779209573</v>
      </c>
      <c r="F685">
        <f t="shared" si="105"/>
        <v>12311.5</v>
      </c>
      <c r="G685">
        <f t="shared" si="109"/>
        <v>-0.15946719999919878</v>
      </c>
      <c r="I685">
        <f>+G685</f>
        <v>-0.15946719999919878</v>
      </c>
      <c r="Q685" s="2">
        <f t="shared" si="106"/>
        <v>31324.110999999997</v>
      </c>
      <c r="S685">
        <f>G685</f>
        <v>-0.15946719999919878</v>
      </c>
    </row>
    <row r="686" spans="1:43" x14ac:dyDescent="0.2">
      <c r="A686" t="s">
        <v>1845</v>
      </c>
      <c r="B686" s="5" t="s">
        <v>1862</v>
      </c>
      <c r="C686" s="18">
        <v>46344.366000000002</v>
      </c>
      <c r="E686">
        <f t="shared" si="104"/>
        <v>12312.032495188789</v>
      </c>
      <c r="F686">
        <f t="shared" si="105"/>
        <v>12312</v>
      </c>
      <c r="G686">
        <f t="shared" si="109"/>
        <v>9.7366399997554254E-2</v>
      </c>
      <c r="I686">
        <f>G686</f>
        <v>9.7366399997554254E-2</v>
      </c>
      <c r="Q686" s="2">
        <f t="shared" si="106"/>
        <v>31325.866000000002</v>
      </c>
      <c r="R686">
        <f>G686</f>
        <v>9.7366399997554254E-2</v>
      </c>
      <c r="S686" s="2"/>
      <c r="T686" s="2"/>
      <c r="U686" s="2"/>
      <c r="V686" s="2"/>
      <c r="W686" s="2"/>
      <c r="X686" s="2"/>
      <c r="AL686" t="s">
        <v>1793</v>
      </c>
      <c r="AQ686" t="s">
        <v>1795</v>
      </c>
    </row>
    <row r="687" spans="1:43" x14ac:dyDescent="0.2">
      <c r="A687" s="49" t="s">
        <v>1216</v>
      </c>
      <c r="B687" s="52" t="s">
        <v>1861</v>
      </c>
      <c r="C687" s="49">
        <v>46345.627999999997</v>
      </c>
      <c r="D687" s="49" t="s">
        <v>1902</v>
      </c>
      <c r="E687">
        <f t="shared" si="104"/>
        <v>12312.453676707739</v>
      </c>
      <c r="F687">
        <f t="shared" si="105"/>
        <v>12312.5</v>
      </c>
      <c r="G687">
        <f t="shared" si="109"/>
        <v>-0.13880000000062864</v>
      </c>
      <c r="I687">
        <f>+G687</f>
        <v>-0.13880000000062864</v>
      </c>
      <c r="Q687" s="2">
        <f t="shared" si="106"/>
        <v>31327.127999999997</v>
      </c>
      <c r="S687">
        <f>G687</f>
        <v>-0.13880000000062864</v>
      </c>
    </row>
    <row r="688" spans="1:43" x14ac:dyDescent="0.2">
      <c r="A688" s="49" t="s">
        <v>1431</v>
      </c>
      <c r="B688" s="52" t="s">
        <v>1862</v>
      </c>
      <c r="C688" s="49">
        <v>46347.343999999997</v>
      </c>
      <c r="D688" s="49" t="s">
        <v>1902</v>
      </c>
      <c r="E688">
        <f t="shared" si="104"/>
        <v>12313.026376776303</v>
      </c>
      <c r="F688">
        <f t="shared" si="105"/>
        <v>12313</v>
      </c>
      <c r="G688">
        <f t="shared" si="109"/>
        <v>7.9033600006368943E-2</v>
      </c>
      <c r="I688">
        <f>+G688</f>
        <v>7.9033600006368943E-2</v>
      </c>
      <c r="Q688" s="2">
        <f t="shared" si="106"/>
        <v>31328.843999999997</v>
      </c>
      <c r="R688">
        <f>G688</f>
        <v>7.9033600006368943E-2</v>
      </c>
    </row>
    <row r="689" spans="1:43" x14ac:dyDescent="0.2">
      <c r="A689" s="49" t="s">
        <v>1216</v>
      </c>
      <c r="B689" s="52" t="s">
        <v>1861</v>
      </c>
      <c r="C689" s="49">
        <v>46354.618000000002</v>
      </c>
      <c r="D689" s="49" t="s">
        <v>1902</v>
      </c>
      <c r="E689">
        <f t="shared" si="104"/>
        <v>12315.454010983027</v>
      </c>
      <c r="F689">
        <f t="shared" si="105"/>
        <v>12315.5</v>
      </c>
      <c r="G689">
        <f t="shared" si="109"/>
        <v>-0.13779839999915566</v>
      </c>
      <c r="I689">
        <f>+G689</f>
        <v>-0.13779839999915566</v>
      </c>
      <c r="Q689" s="2">
        <f t="shared" si="106"/>
        <v>31336.118000000002</v>
      </c>
      <c r="S689">
        <f>G689</f>
        <v>-0.13779839999915566</v>
      </c>
    </row>
    <row r="690" spans="1:43" x14ac:dyDescent="0.2">
      <c r="A690" t="s">
        <v>1848</v>
      </c>
      <c r="B690" s="5" t="s">
        <v>1862</v>
      </c>
      <c r="C690" s="18">
        <v>46362.343000000001</v>
      </c>
      <c r="E690">
        <f t="shared" si="104"/>
        <v>12318.032162515461</v>
      </c>
      <c r="F690">
        <f t="shared" si="105"/>
        <v>12318</v>
      </c>
      <c r="G690">
        <f t="shared" si="109"/>
        <v>9.6369600003527012E-2</v>
      </c>
      <c r="I690">
        <f>G690</f>
        <v>9.6369600003527012E-2</v>
      </c>
      <c r="Q690" s="2">
        <f t="shared" si="106"/>
        <v>31343.843000000001</v>
      </c>
      <c r="R690">
        <f>G690</f>
        <v>9.6369600003527012E-2</v>
      </c>
      <c r="S690" s="2"/>
      <c r="T690" s="2"/>
      <c r="U690" s="2"/>
      <c r="V690" s="2"/>
      <c r="W690" s="2"/>
      <c r="X690" s="2"/>
      <c r="AL690" t="s">
        <v>1793</v>
      </c>
      <c r="AQ690" t="s">
        <v>1795</v>
      </c>
    </row>
    <row r="691" spans="1:43" x14ac:dyDescent="0.2">
      <c r="A691" t="s">
        <v>1843</v>
      </c>
      <c r="B691" s="5" t="s">
        <v>1862</v>
      </c>
      <c r="C691" s="18">
        <v>46374.313999999998</v>
      </c>
      <c r="E691">
        <f t="shared" si="104"/>
        <v>12322.027379602157</v>
      </c>
      <c r="F691">
        <f t="shared" si="105"/>
        <v>12322</v>
      </c>
      <c r="G691">
        <f t="shared" si="109"/>
        <v>8.2038399996235967E-2</v>
      </c>
      <c r="I691">
        <f>G691</f>
        <v>8.2038399996235967E-2</v>
      </c>
      <c r="Q691" s="2">
        <f t="shared" si="106"/>
        <v>31355.813999999998</v>
      </c>
      <c r="R691">
        <f>G691</f>
        <v>8.2038399996235967E-2</v>
      </c>
      <c r="S691" s="2"/>
      <c r="T691" s="2"/>
      <c r="U691" s="2"/>
      <c r="V691" s="2"/>
      <c r="W691" s="2"/>
      <c r="X691" s="2"/>
      <c r="AL691" t="s">
        <v>1793</v>
      </c>
      <c r="AQ691" t="s">
        <v>1795</v>
      </c>
    </row>
    <row r="692" spans="1:43" x14ac:dyDescent="0.2">
      <c r="A692" t="s">
        <v>1849</v>
      </c>
      <c r="B692" s="5" t="s">
        <v>1862</v>
      </c>
      <c r="C692" s="18">
        <v>46422.273999999998</v>
      </c>
      <c r="E692">
        <f t="shared" si="104"/>
        <v>12338.033612287662</v>
      </c>
      <c r="F692">
        <f t="shared" si="105"/>
        <v>12338</v>
      </c>
      <c r="G692">
        <f t="shared" si="109"/>
        <v>0.1007136000043829</v>
      </c>
      <c r="I692">
        <f>G692</f>
        <v>0.1007136000043829</v>
      </c>
      <c r="Q692" s="2">
        <f t="shared" si="106"/>
        <v>31403.773999999998</v>
      </c>
      <c r="R692">
        <f>G692</f>
        <v>0.1007136000043829</v>
      </c>
      <c r="S692" s="2"/>
      <c r="T692" s="2"/>
      <c r="U692" s="2"/>
      <c r="V692" s="2"/>
      <c r="W692" s="2"/>
      <c r="X692" s="2"/>
      <c r="AL692" t="s">
        <v>1793</v>
      </c>
      <c r="AQ692" t="s">
        <v>1795</v>
      </c>
    </row>
    <row r="693" spans="1:43" x14ac:dyDescent="0.2">
      <c r="A693" s="49" t="s">
        <v>1216</v>
      </c>
      <c r="B693" s="52" t="s">
        <v>1861</v>
      </c>
      <c r="C693" s="49">
        <v>47004.786999999997</v>
      </c>
      <c r="D693" s="49" t="s">
        <v>1902</v>
      </c>
      <c r="E693">
        <f t="shared" si="104"/>
        <v>12532.442257415463</v>
      </c>
      <c r="F693">
        <f t="shared" si="105"/>
        <v>12532.5</v>
      </c>
      <c r="G693">
        <f t="shared" si="109"/>
        <v>-0.17301600000064354</v>
      </c>
      <c r="I693">
        <f>+G693</f>
        <v>-0.17301600000064354</v>
      </c>
      <c r="Q693" s="2">
        <f t="shared" si="106"/>
        <v>31986.286999999997</v>
      </c>
      <c r="S693">
        <f>G693</f>
        <v>-0.17301600000064354</v>
      </c>
    </row>
    <row r="694" spans="1:43" x14ac:dyDescent="0.2">
      <c r="A694" t="s">
        <v>1850</v>
      </c>
      <c r="B694" s="5" t="s">
        <v>1862</v>
      </c>
      <c r="C694" s="18">
        <v>47024.531000000003</v>
      </c>
      <c r="E694">
        <f t="shared" si="104"/>
        <v>12539.031645616937</v>
      </c>
      <c r="F694">
        <f t="shared" si="105"/>
        <v>12539</v>
      </c>
      <c r="G694">
        <f t="shared" si="109"/>
        <v>9.4820800004526973E-2</v>
      </c>
      <c r="I694">
        <f>G694</f>
        <v>9.4820800004526973E-2</v>
      </c>
      <c r="Q694" s="2">
        <f t="shared" si="106"/>
        <v>32006.031000000003</v>
      </c>
      <c r="R694">
        <f>G694</f>
        <v>9.4820800004526973E-2</v>
      </c>
      <c r="S694" s="2"/>
      <c r="T694" s="2"/>
      <c r="U694" s="2"/>
      <c r="V694" s="2"/>
      <c r="W694" s="2"/>
      <c r="X694" s="2"/>
      <c r="AL694" t="s">
        <v>1793</v>
      </c>
      <c r="AQ694" t="s">
        <v>1795</v>
      </c>
    </row>
    <row r="695" spans="1:43" x14ac:dyDescent="0.2">
      <c r="A695" t="s">
        <v>1801</v>
      </c>
      <c r="B695" s="5" t="s">
        <v>1861</v>
      </c>
      <c r="C695" s="18">
        <v>47028.803</v>
      </c>
      <c r="E695">
        <f t="shared" si="104"/>
        <v>12540.457388444967</v>
      </c>
      <c r="F695">
        <f t="shared" si="105"/>
        <v>12540.5</v>
      </c>
      <c r="G695">
        <f t="shared" si="109"/>
        <v>-0.12767839999287389</v>
      </c>
      <c r="J695">
        <f>G695</f>
        <v>-0.12767839999287389</v>
      </c>
      <c r="Q695" s="2">
        <f t="shared" si="106"/>
        <v>32010.303</v>
      </c>
      <c r="R695" s="2"/>
      <c r="S695">
        <f>G695</f>
        <v>-0.12767839999287389</v>
      </c>
      <c r="T695" s="2"/>
      <c r="U695" s="2"/>
      <c r="V695" s="2"/>
      <c r="W695" s="2"/>
      <c r="X695" s="2"/>
      <c r="AL695" t="s">
        <v>1800</v>
      </c>
      <c r="AQ695" t="s">
        <v>1795</v>
      </c>
    </row>
    <row r="696" spans="1:43" x14ac:dyDescent="0.2">
      <c r="A696" s="49" t="s">
        <v>1216</v>
      </c>
      <c r="B696" s="52" t="s">
        <v>1861</v>
      </c>
      <c r="C696" s="49">
        <v>47058.752999999997</v>
      </c>
      <c r="D696" s="49" t="s">
        <v>1902</v>
      </c>
      <c r="E696">
        <f t="shared" si="104"/>
        <v>12550.452940340938</v>
      </c>
      <c r="F696">
        <f t="shared" si="105"/>
        <v>12550.5</v>
      </c>
      <c r="G696">
        <f t="shared" si="109"/>
        <v>-0.14100639999378473</v>
      </c>
      <c r="I696">
        <f>+G696</f>
        <v>-0.14100639999378473</v>
      </c>
      <c r="Q696" s="2">
        <f t="shared" si="106"/>
        <v>32040.252999999997</v>
      </c>
      <c r="S696">
        <f>G696</f>
        <v>-0.14100639999378473</v>
      </c>
    </row>
    <row r="697" spans="1:43" x14ac:dyDescent="0.2">
      <c r="A697" t="s">
        <v>1850</v>
      </c>
      <c r="B697" s="5" t="s">
        <v>1862</v>
      </c>
      <c r="C697" s="18">
        <v>47078.483999999997</v>
      </c>
      <c r="E697">
        <f t="shared" si="104"/>
        <v>12557.037989905526</v>
      </c>
      <c r="F697">
        <f t="shared" si="105"/>
        <v>12557</v>
      </c>
      <c r="G697">
        <f t="shared" si="109"/>
        <v>0.11383040000509936</v>
      </c>
      <c r="I697">
        <f>G697</f>
        <v>0.11383040000509936</v>
      </c>
      <c r="Q697" s="2">
        <f t="shared" si="106"/>
        <v>32059.983999999997</v>
      </c>
      <c r="R697">
        <f>G697</f>
        <v>0.11383040000509936</v>
      </c>
      <c r="S697" s="2"/>
      <c r="T697" s="2"/>
      <c r="U697" s="2"/>
      <c r="V697" s="2"/>
      <c r="W697" s="2"/>
      <c r="X697" s="2"/>
      <c r="AL697" t="s">
        <v>1793</v>
      </c>
      <c r="AQ697" t="s">
        <v>1795</v>
      </c>
    </row>
    <row r="698" spans="1:43" x14ac:dyDescent="0.2">
      <c r="A698" s="49" t="s">
        <v>1216</v>
      </c>
      <c r="B698" s="52" t="s">
        <v>1861</v>
      </c>
      <c r="C698" s="49">
        <v>47085.720999999998</v>
      </c>
      <c r="D698" s="49" t="s">
        <v>1902</v>
      </c>
      <c r="E698">
        <f t="shared" si="104"/>
        <v>12559.453275684198</v>
      </c>
      <c r="F698">
        <f t="shared" si="105"/>
        <v>12559.5</v>
      </c>
      <c r="G698">
        <f t="shared" si="109"/>
        <v>-0.14000160000432516</v>
      </c>
      <c r="I698">
        <f>+G698</f>
        <v>-0.14000160000432516</v>
      </c>
      <c r="Q698" s="2">
        <f t="shared" si="106"/>
        <v>32067.220999999998</v>
      </c>
      <c r="S698">
        <f>G698</f>
        <v>-0.14000160000432516</v>
      </c>
    </row>
    <row r="699" spans="1:43" x14ac:dyDescent="0.2">
      <c r="A699" s="49" t="s">
        <v>1495</v>
      </c>
      <c r="B699" s="52" t="s">
        <v>1862</v>
      </c>
      <c r="C699" s="49">
        <v>47153.279999999999</v>
      </c>
      <c r="D699" s="49" t="s">
        <v>1902</v>
      </c>
      <c r="E699">
        <f t="shared" si="104"/>
        <v>12582.000504082856</v>
      </c>
      <c r="F699">
        <f t="shared" si="105"/>
        <v>12582</v>
      </c>
      <c r="H699">
        <f>+U699</f>
        <v>1.5104000049177557E-3</v>
      </c>
      <c r="Q699" s="2">
        <f t="shared" si="106"/>
        <v>32134.78</v>
      </c>
      <c r="U699">
        <f>+C699-(C$7+F699*C$8)</f>
        <v>1.5104000049177557E-3</v>
      </c>
    </row>
    <row r="700" spans="1:43" x14ac:dyDescent="0.2">
      <c r="A700" t="s">
        <v>1851</v>
      </c>
      <c r="B700" s="5" t="s">
        <v>1861</v>
      </c>
      <c r="C700" s="18">
        <v>47304.447999999997</v>
      </c>
      <c r="E700">
        <f t="shared" si="104"/>
        <v>12632.451508724265</v>
      </c>
      <c r="F700">
        <f t="shared" si="105"/>
        <v>12632.5</v>
      </c>
      <c r="G700">
        <f t="shared" ref="G700:G731" si="111">+C700-(C$7+F700*C$8)</f>
        <v>-0.14529599999514176</v>
      </c>
      <c r="I700">
        <f>G700</f>
        <v>-0.14529599999514176</v>
      </c>
      <c r="Q700" s="2">
        <f t="shared" si="106"/>
        <v>32285.947999999997</v>
      </c>
      <c r="R700" s="2"/>
      <c r="S700">
        <f>G700</f>
        <v>-0.14529599999514176</v>
      </c>
      <c r="T700" s="2"/>
      <c r="U700" s="2"/>
      <c r="V700" s="2"/>
      <c r="W700" s="2"/>
      <c r="X700" s="2"/>
      <c r="AL700" t="s">
        <v>1800</v>
      </c>
      <c r="AM700">
        <v>10</v>
      </c>
      <c r="AO700" t="s">
        <v>1796</v>
      </c>
      <c r="AQ700" t="s">
        <v>1798</v>
      </c>
    </row>
    <row r="701" spans="1:43" x14ac:dyDescent="0.2">
      <c r="A701" t="s">
        <v>1853</v>
      </c>
      <c r="B701" s="5" t="s">
        <v>1861</v>
      </c>
      <c r="C701" s="18">
        <v>47364.381999999998</v>
      </c>
      <c r="E701">
        <f t="shared" si="104"/>
        <v>12652.45395972036</v>
      </c>
      <c r="F701">
        <f t="shared" si="105"/>
        <v>12652.5</v>
      </c>
      <c r="G701">
        <f t="shared" si="111"/>
        <v>-0.13795200000458863</v>
      </c>
      <c r="I701">
        <f>G701</f>
        <v>-0.13795200000458863</v>
      </c>
      <c r="Q701" s="2">
        <f t="shared" si="106"/>
        <v>32345.881999999998</v>
      </c>
      <c r="R701" s="2"/>
      <c r="S701">
        <f>G701</f>
        <v>-0.13795200000458863</v>
      </c>
      <c r="T701" s="2"/>
      <c r="U701" s="2"/>
      <c r="V701" s="2"/>
      <c r="W701" s="2"/>
      <c r="X701" s="2"/>
      <c r="AL701" t="s">
        <v>1793</v>
      </c>
      <c r="AM701">
        <v>7</v>
      </c>
      <c r="AO701" t="s">
        <v>1852</v>
      </c>
      <c r="AQ701" t="s">
        <v>1798</v>
      </c>
    </row>
    <row r="702" spans="1:43" x14ac:dyDescent="0.2">
      <c r="A702" t="s">
        <v>1853</v>
      </c>
      <c r="B702" s="5" t="s">
        <v>1861</v>
      </c>
      <c r="C702" s="18">
        <v>47385.351000000002</v>
      </c>
      <c r="E702">
        <f t="shared" si="104"/>
        <v>12659.452181012739</v>
      </c>
      <c r="F702">
        <f t="shared" si="105"/>
        <v>12659.5</v>
      </c>
      <c r="G702">
        <f t="shared" si="111"/>
        <v>-0.14328159999422496</v>
      </c>
      <c r="I702">
        <f>G702</f>
        <v>-0.14328159999422496</v>
      </c>
      <c r="Q702" s="2">
        <f t="shared" si="106"/>
        <v>32366.851000000002</v>
      </c>
      <c r="R702" s="2"/>
      <c r="S702">
        <f>G702</f>
        <v>-0.14328159999422496</v>
      </c>
      <c r="T702" s="2"/>
      <c r="U702" s="2"/>
      <c r="V702" s="2"/>
      <c r="W702" s="2"/>
      <c r="X702" s="2"/>
      <c r="AL702" t="s">
        <v>1793</v>
      </c>
      <c r="AM702">
        <v>8</v>
      </c>
      <c r="AO702" t="s">
        <v>1852</v>
      </c>
      <c r="AQ702" t="s">
        <v>1798</v>
      </c>
    </row>
    <row r="703" spans="1:43" x14ac:dyDescent="0.2">
      <c r="A703" s="49" t="s">
        <v>1865</v>
      </c>
      <c r="B703" s="52" t="s">
        <v>1862</v>
      </c>
      <c r="C703" s="49">
        <v>47767.656999999999</v>
      </c>
      <c r="D703" s="49" t="s">
        <v>1902</v>
      </c>
      <c r="E703">
        <f t="shared" si="104"/>
        <v>12787.04348195234</v>
      </c>
      <c r="F703">
        <f t="shared" si="105"/>
        <v>12787</v>
      </c>
      <c r="G703">
        <f t="shared" si="111"/>
        <v>0.13028639999538427</v>
      </c>
      <c r="J703">
        <f>+G703</f>
        <v>0.13028639999538427</v>
      </c>
      <c r="Q703" s="2">
        <f t="shared" si="106"/>
        <v>32749.156999999999</v>
      </c>
      <c r="R703">
        <f>G703</f>
        <v>0.13028639999538427</v>
      </c>
    </row>
    <row r="704" spans="1:43" x14ac:dyDescent="0.2">
      <c r="A704" s="49" t="s">
        <v>1216</v>
      </c>
      <c r="B704" s="52" t="s">
        <v>1862</v>
      </c>
      <c r="C704" s="49">
        <v>47776.623</v>
      </c>
      <c r="D704" s="49" t="s">
        <v>1902</v>
      </c>
      <c r="E704">
        <f t="shared" si="104"/>
        <v>12790.035806436457</v>
      </c>
      <c r="F704">
        <f t="shared" si="105"/>
        <v>12790</v>
      </c>
      <c r="G704">
        <f t="shared" si="111"/>
        <v>0.10728800000651972</v>
      </c>
      <c r="I704">
        <f>+G704</f>
        <v>0.10728800000651972</v>
      </c>
      <c r="Q704" s="2">
        <f t="shared" si="106"/>
        <v>32758.123</v>
      </c>
      <c r="R704">
        <f>G704</f>
        <v>0.10728800000651972</v>
      </c>
    </row>
    <row r="705" spans="1:43" x14ac:dyDescent="0.2">
      <c r="A705" s="49" t="s">
        <v>1216</v>
      </c>
      <c r="B705" s="52" t="s">
        <v>1862</v>
      </c>
      <c r="C705" s="49">
        <v>47791.587</v>
      </c>
      <c r="D705" s="49" t="s">
        <v>1902</v>
      </c>
      <c r="E705">
        <f t="shared" si="104"/>
        <v>12795.029911230155</v>
      </c>
      <c r="F705">
        <f t="shared" si="105"/>
        <v>12795</v>
      </c>
      <c r="G705">
        <f t="shared" si="111"/>
        <v>8.9624000000185333E-2</v>
      </c>
      <c r="I705">
        <f>+G705</f>
        <v>8.9624000000185333E-2</v>
      </c>
      <c r="Q705" s="2">
        <f t="shared" si="106"/>
        <v>32773.087</v>
      </c>
      <c r="R705">
        <f>G705</f>
        <v>8.9624000000185333E-2</v>
      </c>
    </row>
    <row r="706" spans="1:43" x14ac:dyDescent="0.2">
      <c r="A706" t="s">
        <v>1854</v>
      </c>
      <c r="B706" s="5" t="s">
        <v>1862</v>
      </c>
      <c r="C706" s="18">
        <v>48040.326000000001</v>
      </c>
      <c r="E706">
        <f t="shared" si="104"/>
        <v>12878.044388126713</v>
      </c>
      <c r="F706">
        <f t="shared" si="105"/>
        <v>12878</v>
      </c>
      <c r="G706">
        <f t="shared" si="111"/>
        <v>0.13300159999926109</v>
      </c>
      <c r="I706">
        <f>G706</f>
        <v>0.13300159999926109</v>
      </c>
      <c r="Q706" s="2">
        <f t="shared" si="106"/>
        <v>33021.826000000001</v>
      </c>
      <c r="R706">
        <f>G706</f>
        <v>0.13300159999926109</v>
      </c>
      <c r="S706" s="2"/>
      <c r="T706" s="2"/>
      <c r="U706" s="2"/>
      <c r="V706" s="2"/>
      <c r="W706" s="2"/>
      <c r="X706" s="2"/>
      <c r="AL706" t="s">
        <v>1793</v>
      </c>
      <c r="AQ706" t="s">
        <v>1795</v>
      </c>
    </row>
    <row r="707" spans="1:43" x14ac:dyDescent="0.2">
      <c r="A707" t="s">
        <v>1854</v>
      </c>
      <c r="B707" s="5" t="s">
        <v>1861</v>
      </c>
      <c r="C707" s="18">
        <v>48041.552000000003</v>
      </c>
      <c r="E707">
        <f t="shared" si="104"/>
        <v>12878.453554958918</v>
      </c>
      <c r="F707">
        <f t="shared" si="105"/>
        <v>12878.5</v>
      </c>
      <c r="G707">
        <f t="shared" si="111"/>
        <v>-0.13916479999170406</v>
      </c>
      <c r="I707">
        <f>G707</f>
        <v>-0.13916479999170406</v>
      </c>
      <c r="Q707" s="2">
        <f t="shared" si="106"/>
        <v>33023.052000000003</v>
      </c>
      <c r="R707" s="2"/>
      <c r="S707">
        <f>G707</f>
        <v>-0.13916479999170406</v>
      </c>
      <c r="T707" s="2"/>
      <c r="U707" s="2"/>
      <c r="V707" s="2"/>
      <c r="W707" s="2"/>
      <c r="X707" s="2"/>
      <c r="AL707" t="s">
        <v>1793</v>
      </c>
      <c r="AQ707" t="s">
        <v>1795</v>
      </c>
    </row>
    <row r="708" spans="1:43" x14ac:dyDescent="0.2">
      <c r="A708" s="49" t="s">
        <v>1865</v>
      </c>
      <c r="B708" s="52" t="s">
        <v>1861</v>
      </c>
      <c r="C708" s="49">
        <v>48179.3802</v>
      </c>
      <c r="D708" s="49" t="s">
        <v>1902</v>
      </c>
      <c r="E708">
        <f t="shared" si="104"/>
        <v>12924.452517423964</v>
      </c>
      <c r="F708">
        <f t="shared" si="105"/>
        <v>12924.5</v>
      </c>
      <c r="G708">
        <f t="shared" si="111"/>
        <v>-0.14227359999495093</v>
      </c>
      <c r="J708">
        <f>+G708</f>
        <v>-0.14227359999495093</v>
      </c>
      <c r="Q708" s="2">
        <f t="shared" si="106"/>
        <v>33160.8802</v>
      </c>
      <c r="S708">
        <f>G708</f>
        <v>-0.14227359999495093</v>
      </c>
    </row>
    <row r="709" spans="1:43" x14ac:dyDescent="0.2">
      <c r="A709" s="49" t="s">
        <v>1216</v>
      </c>
      <c r="B709" s="52" t="s">
        <v>1862</v>
      </c>
      <c r="C709" s="49">
        <v>48480.828999999998</v>
      </c>
      <c r="D709" s="49" t="s">
        <v>1902</v>
      </c>
      <c r="E709">
        <f t="shared" si="104"/>
        <v>13025.058431426574</v>
      </c>
      <c r="F709">
        <f t="shared" si="105"/>
        <v>13025</v>
      </c>
      <c r="G709">
        <f t="shared" si="111"/>
        <v>0.17508000000088941</v>
      </c>
      <c r="I709">
        <f>+G709</f>
        <v>0.17508000000088941</v>
      </c>
      <c r="Q709" s="2">
        <f t="shared" si="106"/>
        <v>33462.328999999998</v>
      </c>
      <c r="R709">
        <f t="shared" ref="R709:R723" si="112">G709</f>
        <v>0.17508000000088941</v>
      </c>
    </row>
    <row r="710" spans="1:43" x14ac:dyDescent="0.2">
      <c r="A710" s="49" t="s">
        <v>1216</v>
      </c>
      <c r="B710" s="52" t="s">
        <v>1862</v>
      </c>
      <c r="C710" s="49">
        <v>48501.792000000001</v>
      </c>
      <c r="D710" s="49" t="s">
        <v>1902</v>
      </c>
      <c r="E710">
        <f t="shared" si="104"/>
        <v>13032.054650271159</v>
      </c>
      <c r="F710">
        <f t="shared" si="105"/>
        <v>13032</v>
      </c>
      <c r="G710">
        <f t="shared" si="111"/>
        <v>0.16375040001003072</v>
      </c>
      <c r="I710">
        <f>+G710</f>
        <v>0.16375040001003072</v>
      </c>
      <c r="Q710" s="2">
        <f t="shared" si="106"/>
        <v>33483.292000000001</v>
      </c>
      <c r="R710">
        <f t="shared" si="112"/>
        <v>0.16375040001003072</v>
      </c>
    </row>
    <row r="711" spans="1:43" x14ac:dyDescent="0.2">
      <c r="A711" t="s">
        <v>1774</v>
      </c>
      <c r="B711" s="5" t="s">
        <v>1862</v>
      </c>
      <c r="C711" s="18">
        <v>48528.731570000004</v>
      </c>
      <c r="D711" s="5">
        <v>4.2999999999999999E-4</v>
      </c>
      <c r="E711">
        <f t="shared" si="104"/>
        <v>13041.045497349294</v>
      </c>
      <c r="F711">
        <f t="shared" si="105"/>
        <v>13041</v>
      </c>
      <c r="G711">
        <f t="shared" si="111"/>
        <v>0.13632520000101067</v>
      </c>
      <c r="J711">
        <f>+G711</f>
        <v>0.13632520000101067</v>
      </c>
      <c r="O711">
        <f ca="1">+C$11+C$12*F711</f>
        <v>3.3560540211605372E-2</v>
      </c>
      <c r="P711">
        <f ca="1">+D$11+D$12*F711</f>
        <v>0.30655672042789184</v>
      </c>
      <c r="Q711" s="2">
        <f t="shared" si="106"/>
        <v>33510.231570000004</v>
      </c>
      <c r="R711">
        <f t="shared" si="112"/>
        <v>0.13632520000101067</v>
      </c>
      <c r="S711" s="2"/>
      <c r="T711" s="2"/>
      <c r="U711" s="2"/>
      <c r="V711" s="2"/>
      <c r="W711" s="2"/>
      <c r="X711" s="2"/>
    </row>
    <row r="712" spans="1:43" x14ac:dyDescent="0.2">
      <c r="A712" s="49" t="s">
        <v>1774</v>
      </c>
      <c r="B712" s="52" t="s">
        <v>1862</v>
      </c>
      <c r="C712" s="49">
        <v>48528.731599999999</v>
      </c>
      <c r="D712" s="49" t="s">
        <v>1902</v>
      </c>
      <c r="E712">
        <f t="shared" si="104"/>
        <v>13041.045507361532</v>
      </c>
      <c r="F712">
        <f t="shared" si="105"/>
        <v>13041</v>
      </c>
      <c r="G712">
        <f t="shared" si="111"/>
        <v>0.13635519999661483</v>
      </c>
      <c r="J712">
        <f>+G712</f>
        <v>0.13635519999661483</v>
      </c>
      <c r="Q712" s="2">
        <f t="shared" si="106"/>
        <v>33510.231599999999</v>
      </c>
      <c r="R712">
        <f t="shared" si="112"/>
        <v>0.13635519999661483</v>
      </c>
    </row>
    <row r="713" spans="1:43" x14ac:dyDescent="0.2">
      <c r="A713" t="s">
        <v>1856</v>
      </c>
      <c r="B713" s="5" t="s">
        <v>1862</v>
      </c>
      <c r="C713" s="18">
        <v>49469.574999999997</v>
      </c>
      <c r="E713">
        <f t="shared" si="104"/>
        <v>13355.043805547901</v>
      </c>
      <c r="F713">
        <f t="shared" si="105"/>
        <v>13355</v>
      </c>
      <c r="G713">
        <f t="shared" si="111"/>
        <v>0.13125599999330007</v>
      </c>
      <c r="I713">
        <f>G713</f>
        <v>0.13125599999330007</v>
      </c>
      <c r="O713">
        <f t="shared" ref="O713:O719" ca="1" si="113">+C$11+C$12*F713</f>
        <v>1.4564980740029099E-2</v>
      </c>
      <c r="P713">
        <f t="shared" ref="P713:P719" ca="1" si="114">+D$11+D$12*F713</f>
        <v>0.28148824628321578</v>
      </c>
      <c r="Q713" s="2">
        <f t="shared" si="106"/>
        <v>34451.074999999997</v>
      </c>
      <c r="R713">
        <f t="shared" si="112"/>
        <v>0.13125599999330007</v>
      </c>
      <c r="S713" s="2"/>
      <c r="T713" s="2"/>
      <c r="U713" s="2"/>
      <c r="V713" s="2"/>
      <c r="W713" s="2"/>
      <c r="X713" s="2"/>
      <c r="AL713" t="s">
        <v>1819</v>
      </c>
      <c r="AM713">
        <v>28</v>
      </c>
      <c r="AO713" t="s">
        <v>1855</v>
      </c>
      <c r="AQ713" t="s">
        <v>1798</v>
      </c>
    </row>
    <row r="714" spans="1:43" x14ac:dyDescent="0.2">
      <c r="A714" t="s">
        <v>1857</v>
      </c>
      <c r="B714" s="5" t="s">
        <v>1862</v>
      </c>
      <c r="C714" s="18">
        <v>49547.485999999997</v>
      </c>
      <c r="E714">
        <f t="shared" si="104"/>
        <v>13381.045923870674</v>
      </c>
      <c r="F714">
        <f t="shared" si="105"/>
        <v>13381</v>
      </c>
      <c r="G714">
        <f t="shared" si="111"/>
        <v>0.13760320000437787</v>
      </c>
      <c r="I714">
        <f>G714</f>
        <v>0.13760320000437787</v>
      </c>
      <c r="O714">
        <f t="shared" ca="1" si="113"/>
        <v>1.2992100019452724E-2</v>
      </c>
      <c r="P714">
        <f t="shared" ca="1" si="114"/>
        <v>0.27941251275531265</v>
      </c>
      <c r="Q714" s="2">
        <f t="shared" si="106"/>
        <v>34528.985999999997</v>
      </c>
      <c r="R714">
        <f t="shared" si="112"/>
        <v>0.13760320000437787</v>
      </c>
      <c r="S714" s="2"/>
      <c r="T714" s="2"/>
      <c r="U714" s="2"/>
      <c r="V714" s="2"/>
      <c r="W714" s="2"/>
      <c r="X714" s="2"/>
      <c r="AL714" t="s">
        <v>1793</v>
      </c>
      <c r="AQ714" t="s">
        <v>1795</v>
      </c>
    </row>
    <row r="715" spans="1:43" x14ac:dyDescent="0.2">
      <c r="A715" t="s">
        <v>1857</v>
      </c>
      <c r="B715" s="5" t="s">
        <v>1862</v>
      </c>
      <c r="C715" s="18">
        <v>49565.46</v>
      </c>
      <c r="E715">
        <f t="shared" si="104"/>
        <v>13387.044589973451</v>
      </c>
      <c r="F715">
        <f t="shared" si="105"/>
        <v>13387</v>
      </c>
      <c r="G715">
        <f t="shared" si="111"/>
        <v>0.13360639999882551</v>
      </c>
      <c r="I715">
        <f>G715</f>
        <v>0.13360639999882551</v>
      </c>
      <c r="O715">
        <f t="shared" ca="1" si="113"/>
        <v>1.2629127545473517E-2</v>
      </c>
      <c r="P715">
        <f t="shared" ca="1" si="114"/>
        <v>0.27893349732579642</v>
      </c>
      <c r="Q715" s="2">
        <f t="shared" si="106"/>
        <v>34546.959999999999</v>
      </c>
      <c r="R715">
        <f t="shared" si="112"/>
        <v>0.13360639999882551</v>
      </c>
      <c r="S715" s="2"/>
      <c r="T715" s="2"/>
      <c r="U715" s="2"/>
      <c r="V715" s="2"/>
      <c r="W715" s="2"/>
      <c r="X715" s="2"/>
      <c r="AL715" t="s">
        <v>1793</v>
      </c>
      <c r="AQ715" t="s">
        <v>1795</v>
      </c>
    </row>
    <row r="716" spans="1:43" x14ac:dyDescent="0.2">
      <c r="A716" t="s">
        <v>1857</v>
      </c>
      <c r="B716" s="5" t="s">
        <v>1862</v>
      </c>
      <c r="C716" s="18">
        <v>49571.417999999998</v>
      </c>
      <c r="E716">
        <f t="shared" si="104"/>
        <v>13389.033020631088</v>
      </c>
      <c r="F716">
        <f t="shared" si="105"/>
        <v>13389</v>
      </c>
      <c r="G716">
        <f t="shared" si="111"/>
        <v>9.8940799995034467E-2</v>
      </c>
      <c r="I716">
        <f>G716</f>
        <v>9.8940799995034467E-2</v>
      </c>
      <c r="O716">
        <f t="shared" ca="1" si="113"/>
        <v>1.2508136720813856E-2</v>
      </c>
      <c r="P716">
        <f t="shared" ca="1" si="114"/>
        <v>0.27877382551595775</v>
      </c>
      <c r="Q716" s="2">
        <f t="shared" si="106"/>
        <v>34552.917999999998</v>
      </c>
      <c r="R716">
        <f t="shared" si="112"/>
        <v>9.8940799995034467E-2</v>
      </c>
      <c r="S716" s="2"/>
      <c r="T716" s="2"/>
      <c r="U716" s="2"/>
      <c r="V716" s="2"/>
      <c r="W716" s="2"/>
      <c r="X716" s="2"/>
      <c r="AL716" t="s">
        <v>1793</v>
      </c>
      <c r="AQ716" t="s">
        <v>1795</v>
      </c>
    </row>
    <row r="717" spans="1:43" x14ac:dyDescent="0.2">
      <c r="A717" t="s">
        <v>1857</v>
      </c>
      <c r="B717" s="5" t="s">
        <v>1862</v>
      </c>
      <c r="C717" s="18">
        <v>49574.428</v>
      </c>
      <c r="E717">
        <f t="shared" si="104"/>
        <v>13390.037581940163</v>
      </c>
      <c r="F717">
        <f t="shared" si="105"/>
        <v>13390</v>
      </c>
      <c r="G717">
        <f t="shared" si="111"/>
        <v>0.1126079999958165</v>
      </c>
      <c r="I717">
        <f>G717</f>
        <v>0.1126079999958165</v>
      </c>
      <c r="O717">
        <f t="shared" ca="1" si="113"/>
        <v>1.244764130848397E-2</v>
      </c>
      <c r="P717">
        <f t="shared" ca="1" si="114"/>
        <v>0.27869398961103853</v>
      </c>
      <c r="Q717" s="2">
        <f t="shared" si="106"/>
        <v>34555.928</v>
      </c>
      <c r="R717">
        <f t="shared" si="112"/>
        <v>0.1126079999958165</v>
      </c>
      <c r="S717" s="2"/>
      <c r="T717" s="2"/>
      <c r="U717" s="2"/>
      <c r="V717" s="2"/>
      <c r="W717" s="2"/>
      <c r="X717" s="2"/>
      <c r="AL717" t="s">
        <v>1793</v>
      </c>
      <c r="AQ717" t="s">
        <v>1795</v>
      </c>
    </row>
    <row r="718" spans="1:43" x14ac:dyDescent="0.2">
      <c r="A718" t="s">
        <v>1773</v>
      </c>
      <c r="B718" s="5" t="s">
        <v>1862</v>
      </c>
      <c r="C718" s="18">
        <v>49574.447800000002</v>
      </c>
      <c r="D718" s="5">
        <v>5.0000000000000001E-4</v>
      </c>
      <c r="E718">
        <f t="shared" si="104"/>
        <v>13390.044190017881</v>
      </c>
      <c r="F718">
        <f t="shared" si="105"/>
        <v>13390</v>
      </c>
      <c r="G718">
        <f t="shared" si="111"/>
        <v>0.1324079999976675</v>
      </c>
      <c r="J718">
        <f>+G718</f>
        <v>0.1324079999976675</v>
      </c>
      <c r="O718">
        <f t="shared" ca="1" si="113"/>
        <v>1.244764130848397E-2</v>
      </c>
      <c r="P718">
        <f t="shared" ca="1" si="114"/>
        <v>0.27869398961103853</v>
      </c>
      <c r="Q718" s="2">
        <f t="shared" si="106"/>
        <v>34555.947800000002</v>
      </c>
      <c r="R718">
        <f t="shared" si="112"/>
        <v>0.1324079999976675</v>
      </c>
      <c r="S718" s="2"/>
      <c r="T718" s="2"/>
      <c r="U718" s="2"/>
      <c r="V718" s="2"/>
      <c r="W718" s="2"/>
      <c r="X718" s="2"/>
    </row>
    <row r="719" spans="1:43" x14ac:dyDescent="0.2">
      <c r="A719" t="s">
        <v>1773</v>
      </c>
      <c r="B719" s="5" t="s">
        <v>1862</v>
      </c>
      <c r="C719" s="18">
        <v>49574.448199999999</v>
      </c>
      <c r="D719" s="5">
        <v>5.0000000000000001E-4</v>
      </c>
      <c r="E719">
        <f t="shared" si="104"/>
        <v>13390.044323514396</v>
      </c>
      <c r="F719">
        <f t="shared" si="105"/>
        <v>13390</v>
      </c>
      <c r="G719">
        <f t="shared" si="111"/>
        <v>0.13280799999483861</v>
      </c>
      <c r="J719">
        <f>+G719</f>
        <v>0.13280799999483861</v>
      </c>
      <c r="O719">
        <f t="shared" ca="1" si="113"/>
        <v>1.244764130848397E-2</v>
      </c>
      <c r="P719">
        <f t="shared" ca="1" si="114"/>
        <v>0.27869398961103853</v>
      </c>
      <c r="Q719" s="2">
        <f t="shared" si="106"/>
        <v>34555.948199999999</v>
      </c>
      <c r="R719">
        <f t="shared" si="112"/>
        <v>0.13280799999483861</v>
      </c>
      <c r="S719" s="2"/>
      <c r="T719" s="2"/>
      <c r="U719" s="2"/>
      <c r="V719" s="2"/>
      <c r="W719" s="2"/>
      <c r="X719" s="2"/>
    </row>
    <row r="720" spans="1:43" x14ac:dyDescent="0.2">
      <c r="A720" s="49" t="s">
        <v>1560</v>
      </c>
      <c r="B720" s="52" t="s">
        <v>1862</v>
      </c>
      <c r="C720" s="49">
        <v>50287.522700000001</v>
      </c>
      <c r="D720" s="49" t="s">
        <v>1902</v>
      </c>
      <c r="E720">
        <f t="shared" si="104"/>
        <v>13628.026733212011</v>
      </c>
      <c r="F720">
        <f t="shared" si="105"/>
        <v>13628</v>
      </c>
      <c r="G720">
        <f t="shared" si="111"/>
        <v>8.0101600004127249E-2</v>
      </c>
      <c r="J720">
        <f>+G720</f>
        <v>8.0101600004127249E-2</v>
      </c>
      <c r="Q720" s="2">
        <f t="shared" si="106"/>
        <v>35269.022700000001</v>
      </c>
      <c r="R720">
        <f t="shared" si="112"/>
        <v>8.0101600004127249E-2</v>
      </c>
    </row>
    <row r="721" spans="1:43" x14ac:dyDescent="0.2">
      <c r="A721" s="49" t="s">
        <v>1216</v>
      </c>
      <c r="B721" s="52" t="s">
        <v>1862</v>
      </c>
      <c r="C721" s="49">
        <v>50290.631000000001</v>
      </c>
      <c r="D721" s="49" t="s">
        <v>1902</v>
      </c>
      <c r="E721">
        <f t="shared" si="104"/>
        <v>13629.064101290754</v>
      </c>
      <c r="F721">
        <f t="shared" si="105"/>
        <v>13629</v>
      </c>
      <c r="G721">
        <f t="shared" si="111"/>
        <v>0.19206880000274396</v>
      </c>
      <c r="I721">
        <f>+G721</f>
        <v>0.19206880000274396</v>
      </c>
      <c r="Q721" s="2">
        <f t="shared" si="106"/>
        <v>35272.131000000001</v>
      </c>
      <c r="R721">
        <f t="shared" si="112"/>
        <v>0.19206880000274396</v>
      </c>
    </row>
    <row r="722" spans="1:43" x14ac:dyDescent="0.2">
      <c r="A722" s="49" t="s">
        <v>1216</v>
      </c>
      <c r="B722" s="52" t="s">
        <v>1862</v>
      </c>
      <c r="C722" s="49">
        <v>50299.601000000002</v>
      </c>
      <c r="D722" s="49" t="s">
        <v>1902</v>
      </c>
      <c r="E722">
        <f t="shared" si="104"/>
        <v>13632.057760740065</v>
      </c>
      <c r="F722">
        <f t="shared" si="105"/>
        <v>13632</v>
      </c>
      <c r="G722">
        <f t="shared" si="111"/>
        <v>0.1730704000001424</v>
      </c>
      <c r="I722">
        <f>+G722</f>
        <v>0.1730704000001424</v>
      </c>
      <c r="Q722" s="2">
        <f t="shared" si="106"/>
        <v>35281.101000000002</v>
      </c>
      <c r="R722">
        <f t="shared" si="112"/>
        <v>0.1730704000001424</v>
      </c>
    </row>
    <row r="723" spans="1:43" x14ac:dyDescent="0.2">
      <c r="A723" s="49" t="s">
        <v>1560</v>
      </c>
      <c r="B723" s="52" t="s">
        <v>1862</v>
      </c>
      <c r="C723" s="49">
        <v>50314.517599999999</v>
      </c>
      <c r="D723" s="49" t="s">
        <v>1902</v>
      </c>
      <c r="E723">
        <f t="shared" si="104"/>
        <v>13637.036046196205</v>
      </c>
      <c r="F723">
        <f t="shared" si="105"/>
        <v>13637</v>
      </c>
      <c r="G723">
        <f t="shared" si="111"/>
        <v>0.10800640000525163</v>
      </c>
      <c r="J723">
        <f>+G723</f>
        <v>0.10800640000525163</v>
      </c>
      <c r="Q723" s="2">
        <f t="shared" si="106"/>
        <v>35296.017599999999</v>
      </c>
      <c r="R723">
        <f t="shared" si="112"/>
        <v>0.10800640000525163</v>
      </c>
    </row>
    <row r="724" spans="1:43" x14ac:dyDescent="0.2">
      <c r="A724" t="s">
        <v>1858</v>
      </c>
      <c r="B724" s="5" t="s">
        <v>1861</v>
      </c>
      <c r="C724" s="18">
        <v>50666.398000000001</v>
      </c>
      <c r="E724">
        <f t="shared" si="104"/>
        <v>13754.473067878174</v>
      </c>
      <c r="F724">
        <f t="shared" si="105"/>
        <v>13754.5</v>
      </c>
      <c r="G724">
        <f t="shared" si="111"/>
        <v>-8.0697600002167746E-2</v>
      </c>
      <c r="I724">
        <f>G724</f>
        <v>-8.0697600002167746E-2</v>
      </c>
      <c r="O724">
        <f t="shared" ref="O724:O729" ca="1" si="115">+C$11+C$12*F724</f>
        <v>-9.6029364857502797E-3</v>
      </c>
      <c r="P724">
        <f t="shared" ref="P724:P729" ca="1" si="116">+D$11+D$12*F724</f>
        <v>0.24959380226793515</v>
      </c>
      <c r="Q724" s="2">
        <f t="shared" si="106"/>
        <v>35647.898000000001</v>
      </c>
      <c r="R724" s="2"/>
      <c r="S724">
        <f t="shared" ref="S724:S729" si="117">G724</f>
        <v>-8.0697600002167746E-2</v>
      </c>
      <c r="T724" s="2"/>
      <c r="U724" s="2"/>
      <c r="V724" s="2"/>
      <c r="W724" s="2"/>
      <c r="X724" s="2"/>
      <c r="AL724" t="s">
        <v>1793</v>
      </c>
      <c r="AQ724" t="s">
        <v>1795</v>
      </c>
    </row>
    <row r="725" spans="1:43" x14ac:dyDescent="0.2">
      <c r="A725" t="s">
        <v>1858</v>
      </c>
      <c r="B725" s="5" t="s">
        <v>1861</v>
      </c>
      <c r="C725" s="18">
        <v>50669.408000000003</v>
      </c>
      <c r="E725">
        <f t="shared" ref="E725:E792" si="118">+(C725-C$7)/C$8</f>
        <v>13755.477629187255</v>
      </c>
      <c r="F725">
        <f t="shared" ref="F725:F788" si="119">ROUND(2*E725,0)/2</f>
        <v>13755.5</v>
      </c>
      <c r="G725">
        <f t="shared" si="111"/>
        <v>-6.7030400001385715E-2</v>
      </c>
      <c r="I725">
        <f>G725</f>
        <v>-6.7030400001385715E-2</v>
      </c>
      <c r="O725">
        <f t="shared" ca="1" si="115"/>
        <v>-9.6634318980801659E-3</v>
      </c>
      <c r="P725">
        <f t="shared" ca="1" si="116"/>
        <v>0.24951396636301593</v>
      </c>
      <c r="Q725" s="2">
        <f t="shared" ref="Q725:Q792" si="120">+C725-15018.5</f>
        <v>35650.908000000003</v>
      </c>
      <c r="R725" s="2"/>
      <c r="S725">
        <f t="shared" si="117"/>
        <v>-6.7030400001385715E-2</v>
      </c>
      <c r="T725" s="2"/>
      <c r="U725" s="2"/>
      <c r="V725" s="2"/>
      <c r="W725" s="2"/>
      <c r="X725" s="2"/>
      <c r="AL725" t="s">
        <v>1793</v>
      </c>
      <c r="AQ725" t="s">
        <v>1795</v>
      </c>
    </row>
    <row r="726" spans="1:43" x14ac:dyDescent="0.2">
      <c r="A726" t="s">
        <v>1772</v>
      </c>
      <c r="B726" s="5" t="s">
        <v>1861</v>
      </c>
      <c r="C726" s="18">
        <v>50672.371700000003</v>
      </c>
      <c r="D726" s="5">
        <v>4.0000000000000002E-4</v>
      </c>
      <c r="E726">
        <f t="shared" si="118"/>
        <v>13756.466738274201</v>
      </c>
      <c r="F726">
        <f t="shared" si="119"/>
        <v>13756.5</v>
      </c>
      <c r="G726">
        <f t="shared" si="111"/>
        <v>-9.9663199987844564E-2</v>
      </c>
      <c r="J726">
        <f>+G726</f>
        <v>-9.9663199987844564E-2</v>
      </c>
      <c r="O726">
        <f t="shared" ca="1" si="115"/>
        <v>-9.7239273104099411E-3</v>
      </c>
      <c r="P726">
        <f t="shared" ca="1" si="116"/>
        <v>0.24943413045809648</v>
      </c>
      <c r="Q726" s="2">
        <f t="shared" si="120"/>
        <v>35653.871700000003</v>
      </c>
      <c r="R726" s="2"/>
      <c r="S726">
        <f t="shared" si="117"/>
        <v>-9.9663199987844564E-2</v>
      </c>
      <c r="T726" s="2"/>
      <c r="U726" s="2"/>
      <c r="V726" s="2"/>
      <c r="W726" s="2"/>
      <c r="X726" s="2"/>
    </row>
    <row r="727" spans="1:43" x14ac:dyDescent="0.2">
      <c r="A727" t="s">
        <v>1858</v>
      </c>
      <c r="B727" s="5" t="s">
        <v>1861</v>
      </c>
      <c r="C727" s="18">
        <v>50672.387000000002</v>
      </c>
      <c r="E727">
        <f t="shared" si="118"/>
        <v>13756.471844516071</v>
      </c>
      <c r="F727">
        <f t="shared" si="119"/>
        <v>13756.5</v>
      </c>
      <c r="G727">
        <f t="shared" si="111"/>
        <v>-8.436319998872932E-2</v>
      </c>
      <c r="I727">
        <f>G727</f>
        <v>-8.436319998872932E-2</v>
      </c>
      <c r="O727">
        <f t="shared" ca="1" si="115"/>
        <v>-9.7239273104099411E-3</v>
      </c>
      <c r="P727">
        <f t="shared" ca="1" si="116"/>
        <v>0.24943413045809648</v>
      </c>
      <c r="Q727" s="2">
        <f t="shared" si="120"/>
        <v>35653.887000000002</v>
      </c>
      <c r="R727" s="2"/>
      <c r="S727">
        <f t="shared" si="117"/>
        <v>-8.436319998872932E-2</v>
      </c>
      <c r="T727" s="2"/>
      <c r="U727" s="2"/>
      <c r="V727" s="2"/>
      <c r="W727" s="2"/>
      <c r="X727" s="2"/>
      <c r="AL727" t="s">
        <v>1793</v>
      </c>
      <c r="AQ727" t="s">
        <v>1795</v>
      </c>
    </row>
    <row r="728" spans="1:43" x14ac:dyDescent="0.2">
      <c r="A728" t="s">
        <v>1772</v>
      </c>
      <c r="B728" s="5" t="s">
        <v>1861</v>
      </c>
      <c r="C728" s="18">
        <v>50702.336499999998</v>
      </c>
      <c r="D728" s="5">
        <v>1.9E-3</v>
      </c>
      <c r="E728">
        <f t="shared" si="118"/>
        <v>13766.467229541393</v>
      </c>
      <c r="F728">
        <f t="shared" si="119"/>
        <v>13766.5</v>
      </c>
      <c r="G728">
        <f t="shared" si="111"/>
        <v>-9.8191200006112922E-2</v>
      </c>
      <c r="J728">
        <f>+G728</f>
        <v>-9.8191200006112922E-2</v>
      </c>
      <c r="O728">
        <f t="shared" ca="1" si="115"/>
        <v>-1.0328881433708581E-2</v>
      </c>
      <c r="P728">
        <f t="shared" ca="1" si="116"/>
        <v>0.24863577140890292</v>
      </c>
      <c r="Q728" s="2">
        <f t="shared" si="120"/>
        <v>35683.836499999998</v>
      </c>
      <c r="R728" s="2"/>
      <c r="S728">
        <f t="shared" si="117"/>
        <v>-9.8191200006112922E-2</v>
      </c>
      <c r="T728" s="2"/>
      <c r="U728" s="2"/>
      <c r="V728" s="2"/>
      <c r="W728" s="2"/>
      <c r="X728" s="2"/>
    </row>
    <row r="729" spans="1:43" x14ac:dyDescent="0.2">
      <c r="A729" t="s">
        <v>1858</v>
      </c>
      <c r="B729" s="5" t="s">
        <v>1861</v>
      </c>
      <c r="C729" s="18">
        <v>50705.351000000002</v>
      </c>
      <c r="E729">
        <f t="shared" si="118"/>
        <v>13767.473292686316</v>
      </c>
      <c r="F729">
        <f t="shared" si="119"/>
        <v>13767.5</v>
      </c>
      <c r="G729">
        <f t="shared" si="111"/>
        <v>-8.0023999988043215E-2</v>
      </c>
      <c r="I729">
        <f>G729</f>
        <v>-8.0023999988043215E-2</v>
      </c>
      <c r="O729">
        <f t="shared" ca="1" si="115"/>
        <v>-1.0389376846038467E-2</v>
      </c>
      <c r="P729">
        <f t="shared" ca="1" si="116"/>
        <v>0.24855593550398369</v>
      </c>
      <c r="Q729" s="2">
        <f t="shared" si="120"/>
        <v>35686.851000000002</v>
      </c>
      <c r="R729" s="2"/>
      <c r="S729">
        <f t="shared" si="117"/>
        <v>-8.0023999988043215E-2</v>
      </c>
      <c r="T729" s="2"/>
      <c r="U729" s="2"/>
      <c r="V729" s="2"/>
      <c r="W729" s="2"/>
      <c r="X729" s="2"/>
      <c r="AL729" t="s">
        <v>1793</v>
      </c>
      <c r="AQ729" t="s">
        <v>1795</v>
      </c>
    </row>
    <row r="730" spans="1:43" x14ac:dyDescent="0.2">
      <c r="A730" s="49" t="s">
        <v>1216</v>
      </c>
      <c r="B730" s="52" t="s">
        <v>1862</v>
      </c>
      <c r="C730" s="49">
        <v>51839.599399999999</v>
      </c>
      <c r="D730" s="49" t="s">
        <v>1902</v>
      </c>
      <c r="E730">
        <f t="shared" si="118"/>
        <v>14146.018826747151</v>
      </c>
      <c r="F730">
        <f t="shared" si="119"/>
        <v>14146</v>
      </c>
      <c r="G730">
        <f t="shared" si="111"/>
        <v>5.6411200006550644E-2</v>
      </c>
      <c r="K730">
        <f>+G730</f>
        <v>5.6411200006550644E-2</v>
      </c>
      <c r="Q730" s="2">
        <f t="shared" si="120"/>
        <v>36821.099399999999</v>
      </c>
      <c r="R730">
        <f>G730</f>
        <v>5.6411200006550644E-2</v>
      </c>
    </row>
    <row r="731" spans="1:43" x14ac:dyDescent="0.2">
      <c r="A731" s="49" t="s">
        <v>1216</v>
      </c>
      <c r="B731" s="52" t="s">
        <v>1861</v>
      </c>
      <c r="C731" s="49">
        <v>52098.683499999999</v>
      </c>
      <c r="D731" s="49" t="s">
        <v>1902</v>
      </c>
      <c r="E731">
        <f t="shared" si="118"/>
        <v>14232.485890752856</v>
      </c>
      <c r="F731">
        <f t="shared" si="119"/>
        <v>14232.5</v>
      </c>
      <c r="G731">
        <f t="shared" si="111"/>
        <v>-4.2275999992853031E-2</v>
      </c>
      <c r="K731">
        <f>+G731</f>
        <v>-4.2275999992853031E-2</v>
      </c>
      <c r="Q731" s="2">
        <f t="shared" si="120"/>
        <v>37080.183499999999</v>
      </c>
      <c r="S731">
        <f>G731</f>
        <v>-4.2275999992853031E-2</v>
      </c>
    </row>
    <row r="732" spans="1:43" x14ac:dyDescent="0.2">
      <c r="A732" s="49" t="s">
        <v>1216</v>
      </c>
      <c r="B732" s="52" t="s">
        <v>1861</v>
      </c>
      <c r="C732" s="49">
        <v>52125.652000000002</v>
      </c>
      <c r="D732" s="49" t="s">
        <v>1902</v>
      </c>
      <c r="E732">
        <f t="shared" si="118"/>
        <v>14241.486392966763</v>
      </c>
      <c r="F732">
        <f t="shared" si="119"/>
        <v>14241.5</v>
      </c>
      <c r="G732">
        <f t="shared" ref="G732:G763" si="121">+C732-(C$7+F732*C$8)</f>
        <v>-4.0771200001472607E-2</v>
      </c>
      <c r="I732">
        <f>+G732</f>
        <v>-4.0771200001472607E-2</v>
      </c>
      <c r="Q732" s="2">
        <f t="shared" si="120"/>
        <v>37107.152000000002</v>
      </c>
      <c r="S732">
        <f>G732</f>
        <v>-4.0771200001472607E-2</v>
      </c>
    </row>
    <row r="733" spans="1:43" x14ac:dyDescent="0.2">
      <c r="A733" s="49" t="s">
        <v>1216</v>
      </c>
      <c r="B733" s="52" t="s">
        <v>1861</v>
      </c>
      <c r="C733" s="49">
        <v>52230.516000000003</v>
      </c>
      <c r="D733" s="49" t="s">
        <v>1902</v>
      </c>
      <c r="E733">
        <f t="shared" si="118"/>
        <v>14276.48384051331</v>
      </c>
      <c r="F733">
        <f t="shared" si="119"/>
        <v>14276.5</v>
      </c>
      <c r="G733">
        <f t="shared" si="121"/>
        <v>-4.8419200000353158E-2</v>
      </c>
      <c r="I733">
        <f>+G733</f>
        <v>-4.8419200000353158E-2</v>
      </c>
      <c r="Q733" s="2">
        <f t="shared" si="120"/>
        <v>37212.016000000003</v>
      </c>
      <c r="S733">
        <f>G733</f>
        <v>-4.8419200000353158E-2</v>
      </c>
    </row>
    <row r="734" spans="1:43" x14ac:dyDescent="0.2">
      <c r="A734" s="49" t="s">
        <v>1601</v>
      </c>
      <c r="B734" s="52" t="s">
        <v>1862</v>
      </c>
      <c r="C734" s="49">
        <v>52426.813999999998</v>
      </c>
      <c r="D734" s="49" t="s">
        <v>1902</v>
      </c>
      <c r="E734">
        <f t="shared" si="118"/>
        <v>14341.996589964905</v>
      </c>
      <c r="F734">
        <f t="shared" si="119"/>
        <v>14342</v>
      </c>
      <c r="G734">
        <f t="shared" si="121"/>
        <v>-1.0217599992756732E-2</v>
      </c>
      <c r="K734">
        <f>+G734</f>
        <v>-1.0217599992756732E-2</v>
      </c>
      <c r="Q734" s="2">
        <f t="shared" si="120"/>
        <v>37408.313999999998</v>
      </c>
      <c r="R734">
        <f>G734</f>
        <v>-1.0217599992756732E-2</v>
      </c>
    </row>
    <row r="735" spans="1:43" x14ac:dyDescent="0.2">
      <c r="A735" s="49" t="s">
        <v>1216</v>
      </c>
      <c r="B735" s="52" t="s">
        <v>1862</v>
      </c>
      <c r="C735" s="49">
        <v>52441.830800000003</v>
      </c>
      <c r="D735" s="49" t="s">
        <v>1902</v>
      </c>
      <c r="E735">
        <f t="shared" si="118"/>
        <v>14347.008316299181</v>
      </c>
      <c r="F735">
        <f t="shared" si="119"/>
        <v>14347</v>
      </c>
      <c r="G735">
        <f t="shared" si="121"/>
        <v>2.4918400005844887E-2</v>
      </c>
      <c r="K735">
        <f>+G735</f>
        <v>2.4918400005844887E-2</v>
      </c>
      <c r="Q735" s="2">
        <f t="shared" si="120"/>
        <v>37423.330800000003</v>
      </c>
      <c r="R735">
        <f>G735</f>
        <v>2.4918400005844887E-2</v>
      </c>
    </row>
    <row r="736" spans="1:43" x14ac:dyDescent="0.2">
      <c r="A736" s="49" t="s">
        <v>1216</v>
      </c>
      <c r="B736" s="52" t="s">
        <v>1862</v>
      </c>
      <c r="C736" s="49">
        <v>52468.796999999999</v>
      </c>
      <c r="D736" s="49" t="s">
        <v>1902</v>
      </c>
      <c r="E736">
        <f t="shared" si="118"/>
        <v>14356.008050908098</v>
      </c>
      <c r="F736">
        <f t="shared" si="119"/>
        <v>14356</v>
      </c>
      <c r="G736">
        <f t="shared" si="121"/>
        <v>2.4123200004396494E-2</v>
      </c>
      <c r="I736">
        <f>+G736</f>
        <v>2.4123200004396494E-2</v>
      </c>
      <c r="Q736" s="2">
        <f t="shared" si="120"/>
        <v>37450.296999999999</v>
      </c>
      <c r="R736">
        <f>G736</f>
        <v>2.4123200004396494E-2</v>
      </c>
    </row>
    <row r="737" spans="1:24" x14ac:dyDescent="0.2">
      <c r="A737" s="49" t="s">
        <v>1601</v>
      </c>
      <c r="B737" s="52" t="s">
        <v>1862</v>
      </c>
      <c r="C737" s="49">
        <v>52489.773999999998</v>
      </c>
      <c r="D737" s="49" t="s">
        <v>1902</v>
      </c>
      <c r="E737">
        <f t="shared" si="118"/>
        <v>14363.008942130862</v>
      </c>
      <c r="F737">
        <f t="shared" si="119"/>
        <v>14363</v>
      </c>
      <c r="G737">
        <f t="shared" si="121"/>
        <v>2.6793599994562101E-2</v>
      </c>
      <c r="K737">
        <f>+G737</f>
        <v>2.6793599994562101E-2</v>
      </c>
      <c r="Q737" s="2">
        <f t="shared" si="120"/>
        <v>37471.273999999998</v>
      </c>
      <c r="R737">
        <f>G737</f>
        <v>2.6793599994562101E-2</v>
      </c>
    </row>
    <row r="738" spans="1:24" x14ac:dyDescent="0.2">
      <c r="A738" s="49" t="s">
        <v>1601</v>
      </c>
      <c r="B738" s="52" t="s">
        <v>1861</v>
      </c>
      <c r="C738" s="49">
        <v>52931.702299999997</v>
      </c>
      <c r="D738" s="49" t="s">
        <v>1902</v>
      </c>
      <c r="E738">
        <f t="shared" si="118"/>
        <v>14510.498666903757</v>
      </c>
      <c r="F738">
        <f t="shared" si="119"/>
        <v>14510.5</v>
      </c>
      <c r="G738">
        <f t="shared" si="121"/>
        <v>-3.9943999945535325E-3</v>
      </c>
      <c r="K738">
        <f>+G738</f>
        <v>-3.9943999945535325E-3</v>
      </c>
      <c r="Q738" s="2">
        <f t="shared" si="120"/>
        <v>37913.202299999997</v>
      </c>
      <c r="S738">
        <f>G738</f>
        <v>-3.9943999945535325E-3</v>
      </c>
    </row>
    <row r="739" spans="1:24" x14ac:dyDescent="0.2">
      <c r="A739" s="49" t="s">
        <v>1601</v>
      </c>
      <c r="B739" s="52" t="s">
        <v>1861</v>
      </c>
      <c r="C739" s="49">
        <v>52952.6711</v>
      </c>
      <c r="D739" s="49" t="s">
        <v>1902</v>
      </c>
      <c r="E739">
        <f t="shared" si="118"/>
        <v>14517.496821447874</v>
      </c>
      <c r="F739">
        <f t="shared" si="119"/>
        <v>14517.5</v>
      </c>
      <c r="G739">
        <f t="shared" si="121"/>
        <v>-9.5240000009653158E-3</v>
      </c>
      <c r="K739">
        <f>+G739</f>
        <v>-9.5240000009653158E-3</v>
      </c>
      <c r="Q739" s="2">
        <f t="shared" si="120"/>
        <v>37934.1711</v>
      </c>
      <c r="S739">
        <f>G739</f>
        <v>-9.5240000009653158E-3</v>
      </c>
    </row>
    <row r="740" spans="1:24" x14ac:dyDescent="0.2">
      <c r="A740" s="49" t="s">
        <v>1601</v>
      </c>
      <c r="B740" s="52" t="s">
        <v>1862</v>
      </c>
      <c r="C740" s="49">
        <v>53232.819199999998</v>
      </c>
      <c r="D740" s="49" t="s">
        <v>1902</v>
      </c>
      <c r="E740">
        <f t="shared" si="118"/>
        <v>14610.993812169329</v>
      </c>
      <c r="F740">
        <f t="shared" si="119"/>
        <v>14611</v>
      </c>
      <c r="G740">
        <f t="shared" si="121"/>
        <v>-1.854079999611713E-2</v>
      </c>
      <c r="K740">
        <f>+G740</f>
        <v>-1.854079999611713E-2</v>
      </c>
      <c r="Q740" s="2">
        <f t="shared" si="120"/>
        <v>38214.319199999998</v>
      </c>
      <c r="R740">
        <f>G740</f>
        <v>-1.854079999611713E-2</v>
      </c>
    </row>
    <row r="741" spans="1:24" x14ac:dyDescent="0.2">
      <c r="A741" s="49" t="s">
        <v>1601</v>
      </c>
      <c r="B741" s="52" t="s">
        <v>1862</v>
      </c>
      <c r="C741" s="49">
        <v>53274.764999999999</v>
      </c>
      <c r="D741" s="49" t="s">
        <v>1902</v>
      </c>
      <c r="E741">
        <f t="shared" si="118"/>
        <v>14624.992857936208</v>
      </c>
      <c r="F741">
        <f t="shared" si="119"/>
        <v>14625</v>
      </c>
      <c r="G741">
        <f t="shared" si="121"/>
        <v>-2.1399999997811392E-2</v>
      </c>
      <c r="K741">
        <f>+G741</f>
        <v>-2.1399999997811392E-2</v>
      </c>
      <c r="Q741" s="2">
        <f t="shared" si="120"/>
        <v>38256.264999999999</v>
      </c>
      <c r="R741">
        <f>G741</f>
        <v>-2.1399999997811392E-2</v>
      </c>
    </row>
    <row r="742" spans="1:24" x14ac:dyDescent="0.2">
      <c r="A742" s="19" t="s">
        <v>1873</v>
      </c>
      <c r="B742" s="5" t="s">
        <v>1861</v>
      </c>
      <c r="C742" s="18">
        <v>53297.268600000003</v>
      </c>
      <c r="D742" s="18">
        <v>1.9E-3</v>
      </c>
      <c r="E742">
        <f t="shared" si="118"/>
        <v>14632.503238625566</v>
      </c>
      <c r="F742">
        <f t="shared" si="119"/>
        <v>14632.5</v>
      </c>
      <c r="G742">
        <f t="shared" si="121"/>
        <v>9.704000003694091E-3</v>
      </c>
      <c r="J742">
        <f>+G742</f>
        <v>9.704000003694091E-3</v>
      </c>
      <c r="Q742" s="2">
        <f t="shared" si="120"/>
        <v>38278.768600000003</v>
      </c>
      <c r="S742">
        <f>G742</f>
        <v>9.704000003694091E-3</v>
      </c>
      <c r="T742" s="2"/>
      <c r="U742" s="2"/>
      <c r="V742" s="2"/>
      <c r="W742" s="2"/>
      <c r="X742" s="2"/>
    </row>
    <row r="743" spans="1:24" x14ac:dyDescent="0.2">
      <c r="A743" s="19" t="s">
        <v>1873</v>
      </c>
      <c r="B743" s="5" t="s">
        <v>1861</v>
      </c>
      <c r="C743" s="18">
        <v>53300.264000000003</v>
      </c>
      <c r="D743" s="18">
        <v>2.5000000000000001E-3</v>
      </c>
      <c r="E743">
        <f t="shared" si="118"/>
        <v>14633.502927311682</v>
      </c>
      <c r="F743">
        <f t="shared" si="119"/>
        <v>14633.5</v>
      </c>
      <c r="G743">
        <f t="shared" si="121"/>
        <v>8.7712000022293068E-3</v>
      </c>
      <c r="J743">
        <f>+G743</f>
        <v>8.7712000022293068E-3</v>
      </c>
      <c r="Q743" s="2">
        <f t="shared" si="120"/>
        <v>38281.764000000003</v>
      </c>
      <c r="S743">
        <f>G743</f>
        <v>8.7712000022293068E-3</v>
      </c>
      <c r="T743" s="2"/>
      <c r="U743" s="2"/>
      <c r="V743" s="2"/>
      <c r="W743" s="2"/>
      <c r="X743" s="2"/>
    </row>
    <row r="744" spans="1:24" x14ac:dyDescent="0.2">
      <c r="A744" s="49" t="s">
        <v>1635</v>
      </c>
      <c r="B744" s="52" t="s">
        <v>1862</v>
      </c>
      <c r="C744" s="49">
        <v>53613.351999999999</v>
      </c>
      <c r="D744" s="49" t="s">
        <v>1902</v>
      </c>
      <c r="E744">
        <f t="shared" si="118"/>
        <v>14737.993323038081</v>
      </c>
      <c r="F744">
        <f t="shared" si="119"/>
        <v>14738</v>
      </c>
      <c r="G744">
        <f t="shared" si="121"/>
        <v>-2.0006399994599633E-2</v>
      </c>
      <c r="I744">
        <f>+G744</f>
        <v>-2.0006399994599633E-2</v>
      </c>
      <c r="Q744" s="2">
        <f t="shared" si="120"/>
        <v>38594.851999999999</v>
      </c>
      <c r="R744">
        <f>G744</f>
        <v>-2.0006399994599633E-2</v>
      </c>
    </row>
    <row r="745" spans="1:24" x14ac:dyDescent="0.2">
      <c r="A745" s="21" t="s">
        <v>1882</v>
      </c>
      <c r="B745" s="32" t="s">
        <v>1861</v>
      </c>
      <c r="C745" s="21">
        <v>54004.433770000003</v>
      </c>
      <c r="D745" s="21">
        <v>4.4000000000000003E-3</v>
      </c>
      <c r="E745">
        <f t="shared" si="118"/>
        <v>14868.513460854549</v>
      </c>
      <c r="F745">
        <f t="shared" si="119"/>
        <v>14868.5</v>
      </c>
      <c r="G745">
        <f t="shared" si="121"/>
        <v>4.0333200013265014E-2</v>
      </c>
      <c r="O745">
        <f t="shared" ref="O745:O792" ca="1" si="122">+C$11+C$12*F745</f>
        <v>-7.6994825821215085E-2</v>
      </c>
      <c r="P745">
        <f t="shared" ref="P745:P792" ca="1" si="123">+D$11+D$12*F745</f>
        <v>0.16065660418777883</v>
      </c>
      <c r="Q745" s="2">
        <f t="shared" si="120"/>
        <v>38985.933770000003</v>
      </c>
      <c r="S745">
        <f t="shared" ref="S745:S750" si="124">G745</f>
        <v>4.0333200013265014E-2</v>
      </c>
      <c r="T745" s="2"/>
      <c r="U745" s="2"/>
      <c r="V745" s="2"/>
      <c r="W745" s="2"/>
      <c r="X745" s="2"/>
    </row>
    <row r="746" spans="1:24" x14ac:dyDescent="0.2">
      <c r="A746" s="20" t="s">
        <v>1874</v>
      </c>
      <c r="B746" s="32" t="s">
        <v>1861</v>
      </c>
      <c r="C746" s="21">
        <v>54025.408199999998</v>
      </c>
      <c r="D746" s="21">
        <v>3.3999999999999998E-3</v>
      </c>
      <c r="E746">
        <f t="shared" si="118"/>
        <v>14875.513494362176</v>
      </c>
      <c r="F746">
        <f t="shared" si="119"/>
        <v>14875.5</v>
      </c>
      <c r="G746">
        <f t="shared" si="121"/>
        <v>4.0433599999232683E-2</v>
      </c>
      <c r="J746">
        <f>+G746</f>
        <v>4.0433599999232683E-2</v>
      </c>
      <c r="O746">
        <f t="shared" ca="1" si="122"/>
        <v>-7.7418293707524177E-2</v>
      </c>
      <c r="P746">
        <f t="shared" ca="1" si="123"/>
        <v>0.16009775285334338</v>
      </c>
      <c r="Q746" s="2">
        <f t="shared" si="120"/>
        <v>39006.908199999998</v>
      </c>
      <c r="S746">
        <f t="shared" si="124"/>
        <v>4.0433599999232683E-2</v>
      </c>
      <c r="T746" s="2"/>
      <c r="U746" s="2"/>
      <c r="V746" s="2"/>
      <c r="W746" s="2"/>
      <c r="X746" s="2"/>
    </row>
    <row r="747" spans="1:24" x14ac:dyDescent="0.2">
      <c r="A747" s="21" t="s">
        <v>1882</v>
      </c>
      <c r="B747" s="32" t="s">
        <v>1861</v>
      </c>
      <c r="C747" s="21">
        <v>54025.40855</v>
      </c>
      <c r="D747" s="21">
        <v>2.9999999999999997E-4</v>
      </c>
      <c r="E747">
        <f t="shared" si="118"/>
        <v>14875.513611171631</v>
      </c>
      <c r="F747">
        <f t="shared" si="119"/>
        <v>14875.5</v>
      </c>
      <c r="G747">
        <f t="shared" si="121"/>
        <v>4.0783600001304876E-2</v>
      </c>
      <c r="O747">
        <f t="shared" ca="1" si="122"/>
        <v>-7.7418293707524177E-2</v>
      </c>
      <c r="P747">
        <f t="shared" ca="1" si="123"/>
        <v>0.16009775285334338</v>
      </c>
      <c r="Q747" s="2">
        <f t="shared" si="120"/>
        <v>39006.90855</v>
      </c>
      <c r="S747">
        <f t="shared" si="124"/>
        <v>4.0783600001304876E-2</v>
      </c>
    </row>
    <row r="748" spans="1:24" x14ac:dyDescent="0.2">
      <c r="A748" s="21" t="s">
        <v>1882</v>
      </c>
      <c r="B748" s="32" t="s">
        <v>1861</v>
      </c>
      <c r="C748" s="21">
        <v>54025.40855</v>
      </c>
      <c r="D748" s="21">
        <v>2.9999999999999997E-4</v>
      </c>
      <c r="E748">
        <f t="shared" si="118"/>
        <v>14875.513611171631</v>
      </c>
      <c r="F748">
        <f t="shared" si="119"/>
        <v>14875.5</v>
      </c>
      <c r="G748">
        <f t="shared" si="121"/>
        <v>4.0783600001304876E-2</v>
      </c>
      <c r="O748">
        <f t="shared" ca="1" si="122"/>
        <v>-7.7418293707524177E-2</v>
      </c>
      <c r="P748">
        <f t="shared" ca="1" si="123"/>
        <v>0.16009775285334338</v>
      </c>
      <c r="Q748" s="2">
        <f t="shared" si="120"/>
        <v>39006.90855</v>
      </c>
      <c r="S748">
        <f t="shared" si="124"/>
        <v>4.0783600001304876E-2</v>
      </c>
    </row>
    <row r="749" spans="1:24" x14ac:dyDescent="0.2">
      <c r="A749" s="21" t="s">
        <v>1882</v>
      </c>
      <c r="B749" s="32" t="s">
        <v>1861</v>
      </c>
      <c r="C749" s="21">
        <v>54025.409240000001</v>
      </c>
      <c r="D749" s="21">
        <v>4.0000000000000002E-4</v>
      </c>
      <c r="E749">
        <f t="shared" si="118"/>
        <v>14875.513841453128</v>
      </c>
      <c r="F749">
        <f t="shared" si="119"/>
        <v>14875.5</v>
      </c>
      <c r="G749">
        <f t="shared" si="121"/>
        <v>4.1473600002063904E-2</v>
      </c>
      <c r="O749">
        <f t="shared" ca="1" si="122"/>
        <v>-7.7418293707524177E-2</v>
      </c>
      <c r="P749">
        <f t="shared" ca="1" si="123"/>
        <v>0.16009775285334338</v>
      </c>
      <c r="Q749" s="2">
        <f t="shared" si="120"/>
        <v>39006.909240000001</v>
      </c>
      <c r="S749">
        <f t="shared" si="124"/>
        <v>4.1473600002063904E-2</v>
      </c>
    </row>
    <row r="750" spans="1:24" x14ac:dyDescent="0.2">
      <c r="A750" s="21" t="s">
        <v>1882</v>
      </c>
      <c r="B750" s="32" t="s">
        <v>1861</v>
      </c>
      <c r="C750" s="21">
        <v>54028.405619999998</v>
      </c>
      <c r="D750" s="21">
        <v>2.9999999999999997E-4</v>
      </c>
      <c r="E750">
        <f t="shared" si="118"/>
        <v>14876.513857205717</v>
      </c>
      <c r="F750">
        <f t="shared" si="119"/>
        <v>14876.5</v>
      </c>
      <c r="G750">
        <f t="shared" si="121"/>
        <v>4.152079999767011E-2</v>
      </c>
      <c r="O750">
        <f t="shared" ca="1" si="122"/>
        <v>-7.7478789119853952E-2</v>
      </c>
      <c r="P750">
        <f t="shared" ca="1" si="123"/>
        <v>0.16001791694842393</v>
      </c>
      <c r="Q750" s="2">
        <f t="shared" si="120"/>
        <v>39009.905619999998</v>
      </c>
      <c r="S750">
        <f t="shared" si="124"/>
        <v>4.152079999767011E-2</v>
      </c>
    </row>
    <row r="751" spans="1:24" x14ac:dyDescent="0.2">
      <c r="A751" s="21" t="s">
        <v>1882</v>
      </c>
      <c r="B751" s="32" t="s">
        <v>1862</v>
      </c>
      <c r="C751" s="21">
        <v>54275.481330000002</v>
      </c>
      <c r="D751" s="21">
        <v>8.0000000000000004E-4</v>
      </c>
      <c r="E751">
        <f t="shared" si="118"/>
        <v>14958.973225537567</v>
      </c>
      <c r="F751">
        <f t="shared" si="119"/>
        <v>14959</v>
      </c>
      <c r="G751">
        <f t="shared" si="121"/>
        <v>-8.0225199992128182E-2</v>
      </c>
      <c r="O751">
        <f t="shared" ca="1" si="122"/>
        <v>-8.246966063706751E-2</v>
      </c>
      <c r="P751">
        <f t="shared" ca="1" si="123"/>
        <v>0.15343145479257769</v>
      </c>
      <c r="Q751" s="2">
        <f t="shared" si="120"/>
        <v>39256.981330000002</v>
      </c>
      <c r="R751">
        <f t="shared" ref="R751:R759" si="125">G751</f>
        <v>-8.0225199992128182E-2</v>
      </c>
    </row>
    <row r="752" spans="1:24" x14ac:dyDescent="0.2">
      <c r="A752" s="21" t="s">
        <v>1875</v>
      </c>
      <c r="B752" s="33"/>
      <c r="C752" s="21">
        <v>54296.46</v>
      </c>
      <c r="D752" s="21">
        <v>1E-3</v>
      </c>
      <c r="E752">
        <f t="shared" si="118"/>
        <v>14965.974674108298</v>
      </c>
      <c r="F752">
        <f t="shared" si="119"/>
        <v>14966</v>
      </c>
      <c r="G752">
        <f t="shared" si="121"/>
        <v>-7.5884800004132558E-2</v>
      </c>
      <c r="J752">
        <f>+G752</f>
        <v>-7.5884800004132558E-2</v>
      </c>
      <c r="O752">
        <f t="shared" ca="1" si="122"/>
        <v>-8.2893128523376491E-2</v>
      </c>
      <c r="P752">
        <f t="shared" ca="1" si="123"/>
        <v>0.15287260345814224</v>
      </c>
      <c r="Q752" s="2">
        <f t="shared" si="120"/>
        <v>39277.96</v>
      </c>
      <c r="R752">
        <f t="shared" si="125"/>
        <v>-7.5884800004132558E-2</v>
      </c>
      <c r="S752" s="2"/>
      <c r="T752" s="2"/>
      <c r="U752" s="2"/>
      <c r="V752" s="2"/>
      <c r="W752" s="2"/>
      <c r="X752" s="2"/>
    </row>
    <row r="753" spans="1:19" x14ac:dyDescent="0.2">
      <c r="A753" s="49" t="s">
        <v>1667</v>
      </c>
      <c r="B753" s="52" t="s">
        <v>1862</v>
      </c>
      <c r="C753" s="49">
        <v>54314.434999999998</v>
      </c>
      <c r="D753" s="49" t="s">
        <v>1902</v>
      </c>
      <c r="E753">
        <f t="shared" si="118"/>
        <v>14971.973673952372</v>
      </c>
      <c r="F753">
        <f t="shared" si="119"/>
        <v>14972</v>
      </c>
      <c r="G753">
        <f t="shared" si="121"/>
        <v>-7.8881599998567253E-2</v>
      </c>
      <c r="I753">
        <f>+G753</f>
        <v>-7.8881599998567253E-2</v>
      </c>
      <c r="O753">
        <f t="shared" ca="1" si="122"/>
        <v>-8.3256100997355698E-2</v>
      </c>
      <c r="P753">
        <f t="shared" ca="1" si="123"/>
        <v>0.15239358802862601</v>
      </c>
      <c r="Q753" s="2">
        <f t="shared" si="120"/>
        <v>39295.934999999998</v>
      </c>
      <c r="R753">
        <f t="shared" si="125"/>
        <v>-7.8881599998567253E-2</v>
      </c>
    </row>
    <row r="754" spans="1:19" x14ac:dyDescent="0.2">
      <c r="A754" s="49" t="s">
        <v>1667</v>
      </c>
      <c r="B754" s="52" t="s">
        <v>1862</v>
      </c>
      <c r="C754" s="49">
        <v>54314.436999999998</v>
      </c>
      <c r="D754" s="49" t="s">
        <v>1902</v>
      </c>
      <c r="E754">
        <f t="shared" si="118"/>
        <v>14971.974341434972</v>
      </c>
      <c r="F754">
        <f t="shared" si="119"/>
        <v>14972</v>
      </c>
      <c r="G754">
        <f t="shared" si="121"/>
        <v>-7.68815999981598E-2</v>
      </c>
      <c r="I754">
        <f>+G754</f>
        <v>-7.68815999981598E-2</v>
      </c>
      <c r="O754">
        <f t="shared" ca="1" si="122"/>
        <v>-8.3256100997355698E-2</v>
      </c>
      <c r="P754">
        <f t="shared" ca="1" si="123"/>
        <v>0.15239358802862601</v>
      </c>
      <c r="Q754" s="2">
        <f t="shared" si="120"/>
        <v>39295.936999999998</v>
      </c>
      <c r="R754">
        <f t="shared" si="125"/>
        <v>-7.68815999981598E-2</v>
      </c>
    </row>
    <row r="755" spans="1:19" x14ac:dyDescent="0.2">
      <c r="A755" s="21" t="s">
        <v>1882</v>
      </c>
      <c r="B755" s="32" t="s">
        <v>1862</v>
      </c>
      <c r="C755" s="21">
        <v>54335.410049999999</v>
      </c>
      <c r="D755" s="21">
        <v>2.9999999999999997E-4</v>
      </c>
      <c r="E755">
        <f t="shared" si="118"/>
        <v>14978.973914379607</v>
      </c>
      <c r="F755">
        <f t="shared" si="119"/>
        <v>14979</v>
      </c>
      <c r="G755">
        <f t="shared" si="121"/>
        <v>-7.8161199991882313E-2</v>
      </c>
      <c r="O755">
        <f t="shared" ca="1" si="122"/>
        <v>-8.3679568883664679E-2</v>
      </c>
      <c r="P755">
        <f t="shared" ca="1" si="123"/>
        <v>0.15183473669419056</v>
      </c>
      <c r="Q755" s="2">
        <f t="shared" si="120"/>
        <v>39316.910049999999</v>
      </c>
      <c r="R755">
        <f t="shared" si="125"/>
        <v>-7.8161199991882313E-2</v>
      </c>
    </row>
    <row r="756" spans="1:19" x14ac:dyDescent="0.2">
      <c r="A756" s="21" t="s">
        <v>1882</v>
      </c>
      <c r="B756" s="32" t="s">
        <v>1862</v>
      </c>
      <c r="C756" s="21">
        <v>54338.405850000003</v>
      </c>
      <c r="D756" s="21">
        <v>2.0000000000000001E-4</v>
      </c>
      <c r="E756">
        <f t="shared" si="118"/>
        <v>14979.973736562244</v>
      </c>
      <c r="F756">
        <f t="shared" si="119"/>
        <v>14980</v>
      </c>
      <c r="G756">
        <f t="shared" si="121"/>
        <v>-7.8693999988900032E-2</v>
      </c>
      <c r="O756">
        <f t="shared" ca="1" si="122"/>
        <v>-8.3740064295994565E-2</v>
      </c>
      <c r="P756">
        <f t="shared" ca="1" si="123"/>
        <v>0.15175490078927134</v>
      </c>
      <c r="Q756" s="2">
        <f t="shared" si="120"/>
        <v>39319.905850000003</v>
      </c>
      <c r="R756">
        <f t="shared" si="125"/>
        <v>-7.8693999988900032E-2</v>
      </c>
    </row>
    <row r="757" spans="1:19" x14ac:dyDescent="0.2">
      <c r="A757" s="21" t="s">
        <v>1882</v>
      </c>
      <c r="B757" s="32" t="s">
        <v>1862</v>
      </c>
      <c r="C757" s="21">
        <v>54338.405850000003</v>
      </c>
      <c r="D757" s="21">
        <v>5.9999999999999995E-4</v>
      </c>
      <c r="E757">
        <f t="shared" si="118"/>
        <v>14979.973736562244</v>
      </c>
      <c r="F757">
        <f t="shared" si="119"/>
        <v>14980</v>
      </c>
      <c r="G757">
        <f t="shared" si="121"/>
        <v>-7.8693999988900032E-2</v>
      </c>
      <c r="O757">
        <f t="shared" ca="1" si="122"/>
        <v>-8.3740064295994565E-2</v>
      </c>
      <c r="P757">
        <f t="shared" ca="1" si="123"/>
        <v>0.15175490078927134</v>
      </c>
      <c r="Q757" s="2">
        <f t="shared" si="120"/>
        <v>39319.905850000003</v>
      </c>
      <c r="R757">
        <f t="shared" si="125"/>
        <v>-7.8693999988900032E-2</v>
      </c>
    </row>
    <row r="758" spans="1:19" x14ac:dyDescent="0.2">
      <c r="A758" s="21" t="s">
        <v>1882</v>
      </c>
      <c r="B758" s="32" t="s">
        <v>1862</v>
      </c>
      <c r="C758" s="21">
        <v>54338.40655</v>
      </c>
      <c r="D758" s="21">
        <v>5.0000000000000001E-4</v>
      </c>
      <c r="E758">
        <f t="shared" si="118"/>
        <v>14979.973970181149</v>
      </c>
      <c r="F758">
        <f t="shared" si="119"/>
        <v>14980</v>
      </c>
      <c r="G758">
        <f t="shared" si="121"/>
        <v>-7.7993999992031604E-2</v>
      </c>
      <c r="O758">
        <f t="shared" ca="1" si="122"/>
        <v>-8.3740064295994565E-2</v>
      </c>
      <c r="P758">
        <f t="shared" ca="1" si="123"/>
        <v>0.15175490078927134</v>
      </c>
      <c r="Q758" s="2">
        <f t="shared" si="120"/>
        <v>39319.90655</v>
      </c>
      <c r="R758">
        <f t="shared" si="125"/>
        <v>-7.7993999992031604E-2</v>
      </c>
    </row>
    <row r="759" spans="1:19" x14ac:dyDescent="0.2">
      <c r="A759" s="49" t="s">
        <v>1667</v>
      </c>
      <c r="B759" s="52" t="s">
        <v>1862</v>
      </c>
      <c r="C759" s="49">
        <v>54410.32</v>
      </c>
      <c r="D759" s="49" t="s">
        <v>1902</v>
      </c>
      <c r="E759">
        <f t="shared" si="118"/>
        <v>15003.974458377923</v>
      </c>
      <c r="F759">
        <f t="shared" si="119"/>
        <v>15004</v>
      </c>
      <c r="G759">
        <f t="shared" si="121"/>
        <v>-7.653119999304181E-2</v>
      </c>
      <c r="I759">
        <f>+G759</f>
        <v>-7.653119999304181E-2</v>
      </c>
      <c r="O759">
        <f t="shared" ca="1" si="122"/>
        <v>-8.5191954191911279E-2</v>
      </c>
      <c r="P759">
        <f t="shared" ca="1" si="123"/>
        <v>0.14983883907120688</v>
      </c>
      <c r="Q759" s="2">
        <f t="shared" si="120"/>
        <v>39391.82</v>
      </c>
      <c r="R759">
        <f t="shared" si="125"/>
        <v>-7.653119999304181E-2</v>
      </c>
    </row>
    <row r="760" spans="1:19" x14ac:dyDescent="0.2">
      <c r="A760" s="20" t="s">
        <v>1885</v>
      </c>
      <c r="B760" s="32" t="s">
        <v>1861</v>
      </c>
      <c r="C760" s="21">
        <v>54648.668700000002</v>
      </c>
      <c r="D760" s="21">
        <v>5.9999999999999995E-4</v>
      </c>
      <c r="E760">
        <f t="shared" si="118"/>
        <v>15083.521263058632</v>
      </c>
      <c r="F760">
        <f t="shared" si="119"/>
        <v>15083.5</v>
      </c>
      <c r="G760">
        <f t="shared" si="121"/>
        <v>6.3711200004036073E-2</v>
      </c>
      <c r="K760">
        <f>G760</f>
        <v>6.3711200004036073E-2</v>
      </c>
      <c r="O760">
        <f t="shared" ca="1" si="122"/>
        <v>-9.0001339472135178E-2</v>
      </c>
      <c r="P760">
        <f t="shared" ca="1" si="123"/>
        <v>0.14349188463011853</v>
      </c>
      <c r="Q760" s="2">
        <f t="shared" si="120"/>
        <v>39630.168700000002</v>
      </c>
      <c r="S760">
        <f>G760</f>
        <v>6.3711200004036073E-2</v>
      </c>
    </row>
    <row r="761" spans="1:19" x14ac:dyDescent="0.2">
      <c r="A761" s="20" t="s">
        <v>1885</v>
      </c>
      <c r="B761" s="32" t="s">
        <v>1861</v>
      </c>
      <c r="C761" s="21">
        <v>54651.666499999999</v>
      </c>
      <c r="D761" s="21">
        <v>5.0000000000000001E-4</v>
      </c>
      <c r="E761">
        <f t="shared" si="118"/>
        <v>15084.521752723866</v>
      </c>
      <c r="F761">
        <f t="shared" si="119"/>
        <v>15084.5</v>
      </c>
      <c r="G761">
        <f t="shared" si="121"/>
        <v>6.517840000014985E-2</v>
      </c>
      <c r="K761">
        <f>G761</f>
        <v>6.517840000014985E-2</v>
      </c>
      <c r="O761">
        <f t="shared" ca="1" si="122"/>
        <v>-9.0061834884465064E-2</v>
      </c>
      <c r="P761">
        <f t="shared" ca="1" si="123"/>
        <v>0.14341204872519908</v>
      </c>
      <c r="Q761" s="2">
        <f t="shared" si="120"/>
        <v>39633.166499999999</v>
      </c>
      <c r="S761">
        <f>G761</f>
        <v>6.517840000014985E-2</v>
      </c>
    </row>
    <row r="762" spans="1:19" x14ac:dyDescent="0.2">
      <c r="A762" s="49" t="s">
        <v>1693</v>
      </c>
      <c r="B762" s="52" t="s">
        <v>1861</v>
      </c>
      <c r="C762" s="49">
        <v>54705.603499999997</v>
      </c>
      <c r="D762" s="49" t="s">
        <v>1902</v>
      </c>
      <c r="E762">
        <f t="shared" si="118"/>
        <v>15102.522757151675</v>
      </c>
      <c r="F762">
        <f t="shared" si="119"/>
        <v>15102.5</v>
      </c>
      <c r="G762">
        <f t="shared" si="121"/>
        <v>6.8188000004738569E-2</v>
      </c>
      <c r="K762">
        <f>+G762</f>
        <v>6.8188000004738569E-2</v>
      </c>
      <c r="O762">
        <f t="shared" ca="1" si="122"/>
        <v>-9.1150752306402572E-2</v>
      </c>
      <c r="P762">
        <f t="shared" ca="1" si="123"/>
        <v>0.14197500243665084</v>
      </c>
      <c r="Q762" s="2">
        <f t="shared" si="120"/>
        <v>39687.103499999997</v>
      </c>
      <c r="S762">
        <f>G762</f>
        <v>6.8188000004738569E-2</v>
      </c>
    </row>
    <row r="763" spans="1:19" x14ac:dyDescent="0.2">
      <c r="A763" s="20" t="s">
        <v>1883</v>
      </c>
      <c r="B763" s="32" t="s">
        <v>1862</v>
      </c>
      <c r="C763" s="21">
        <v>55093.449119999997</v>
      </c>
      <c r="D763" s="21">
        <v>4.0000000000000002E-4</v>
      </c>
      <c r="E763">
        <f t="shared" si="118"/>
        <v>15231.962858064366</v>
      </c>
      <c r="F763">
        <f t="shared" si="119"/>
        <v>15232</v>
      </c>
      <c r="G763">
        <f t="shared" si="121"/>
        <v>-0.11128960000496591</v>
      </c>
      <c r="O763">
        <f t="shared" ca="1" si="122"/>
        <v>-9.8984908203119448E-2</v>
      </c>
      <c r="P763">
        <f t="shared" ca="1" si="123"/>
        <v>0.1316362527495949</v>
      </c>
      <c r="Q763" s="2">
        <f t="shared" si="120"/>
        <v>40074.949119999997</v>
      </c>
      <c r="R763">
        <f>G763</f>
        <v>-0.11128960000496591</v>
      </c>
    </row>
    <row r="764" spans="1:19" x14ac:dyDescent="0.2">
      <c r="A764" s="20" t="s">
        <v>1883</v>
      </c>
      <c r="B764" s="32" t="s">
        <v>1862</v>
      </c>
      <c r="C764" s="21">
        <v>55093.449619999999</v>
      </c>
      <c r="D764" s="21">
        <v>2.9999999999999997E-4</v>
      </c>
      <c r="E764">
        <f t="shared" si="118"/>
        <v>15231.963024935014</v>
      </c>
      <c r="F764">
        <f t="shared" si="119"/>
        <v>15232</v>
      </c>
      <c r="G764">
        <f t="shared" ref="G764:G792" si="126">+C764-(C$7+F764*C$8)</f>
        <v>-0.11078960000304505</v>
      </c>
      <c r="O764">
        <f t="shared" ca="1" si="122"/>
        <v>-9.8984908203119448E-2</v>
      </c>
      <c r="P764">
        <f t="shared" ca="1" si="123"/>
        <v>0.1316362527495949</v>
      </c>
      <c r="Q764" s="2">
        <f t="shared" si="120"/>
        <v>40074.949619999999</v>
      </c>
      <c r="R764">
        <f>G764</f>
        <v>-0.11078960000304505</v>
      </c>
    </row>
    <row r="765" spans="1:19" x14ac:dyDescent="0.2">
      <c r="A765" s="20" t="s">
        <v>1883</v>
      </c>
      <c r="B765" s="32" t="s">
        <v>1862</v>
      </c>
      <c r="C765" s="21">
        <v>55093.450920000003</v>
      </c>
      <c r="D765" s="21">
        <v>2.9999999999999997E-4</v>
      </c>
      <c r="E765">
        <f t="shared" si="118"/>
        <v>15231.963458798702</v>
      </c>
      <c r="F765">
        <f t="shared" si="119"/>
        <v>15232</v>
      </c>
      <c r="G765">
        <f t="shared" si="126"/>
        <v>-0.10948959999950603</v>
      </c>
      <c r="O765">
        <f t="shared" ca="1" si="122"/>
        <v>-9.8984908203119448E-2</v>
      </c>
      <c r="P765">
        <f t="shared" ca="1" si="123"/>
        <v>0.1316362527495949</v>
      </c>
      <c r="Q765" s="2">
        <f t="shared" si="120"/>
        <v>40074.950920000003</v>
      </c>
      <c r="R765">
        <f>G765</f>
        <v>-0.10948959999950603</v>
      </c>
    </row>
    <row r="766" spans="1:19" x14ac:dyDescent="0.2">
      <c r="A766" s="20" t="s">
        <v>1884</v>
      </c>
      <c r="B766" s="32" t="s">
        <v>1861</v>
      </c>
      <c r="C766" s="21">
        <v>55379.802300000003</v>
      </c>
      <c r="D766" s="21">
        <v>2.9999999999999997E-4</v>
      </c>
      <c r="E766">
        <f t="shared" si="118"/>
        <v>15327.530740243543</v>
      </c>
      <c r="F766">
        <f t="shared" si="119"/>
        <v>15327.5</v>
      </c>
      <c r="G766">
        <f t="shared" si="126"/>
        <v>9.2108000004373025E-2</v>
      </c>
      <c r="K766">
        <f>G766</f>
        <v>9.2108000004373025E-2</v>
      </c>
      <c r="O766">
        <f t="shared" ca="1" si="122"/>
        <v>-0.10476222008062119</v>
      </c>
      <c r="P766">
        <f t="shared" ca="1" si="123"/>
        <v>0.12401192382979698</v>
      </c>
      <c r="Q766" s="2">
        <f t="shared" si="120"/>
        <v>40361.302300000003</v>
      </c>
      <c r="S766">
        <f>G766</f>
        <v>9.2108000004373025E-2</v>
      </c>
    </row>
    <row r="767" spans="1:19" x14ac:dyDescent="0.2">
      <c r="A767" s="61" t="s">
        <v>1884</v>
      </c>
      <c r="B767" s="62" t="s">
        <v>1861</v>
      </c>
      <c r="C767" s="63">
        <v>55424.748299999999</v>
      </c>
      <c r="D767" s="63">
        <v>2.9999999999999997E-4</v>
      </c>
      <c r="E767">
        <f t="shared" si="118"/>
        <v>15342.531076654772</v>
      </c>
      <c r="F767">
        <f t="shared" si="119"/>
        <v>15342.5</v>
      </c>
      <c r="G767">
        <f t="shared" si="126"/>
        <v>9.3115999996371102E-2</v>
      </c>
      <c r="K767">
        <f>G767</f>
        <v>9.3115999996371102E-2</v>
      </c>
      <c r="O767">
        <f t="shared" ca="1" si="122"/>
        <v>-0.10566965126556904</v>
      </c>
      <c r="P767">
        <f t="shared" ca="1" si="123"/>
        <v>0.12281438525600663</v>
      </c>
      <c r="Q767" s="2">
        <f t="shared" si="120"/>
        <v>40406.248299999999</v>
      </c>
      <c r="S767">
        <f>G767</f>
        <v>9.3115999996371102E-2</v>
      </c>
    </row>
    <row r="768" spans="1:19" x14ac:dyDescent="0.2">
      <c r="A768" s="61" t="s">
        <v>1887</v>
      </c>
      <c r="B768" s="62" t="s">
        <v>1862</v>
      </c>
      <c r="C768" s="63">
        <v>55833.524400000002</v>
      </c>
      <c r="D768" s="63">
        <v>1.6999999999999999E-3</v>
      </c>
      <c r="E768">
        <f t="shared" si="118"/>
        <v>15478.95654314501</v>
      </c>
      <c r="F768">
        <f t="shared" si="119"/>
        <v>15479</v>
      </c>
      <c r="G768">
        <f t="shared" si="126"/>
        <v>-0.13021119999029906</v>
      </c>
      <c r="J768">
        <f>+G768</f>
        <v>-0.13021119999029906</v>
      </c>
      <c r="O768">
        <f t="shared" ca="1" si="122"/>
        <v>-0.11392727504859512</v>
      </c>
      <c r="P768">
        <f t="shared" ca="1" si="123"/>
        <v>0.11191678423451545</v>
      </c>
      <c r="Q768" s="2">
        <f t="shared" si="120"/>
        <v>40815.024400000002</v>
      </c>
      <c r="R768">
        <f>G768</f>
        <v>-0.13021119999029906</v>
      </c>
    </row>
    <row r="769" spans="1:19" x14ac:dyDescent="0.2">
      <c r="A769" s="63" t="s">
        <v>1890</v>
      </c>
      <c r="B769" s="62" t="s">
        <v>1861</v>
      </c>
      <c r="C769" s="63">
        <v>56488.480000000003</v>
      </c>
      <c r="D769" s="63">
        <v>3.0000000000000001E-3</v>
      </c>
      <c r="E769">
        <f t="shared" si="118"/>
        <v>15697.542275677792</v>
      </c>
      <c r="F769">
        <f t="shared" si="119"/>
        <v>15697.5</v>
      </c>
      <c r="G769">
        <f t="shared" si="126"/>
        <v>0.12667200000578305</v>
      </c>
      <c r="K769">
        <f>G769</f>
        <v>0.12667200000578305</v>
      </c>
      <c r="O769">
        <f t="shared" ca="1" si="122"/>
        <v>-0.12714552264266965</v>
      </c>
      <c r="P769">
        <f t="shared" ca="1" si="123"/>
        <v>9.4472639009637316E-2</v>
      </c>
      <c r="Q769" s="2">
        <f t="shared" si="120"/>
        <v>41469.980000000003</v>
      </c>
      <c r="S769">
        <f>G769</f>
        <v>0.12667200000578305</v>
      </c>
    </row>
    <row r="770" spans="1:19" x14ac:dyDescent="0.2">
      <c r="A770" s="63" t="s">
        <v>1888</v>
      </c>
      <c r="B770" s="62" t="s">
        <v>1862</v>
      </c>
      <c r="C770" s="63">
        <v>56491.471400000002</v>
      </c>
      <c r="D770" s="63">
        <v>5.7000000000000002E-3</v>
      </c>
      <c r="E770">
        <f t="shared" si="118"/>
        <v>15698.540629398713</v>
      </c>
      <c r="F770">
        <f t="shared" si="119"/>
        <v>15698.5</v>
      </c>
      <c r="G770">
        <f t="shared" si="126"/>
        <v>0.12173920000350336</v>
      </c>
      <c r="J770">
        <f>+G770</f>
        <v>0.12173920000350336</v>
      </c>
      <c r="O770">
        <f t="shared" ca="1" si="122"/>
        <v>-0.12720601805499954</v>
      </c>
      <c r="P770">
        <f t="shared" ca="1" si="123"/>
        <v>9.4392803104717871E-2</v>
      </c>
      <c r="Q770" s="2">
        <f t="shared" si="120"/>
        <v>41472.971400000002</v>
      </c>
      <c r="S770">
        <f>G770</f>
        <v>0.12173920000350336</v>
      </c>
    </row>
    <row r="771" spans="1:19" x14ac:dyDescent="0.2">
      <c r="A771" s="61" t="s">
        <v>1889</v>
      </c>
      <c r="B771" s="62" t="s">
        <v>1862</v>
      </c>
      <c r="C771" s="63">
        <v>56498.697999999997</v>
      </c>
      <c r="D771" s="63">
        <v>4.0000000000000002E-4</v>
      </c>
      <c r="E771">
        <f t="shared" si="118"/>
        <v>15700.952444267874</v>
      </c>
      <c r="F771">
        <f t="shared" si="119"/>
        <v>15701</v>
      </c>
      <c r="G771">
        <f t="shared" si="126"/>
        <v>-0.14249279999785358</v>
      </c>
      <c r="K771">
        <f>G771</f>
        <v>-0.14249279999785358</v>
      </c>
      <c r="O771">
        <f t="shared" ca="1" si="122"/>
        <v>-0.1273572565858242</v>
      </c>
      <c r="P771">
        <f t="shared" ca="1" si="123"/>
        <v>9.419321334241948E-2</v>
      </c>
      <c r="Q771" s="2">
        <f t="shared" si="120"/>
        <v>41480.197999999997</v>
      </c>
      <c r="R771">
        <f>G771</f>
        <v>-0.14249279999785358</v>
      </c>
    </row>
    <row r="772" spans="1:19" x14ac:dyDescent="0.2">
      <c r="A772" s="64" t="s">
        <v>1891</v>
      </c>
      <c r="B772" s="65" t="s">
        <v>1862</v>
      </c>
      <c r="C772" s="63">
        <v>56560.3897</v>
      </c>
      <c r="D772" s="66">
        <v>3.5000000000000001E-3</v>
      </c>
      <c r="E772">
        <f t="shared" si="118"/>
        <v>15721.541512344689</v>
      </c>
      <c r="F772">
        <f t="shared" si="119"/>
        <v>15721.5</v>
      </c>
      <c r="G772">
        <f t="shared" si="126"/>
        <v>0.12438480000128038</v>
      </c>
      <c r="J772">
        <f>+G772</f>
        <v>0.12438480000128038</v>
      </c>
      <c r="O772">
        <f t="shared" ca="1" si="122"/>
        <v>-0.12859741253858625</v>
      </c>
      <c r="P772">
        <f t="shared" ca="1" si="123"/>
        <v>9.255657729157285E-2</v>
      </c>
      <c r="Q772" s="2">
        <f t="shared" si="120"/>
        <v>41541.8897</v>
      </c>
      <c r="S772">
        <f>G772</f>
        <v>0.12438480000128038</v>
      </c>
    </row>
    <row r="773" spans="1:19" x14ac:dyDescent="0.2">
      <c r="A773" s="64" t="s">
        <v>1891</v>
      </c>
      <c r="B773" s="65" t="s">
        <v>1862</v>
      </c>
      <c r="C773" s="63">
        <v>56584.358099999998</v>
      </c>
      <c r="D773" s="66">
        <v>3.0000000000000001E-3</v>
      </c>
      <c r="E773">
        <f t="shared" si="118"/>
        <v>15729.540757288374</v>
      </c>
      <c r="F773">
        <f t="shared" si="119"/>
        <v>15729.5</v>
      </c>
      <c r="G773">
        <f t="shared" si="126"/>
        <v>0.12212240000371821</v>
      </c>
      <c r="J773">
        <f>+G773</f>
        <v>0.12212240000371821</v>
      </c>
      <c r="O773">
        <f t="shared" ca="1" si="122"/>
        <v>-0.12908137583722523</v>
      </c>
      <c r="P773">
        <f t="shared" ca="1" si="123"/>
        <v>9.1917890052218176E-2</v>
      </c>
      <c r="Q773" s="2">
        <f t="shared" si="120"/>
        <v>41565.858099999998</v>
      </c>
      <c r="S773">
        <f>G773</f>
        <v>0.12212240000371821</v>
      </c>
    </row>
    <row r="774" spans="1:19" x14ac:dyDescent="0.2">
      <c r="A774" s="64" t="s">
        <v>1891</v>
      </c>
      <c r="B774" s="65" t="s">
        <v>1862</v>
      </c>
      <c r="C774" s="63">
        <v>56590.353799999997</v>
      </c>
      <c r="D774" s="66">
        <v>6.1999999999999998E-3</v>
      </c>
      <c r="E774">
        <f t="shared" si="118"/>
        <v>15731.541769992971</v>
      </c>
      <c r="F774">
        <f t="shared" si="119"/>
        <v>15731.5</v>
      </c>
      <c r="G774">
        <f t="shared" si="126"/>
        <v>0.12515680000069551</v>
      </c>
      <c r="J774">
        <f>+G774</f>
        <v>0.12515680000069551</v>
      </c>
      <c r="O774">
        <f t="shared" ca="1" si="122"/>
        <v>-0.12920236666188489</v>
      </c>
      <c r="P774">
        <f t="shared" ca="1" si="123"/>
        <v>9.1758218242379286E-2</v>
      </c>
      <c r="Q774" s="2">
        <f t="shared" si="120"/>
        <v>41571.853799999997</v>
      </c>
      <c r="S774">
        <f>G774</f>
        <v>0.12515680000069551</v>
      </c>
    </row>
    <row r="775" spans="1:19" x14ac:dyDescent="0.2">
      <c r="A775" s="72" t="s">
        <v>1510</v>
      </c>
      <c r="B775" s="73" t="s">
        <v>1862</v>
      </c>
      <c r="C775" s="21">
        <v>57214.816299999999</v>
      </c>
      <c r="D775" s="21">
        <v>1E-4</v>
      </c>
      <c r="E775">
        <f t="shared" si="118"/>
        <v>15939.950695730462</v>
      </c>
      <c r="F775">
        <f t="shared" si="119"/>
        <v>15940</v>
      </c>
      <c r="G775">
        <f t="shared" si="126"/>
        <v>-0.1477320000049076</v>
      </c>
      <c r="K775">
        <f t="shared" ref="K775:K792" si="127">+G775</f>
        <v>-0.1477320000049076</v>
      </c>
      <c r="O775">
        <f t="shared" ca="1" si="122"/>
        <v>-0.14181566013266089</v>
      </c>
      <c r="P775">
        <f t="shared" ca="1" si="123"/>
        <v>7.5112432066694712E-2</v>
      </c>
      <c r="Q775" s="2">
        <f t="shared" si="120"/>
        <v>42196.316299999999</v>
      </c>
      <c r="R775">
        <f>G775</f>
        <v>-0.1477320000049076</v>
      </c>
    </row>
    <row r="776" spans="1:19" x14ac:dyDescent="0.2">
      <c r="A776" s="72" t="s">
        <v>1510</v>
      </c>
      <c r="B776" s="73" t="s">
        <v>1862</v>
      </c>
      <c r="C776" s="21">
        <v>57226.801399999997</v>
      </c>
      <c r="D776" s="21">
        <v>1E-4</v>
      </c>
      <c r="E776">
        <f t="shared" si="118"/>
        <v>15943.950618569472</v>
      </c>
      <c r="F776">
        <f t="shared" si="119"/>
        <v>15944</v>
      </c>
      <c r="G776">
        <f t="shared" si="126"/>
        <v>-0.14796319999732077</v>
      </c>
      <c r="K776">
        <f t="shared" si="127"/>
        <v>-0.14796319999732077</v>
      </c>
      <c r="O776">
        <f t="shared" ca="1" si="122"/>
        <v>-0.14205764178198033</v>
      </c>
      <c r="P776">
        <f t="shared" ca="1" si="123"/>
        <v>7.4793088447017375E-2</v>
      </c>
      <c r="Q776" s="2">
        <f t="shared" si="120"/>
        <v>42208.301399999997</v>
      </c>
      <c r="R776">
        <f>G776</f>
        <v>-0.14796319999732077</v>
      </c>
    </row>
    <row r="777" spans="1:19" x14ac:dyDescent="0.2">
      <c r="A777" s="67" t="s">
        <v>2045</v>
      </c>
      <c r="B777" s="68" t="s">
        <v>1862</v>
      </c>
      <c r="C777" s="69">
        <v>57240.565000000002</v>
      </c>
      <c r="D777" s="69" t="s">
        <v>2046</v>
      </c>
      <c r="E777">
        <f t="shared" si="118"/>
        <v>15948.544100308218</v>
      </c>
      <c r="F777">
        <f t="shared" si="119"/>
        <v>15948.5</v>
      </c>
      <c r="G777">
        <f t="shared" si="126"/>
        <v>0.13213920000998769</v>
      </c>
      <c r="K777">
        <f t="shared" si="127"/>
        <v>0.13213920000998769</v>
      </c>
      <c r="O777">
        <f t="shared" ca="1" si="122"/>
        <v>-0.14232987113746465</v>
      </c>
      <c r="P777">
        <f t="shared" ca="1" si="123"/>
        <v>7.4433826874880316E-2</v>
      </c>
      <c r="Q777" s="2">
        <f t="shared" si="120"/>
        <v>42222.065000000002</v>
      </c>
      <c r="S777">
        <f>G777</f>
        <v>0.13213920000998769</v>
      </c>
    </row>
    <row r="778" spans="1:19" x14ac:dyDescent="0.2">
      <c r="A778" s="72" t="s">
        <v>1510</v>
      </c>
      <c r="B778" s="73" t="s">
        <v>1862</v>
      </c>
      <c r="C778" s="21">
        <v>57256.7719</v>
      </c>
      <c r="D778" s="21">
        <v>5.9999999999999995E-4</v>
      </c>
      <c r="E778">
        <f t="shared" si="118"/>
        <v>15953.953012162068</v>
      </c>
      <c r="F778">
        <f t="shared" si="119"/>
        <v>15954</v>
      </c>
      <c r="G778">
        <f t="shared" si="126"/>
        <v>-0.14079119999223622</v>
      </c>
      <c r="K778">
        <f t="shared" si="127"/>
        <v>-0.14079119999223622</v>
      </c>
      <c r="O778">
        <f t="shared" ca="1" si="122"/>
        <v>-0.14266259590527897</v>
      </c>
      <c r="P778">
        <f t="shared" ca="1" si="123"/>
        <v>7.3994729397823811E-2</v>
      </c>
      <c r="Q778" s="2">
        <f t="shared" si="120"/>
        <v>42238.2719</v>
      </c>
      <c r="R778">
        <f>G778</f>
        <v>-0.14079119999223622</v>
      </c>
    </row>
    <row r="779" spans="1:19" x14ac:dyDescent="0.2">
      <c r="A779" s="70" t="s">
        <v>512</v>
      </c>
      <c r="B779" s="71" t="s">
        <v>1861</v>
      </c>
      <c r="C779" s="70">
        <v>57606.120300000002</v>
      </c>
      <c r="D779" s="70" t="s">
        <v>513</v>
      </c>
      <c r="E779">
        <f t="shared" si="118"/>
        <v>16070.54500087574</v>
      </c>
      <c r="F779">
        <f t="shared" si="119"/>
        <v>16070.5</v>
      </c>
      <c r="G779">
        <f t="shared" si="126"/>
        <v>0.13483760000235634</v>
      </c>
      <c r="K779">
        <f t="shared" si="127"/>
        <v>0.13483760000235634</v>
      </c>
      <c r="O779">
        <f t="shared" ca="1" si="122"/>
        <v>-0.14971031144170766</v>
      </c>
      <c r="P779">
        <f t="shared" ca="1" si="123"/>
        <v>6.4693846474719541E-2</v>
      </c>
      <c r="Q779" s="2">
        <f t="shared" si="120"/>
        <v>42587.620300000002</v>
      </c>
      <c r="S779">
        <f>G779</f>
        <v>0.13483760000235634</v>
      </c>
    </row>
    <row r="780" spans="1:19" x14ac:dyDescent="0.2">
      <c r="A780" s="70" t="s">
        <v>512</v>
      </c>
      <c r="B780" s="71" t="s">
        <v>1861</v>
      </c>
      <c r="C780" s="70">
        <v>57633.084999999999</v>
      </c>
      <c r="D780" s="70" t="s">
        <v>513</v>
      </c>
      <c r="E780">
        <f t="shared" si="118"/>
        <v>16079.54423487271</v>
      </c>
      <c r="F780">
        <f t="shared" si="119"/>
        <v>16079.5</v>
      </c>
      <c r="G780">
        <f t="shared" si="126"/>
        <v>0.13254240000242135</v>
      </c>
      <c r="K780">
        <f t="shared" si="127"/>
        <v>0.13254240000242135</v>
      </c>
      <c r="O780">
        <f t="shared" ca="1" si="122"/>
        <v>-0.15025477015267641</v>
      </c>
      <c r="P780">
        <f t="shared" ca="1" si="123"/>
        <v>6.3975323330445422E-2</v>
      </c>
      <c r="Q780" s="2">
        <f t="shared" si="120"/>
        <v>42614.584999999999</v>
      </c>
      <c r="S780">
        <f>G780</f>
        <v>0.13254240000242135</v>
      </c>
    </row>
    <row r="781" spans="1:19" x14ac:dyDescent="0.2">
      <c r="A781" s="70" t="s">
        <v>512</v>
      </c>
      <c r="B781" s="71" t="s">
        <v>1861</v>
      </c>
      <c r="C781" s="70">
        <v>57636.078600000001</v>
      </c>
      <c r="D781" s="70" t="s">
        <v>513</v>
      </c>
      <c r="E781">
        <f t="shared" si="118"/>
        <v>16080.543322824489</v>
      </c>
      <c r="F781">
        <f t="shared" si="119"/>
        <v>16080.5</v>
      </c>
      <c r="G781">
        <f t="shared" si="126"/>
        <v>0.12980960000277264</v>
      </c>
      <c r="K781">
        <f t="shared" si="127"/>
        <v>0.12980960000277264</v>
      </c>
      <c r="O781">
        <f t="shared" ca="1" si="122"/>
        <v>-0.1503152655650063</v>
      </c>
      <c r="P781">
        <f t="shared" ca="1" si="123"/>
        <v>6.3895487425525976E-2</v>
      </c>
      <c r="Q781" s="2">
        <f t="shared" si="120"/>
        <v>42617.578600000001</v>
      </c>
      <c r="S781">
        <f>G781</f>
        <v>0.12980960000277264</v>
      </c>
    </row>
    <row r="782" spans="1:19" x14ac:dyDescent="0.2">
      <c r="A782" s="74" t="s">
        <v>1511</v>
      </c>
      <c r="B782" s="75" t="s">
        <v>1861</v>
      </c>
      <c r="C782" s="70">
        <v>57929.719899999996</v>
      </c>
      <c r="D782" s="70">
        <v>1E-4</v>
      </c>
      <c r="E782">
        <f t="shared" si="118"/>
        <v>16178.54355163752</v>
      </c>
      <c r="F782">
        <f t="shared" si="119"/>
        <v>16178.5</v>
      </c>
      <c r="G782">
        <f t="shared" si="126"/>
        <v>0.13049520000640769</v>
      </c>
      <c r="K782">
        <f t="shared" si="127"/>
        <v>0.13049520000640769</v>
      </c>
      <c r="O782">
        <f t="shared" ca="1" si="122"/>
        <v>-0.1562438159733327</v>
      </c>
      <c r="P782">
        <f t="shared" ca="1" si="123"/>
        <v>5.6071568743429667E-2</v>
      </c>
      <c r="Q782" s="2">
        <f t="shared" si="120"/>
        <v>42911.219899999996</v>
      </c>
      <c r="S782">
        <f>G782</f>
        <v>0.13049520000640769</v>
      </c>
    </row>
    <row r="783" spans="1:19" x14ac:dyDescent="0.2">
      <c r="A783" s="74" t="s">
        <v>1512</v>
      </c>
      <c r="B783" s="71" t="s">
        <v>1861</v>
      </c>
      <c r="C783" s="74">
        <v>58019.608999999997</v>
      </c>
      <c r="D783" s="74">
        <v>1E-4</v>
      </c>
      <c r="E783">
        <f t="shared" si="118"/>
        <v>16208.543256610212</v>
      </c>
      <c r="F783">
        <f t="shared" si="119"/>
        <v>16208.5</v>
      </c>
      <c r="G783">
        <f t="shared" si="126"/>
        <v>0.12961119999818038</v>
      </c>
      <c r="K783">
        <f t="shared" si="127"/>
        <v>0.12961119999818038</v>
      </c>
      <c r="O783">
        <f t="shared" ca="1" si="122"/>
        <v>-0.15805867834322851</v>
      </c>
      <c r="P783">
        <f t="shared" ca="1" si="123"/>
        <v>5.3676491595849196E-2</v>
      </c>
      <c r="Q783" s="2">
        <f t="shared" si="120"/>
        <v>43001.108999999997</v>
      </c>
      <c r="S783">
        <f>G783</f>
        <v>0.12961119999818038</v>
      </c>
    </row>
    <row r="784" spans="1:19" x14ac:dyDescent="0.2">
      <c r="A784" s="70" t="s">
        <v>1016</v>
      </c>
      <c r="B784" s="70" t="s">
        <v>1862</v>
      </c>
      <c r="C784" s="70">
        <v>58299.500999999997</v>
      </c>
      <c r="D784" s="70">
        <v>3.0000000000000001E-3</v>
      </c>
      <c r="E784">
        <f t="shared" si="118"/>
        <v>16301.954776185077</v>
      </c>
      <c r="F784">
        <f t="shared" si="119"/>
        <v>16302</v>
      </c>
      <c r="G784">
        <f t="shared" si="126"/>
        <v>-0.13550559999566758</v>
      </c>
      <c r="K784">
        <f t="shared" si="127"/>
        <v>-0.13550559999566758</v>
      </c>
      <c r="O784">
        <f t="shared" ca="1" si="122"/>
        <v>-0.16371499939607048</v>
      </c>
      <c r="P784">
        <f t="shared" ca="1" si="123"/>
        <v>4.6211834485889947E-2</v>
      </c>
      <c r="Q784" s="2">
        <f t="shared" si="120"/>
        <v>43281.000999999997</v>
      </c>
      <c r="R784">
        <f>G784</f>
        <v>-0.13550559999566758</v>
      </c>
    </row>
    <row r="785" spans="1:19" x14ac:dyDescent="0.2">
      <c r="A785" s="79" t="s">
        <v>511</v>
      </c>
      <c r="B785" s="80" t="s">
        <v>1861</v>
      </c>
      <c r="C785" s="81">
        <v>58412.123699999996</v>
      </c>
      <c r="D785" s="81">
        <v>6.2E-4</v>
      </c>
      <c r="E785">
        <f t="shared" si="118"/>
        <v>16339.541622345821</v>
      </c>
      <c r="F785">
        <f t="shared" si="119"/>
        <v>16339.5</v>
      </c>
      <c r="G785">
        <f t="shared" si="126"/>
        <v>0.12471439999353606</v>
      </c>
      <c r="K785">
        <f t="shared" si="127"/>
        <v>0.12471439999353606</v>
      </c>
      <c r="O785">
        <f t="shared" ca="1" si="122"/>
        <v>-0.16598357735844027</v>
      </c>
      <c r="P785">
        <f t="shared" ca="1" si="123"/>
        <v>4.3217988051414302E-2</v>
      </c>
      <c r="Q785" s="2">
        <f t="shared" si="120"/>
        <v>43393.623699999996</v>
      </c>
      <c r="S785">
        <f t="shared" ref="S785:S792" si="128">G785</f>
        <v>0.12471439999353606</v>
      </c>
    </row>
    <row r="786" spans="1:19" x14ac:dyDescent="0.2">
      <c r="A786" s="76" t="s">
        <v>509</v>
      </c>
      <c r="B786" s="77" t="s">
        <v>1861</v>
      </c>
      <c r="C786" s="78">
        <v>58645.8341</v>
      </c>
      <c r="D786" s="78">
        <v>1E-4</v>
      </c>
      <c r="E786">
        <f t="shared" si="118"/>
        <v>16417.540434760787</v>
      </c>
      <c r="F786">
        <f t="shared" si="119"/>
        <v>16417.5</v>
      </c>
      <c r="G786">
        <f t="shared" si="126"/>
        <v>0.12115600000106497</v>
      </c>
      <c r="K786">
        <f t="shared" si="127"/>
        <v>0.12115600000106497</v>
      </c>
      <c r="O786">
        <f t="shared" ca="1" si="122"/>
        <v>-0.1707022195201694</v>
      </c>
      <c r="P786">
        <f t="shared" ca="1" si="123"/>
        <v>3.69907874677049E-2</v>
      </c>
      <c r="Q786" s="2">
        <f t="shared" si="120"/>
        <v>43627.3341</v>
      </c>
      <c r="S786">
        <f t="shared" si="128"/>
        <v>0.12115600000106497</v>
      </c>
    </row>
    <row r="787" spans="1:19" x14ac:dyDescent="0.2">
      <c r="A787" s="79" t="s">
        <v>510</v>
      </c>
      <c r="B787" s="80" t="s">
        <v>1861</v>
      </c>
      <c r="C787" s="81">
        <v>58765.686300000001</v>
      </c>
      <c r="D787" s="81">
        <v>2.0000000000000001E-4</v>
      </c>
      <c r="E787">
        <f t="shared" si="118"/>
        <v>16457.540063640459</v>
      </c>
      <c r="F787">
        <f t="shared" si="119"/>
        <v>16457.5</v>
      </c>
      <c r="G787">
        <f t="shared" si="126"/>
        <v>0.12004400001023896</v>
      </c>
      <c r="K787">
        <f t="shared" si="127"/>
        <v>0.12004400001023896</v>
      </c>
      <c r="O787">
        <f t="shared" ca="1" si="122"/>
        <v>-0.17312203601336384</v>
      </c>
      <c r="P787">
        <f t="shared" ca="1" si="123"/>
        <v>3.3797351270930864E-2</v>
      </c>
      <c r="Q787" s="2">
        <f t="shared" si="120"/>
        <v>43747.186300000001</v>
      </c>
      <c r="S787">
        <f t="shared" si="128"/>
        <v>0.12004400001023896</v>
      </c>
    </row>
    <row r="788" spans="1:19" x14ac:dyDescent="0.2">
      <c r="A788" s="79" t="s">
        <v>510</v>
      </c>
      <c r="B788" s="80" t="s">
        <v>1861</v>
      </c>
      <c r="C788" s="81">
        <v>58810.6302</v>
      </c>
      <c r="D788" s="81">
        <v>2.0000000000000001E-4</v>
      </c>
      <c r="E788">
        <f t="shared" si="118"/>
        <v>16472.539699194964</v>
      </c>
      <c r="F788">
        <f t="shared" si="119"/>
        <v>16472.5</v>
      </c>
      <c r="G788">
        <f t="shared" si="126"/>
        <v>0.1189520000043558</v>
      </c>
      <c r="K788">
        <f t="shared" si="127"/>
        <v>0.1189520000043558</v>
      </c>
      <c r="O788">
        <f t="shared" ca="1" si="122"/>
        <v>-0.17402946719831169</v>
      </c>
      <c r="P788">
        <f t="shared" ca="1" si="123"/>
        <v>3.259981269714074E-2</v>
      </c>
      <c r="Q788" s="2">
        <f t="shared" si="120"/>
        <v>43792.1302</v>
      </c>
      <c r="S788">
        <f t="shared" si="128"/>
        <v>0.1189520000043558</v>
      </c>
    </row>
    <row r="789" spans="1:19" x14ac:dyDescent="0.2">
      <c r="A789" s="85" t="s">
        <v>2325</v>
      </c>
      <c r="B789" s="83" t="s">
        <v>1862</v>
      </c>
      <c r="C789" s="84">
        <v>59081.562100000003</v>
      </c>
      <c r="D789" s="85">
        <v>2.2000000000000001E-3</v>
      </c>
      <c r="E789">
        <f t="shared" si="118"/>
        <v>16562.960863359374</v>
      </c>
      <c r="F789">
        <f t="shared" ref="F789:F793" si="129">ROUND(2*E789,0)/2</f>
        <v>16563</v>
      </c>
      <c r="G789">
        <f t="shared" si="126"/>
        <v>-0.11726639999687904</v>
      </c>
      <c r="K789">
        <f t="shared" si="127"/>
        <v>-0.11726639999687904</v>
      </c>
      <c r="O789">
        <f t="shared" ca="1" si="122"/>
        <v>-0.17950430201416401</v>
      </c>
      <c r="P789">
        <f t="shared" ca="1" si="123"/>
        <v>2.5374663301939382E-2</v>
      </c>
      <c r="Q789" s="2">
        <f t="shared" si="120"/>
        <v>44063.062100000003</v>
      </c>
      <c r="S789">
        <f t="shared" si="128"/>
        <v>-0.11726639999687904</v>
      </c>
    </row>
    <row r="790" spans="1:19" x14ac:dyDescent="0.2">
      <c r="A790" s="82" t="s">
        <v>2324</v>
      </c>
      <c r="B790" s="77" t="s">
        <v>1862</v>
      </c>
      <c r="C790" s="78">
        <v>59081.563000000002</v>
      </c>
      <c r="D790" s="78">
        <v>2.9999999999999997E-4</v>
      </c>
      <c r="E790">
        <f t="shared" si="118"/>
        <v>16562.961163726541</v>
      </c>
      <c r="F790">
        <f t="shared" si="129"/>
        <v>16563</v>
      </c>
      <c r="G790">
        <f t="shared" si="126"/>
        <v>-0.11636639999778708</v>
      </c>
      <c r="K790">
        <f t="shared" si="127"/>
        <v>-0.11636639999778708</v>
      </c>
      <c r="O790">
        <f t="shared" ca="1" si="122"/>
        <v>-0.17950430201416401</v>
      </c>
      <c r="P790">
        <f t="shared" ca="1" si="123"/>
        <v>2.5374663301939382E-2</v>
      </c>
      <c r="Q790" s="2">
        <f t="shared" si="120"/>
        <v>44063.063000000002</v>
      </c>
      <c r="S790">
        <f t="shared" si="128"/>
        <v>-0.11636639999778708</v>
      </c>
    </row>
    <row r="791" spans="1:19" x14ac:dyDescent="0.2">
      <c r="A791" s="82" t="s">
        <v>2324</v>
      </c>
      <c r="B791" s="77" t="s">
        <v>1862</v>
      </c>
      <c r="C791" s="78">
        <v>59129.509100000003</v>
      </c>
      <c r="D791" s="78">
        <v>2.0000000000000001E-4</v>
      </c>
      <c r="E791">
        <f t="shared" si="118"/>
        <v>16578.962757407993</v>
      </c>
      <c r="F791">
        <f t="shared" si="129"/>
        <v>16579</v>
      </c>
      <c r="G791">
        <f t="shared" si="126"/>
        <v>-0.11159119998774258</v>
      </c>
      <c r="K791">
        <f t="shared" si="127"/>
        <v>-0.11159119998774258</v>
      </c>
      <c r="O791">
        <f t="shared" ca="1" si="122"/>
        <v>-0.18047222861144196</v>
      </c>
      <c r="P791">
        <f t="shared" ca="1" si="123"/>
        <v>2.4097288823229812E-2</v>
      </c>
      <c r="Q791" s="2">
        <f t="shared" si="120"/>
        <v>44111.009100000003</v>
      </c>
      <c r="S791">
        <f t="shared" si="128"/>
        <v>-0.11159119998774258</v>
      </c>
    </row>
    <row r="792" spans="1:19" x14ac:dyDescent="0.2">
      <c r="A792" s="85" t="s">
        <v>2326</v>
      </c>
      <c r="B792" s="83" t="s">
        <v>1862</v>
      </c>
      <c r="C792" s="84">
        <v>59734.786099999998</v>
      </c>
      <c r="D792" s="85">
        <v>5.0000000000000001E-4</v>
      </c>
      <c r="E792">
        <f t="shared" si="118"/>
        <v>16780.968689459329</v>
      </c>
      <c r="F792">
        <f t="shared" si="129"/>
        <v>16781</v>
      </c>
      <c r="G792">
        <f t="shared" si="126"/>
        <v>-9.3816799999331124E-2</v>
      </c>
      <c r="K792">
        <f t="shared" si="127"/>
        <v>-9.3816799999331124E-2</v>
      </c>
      <c r="O792">
        <f t="shared" ca="1" si="122"/>
        <v>-0.19269230190207365</v>
      </c>
      <c r="P792">
        <f t="shared" ca="1" si="123"/>
        <v>7.9704360295209664E-3</v>
      </c>
      <c r="Q792" s="2">
        <f t="shared" si="120"/>
        <v>44716.286099999998</v>
      </c>
      <c r="S792">
        <f t="shared" si="128"/>
        <v>-9.3816799999331124E-2</v>
      </c>
    </row>
    <row r="793" spans="1:19" x14ac:dyDescent="0.2">
      <c r="A793" s="87" t="s">
        <v>2472</v>
      </c>
      <c r="B793" s="86" t="s">
        <v>1862</v>
      </c>
      <c r="C793" s="84">
        <v>59863.636100000003</v>
      </c>
      <c r="D793" s="85">
        <v>5.0000000000000001E-4</v>
      </c>
      <c r="E793">
        <f t="shared" ref="E793" si="130">+(C793-C$7)/C$8</f>
        <v>16823.971255796419</v>
      </c>
      <c r="F793">
        <f t="shared" si="129"/>
        <v>16824</v>
      </c>
      <c r="G793">
        <f t="shared" ref="G793" si="131">+C793-(C$7+F793*C$8)</f>
        <v>-8.6127199989277869E-2</v>
      </c>
      <c r="K793">
        <f t="shared" ref="K793" si="132">+G793</f>
        <v>-8.6127199989277869E-2</v>
      </c>
      <c r="O793">
        <f t="shared" ref="O793" ca="1" si="133">+C$11+C$12*F793</f>
        <v>-0.19529360463225776</v>
      </c>
      <c r="P793">
        <f t="shared" ref="P793" ca="1" si="134">+D$11+D$12*F793</f>
        <v>4.5374921179890393E-3</v>
      </c>
      <c r="Q793" s="2">
        <f t="shared" ref="Q793" si="135">+C793-15018.5</f>
        <v>44845.136100000003</v>
      </c>
      <c r="S793">
        <f t="shared" ref="S793" si="136">G793</f>
        <v>-8.6127199989277869E-2</v>
      </c>
    </row>
    <row r="794" spans="1:19" x14ac:dyDescent="0.2">
      <c r="Q794" s="2"/>
    </row>
    <row r="795" spans="1:19" x14ac:dyDescent="0.2">
      <c r="Q795" s="2"/>
    </row>
    <row r="796" spans="1:19" x14ac:dyDescent="0.2">
      <c r="Q796" s="2"/>
    </row>
    <row r="797" spans="1:19" x14ac:dyDescent="0.2">
      <c r="Q797" s="2"/>
    </row>
    <row r="798" spans="1:19" x14ac:dyDescent="0.2">
      <c r="Q798" s="2"/>
    </row>
    <row r="799" spans="1:19" x14ac:dyDescent="0.2">
      <c r="Q799" s="2"/>
    </row>
    <row r="800" spans="1:19" x14ac:dyDescent="0.2">
      <c r="Q800" s="2"/>
    </row>
    <row r="801" spans="17:17" x14ac:dyDescent="0.2">
      <c r="Q801" s="2"/>
    </row>
    <row r="802" spans="17:17" x14ac:dyDescent="0.2">
      <c r="Q802" s="2"/>
    </row>
    <row r="803" spans="17:17" x14ac:dyDescent="0.2">
      <c r="Q803" s="2"/>
    </row>
    <row r="804" spans="17:17" x14ac:dyDescent="0.2">
      <c r="Q804" s="2"/>
    </row>
    <row r="805" spans="17:17" x14ac:dyDescent="0.2">
      <c r="Q805" s="2"/>
    </row>
    <row r="806" spans="17:17" x14ac:dyDescent="0.2">
      <c r="Q806" s="2"/>
    </row>
    <row r="807" spans="17:17" x14ac:dyDescent="0.2">
      <c r="Q807" s="2"/>
    </row>
    <row r="808" spans="17:17" x14ac:dyDescent="0.2">
      <c r="Q808" s="2"/>
    </row>
    <row r="809" spans="17:17" x14ac:dyDescent="0.2">
      <c r="Q809" s="2"/>
    </row>
    <row r="810" spans="17:17" x14ac:dyDescent="0.2">
      <c r="Q810" s="2"/>
    </row>
    <row r="811" spans="17:17" x14ac:dyDescent="0.2">
      <c r="Q811" s="2"/>
    </row>
    <row r="812" spans="17:17" x14ac:dyDescent="0.2">
      <c r="Q812" s="2"/>
    </row>
    <row r="813" spans="17:17" x14ac:dyDescent="0.2">
      <c r="Q813" s="2"/>
    </row>
    <row r="814" spans="17:17" x14ac:dyDescent="0.2">
      <c r="Q814" s="2"/>
    </row>
    <row r="815" spans="17:17" x14ac:dyDescent="0.2">
      <c r="Q815" s="2"/>
    </row>
    <row r="816" spans="17:17" x14ac:dyDescent="0.2">
      <c r="Q816" s="2"/>
    </row>
    <row r="817" spans="17:17" x14ac:dyDescent="0.2">
      <c r="Q817" s="2"/>
    </row>
    <row r="818" spans="17:17" x14ac:dyDescent="0.2">
      <c r="Q818" s="2"/>
    </row>
    <row r="819" spans="17:17" x14ac:dyDescent="0.2">
      <c r="Q819" s="2"/>
    </row>
    <row r="820" spans="17:17" x14ac:dyDescent="0.2">
      <c r="Q820" s="2"/>
    </row>
    <row r="821" spans="17:17" x14ac:dyDescent="0.2">
      <c r="Q821" s="2"/>
    </row>
    <row r="822" spans="17:17" x14ac:dyDescent="0.2">
      <c r="Q822" s="2"/>
    </row>
  </sheetData>
  <protectedRanges>
    <protectedRange sqref="A785:D787" name="Range1"/>
  </protectedRanges>
  <sortState xmlns:xlrd2="http://schemas.microsoft.com/office/spreadsheetml/2017/richdata2" ref="A21:U792">
    <sortCondition ref="C21:C792"/>
  </sortState>
  <phoneticPr fontId="0" type="noConversion"/>
  <hyperlinks>
    <hyperlink ref="H1537" r:id="rId1" display="http://vsolj.cetus-net.org/bulletin.html" xr:uid="{00000000-0004-0000-0000-000000000000}"/>
    <hyperlink ref="H65281" r:id="rId2" display="http://vsolj.cetus-net.org/bulletin.html" xr:uid="{00000000-0004-0000-0000-000001000000}"/>
    <hyperlink ref="H65274" r:id="rId3" display="https://www.aavso.org/ejaavso" xr:uid="{00000000-0004-0000-0000-000002000000}"/>
    <hyperlink ref="AP1425" r:id="rId4" display="http://cdsbib.u-strasbg.fr/cgi-bin/cdsbib?1990RMxAA..21..381G" xr:uid="{00000000-0004-0000-0000-000003000000}"/>
    <hyperlink ref="AP1429" r:id="rId5" display="http://cdsbib.u-strasbg.fr/cgi-bin/cdsbib?1990RMxAA..21..381G" xr:uid="{00000000-0004-0000-0000-000004000000}"/>
    <hyperlink ref="AP1428" r:id="rId6" display="http://cdsbib.u-strasbg.fr/cgi-bin/cdsbib?1990RMxAA..21..381G" xr:uid="{00000000-0004-0000-0000-000005000000}"/>
    <hyperlink ref="AP1409" r:id="rId7" display="http://cdsbib.u-strasbg.fr/cgi-bin/cdsbib?1990RMxAA..21..381G" xr:uid="{00000000-0004-0000-0000-000006000000}"/>
    <hyperlink ref="I65281" r:id="rId8" display="http://vsolj.cetus-net.org/bulletin.html" xr:uid="{00000000-0004-0000-0000-000007000000}"/>
    <hyperlink ref="AQ1565" r:id="rId9" display="http://cdsbib.u-strasbg.fr/cgi-bin/cdsbib?1990RMxAA..21..381G" xr:uid="{00000000-0004-0000-0000-000008000000}"/>
    <hyperlink ref="AQ56331" r:id="rId10" display="http://cdsbib.u-strasbg.fr/cgi-bin/cdsbib?1990RMxAA..21..381G" xr:uid="{00000000-0004-0000-0000-000009000000}"/>
    <hyperlink ref="AQ1566" r:id="rId11" display="http://cdsbib.u-strasbg.fr/cgi-bin/cdsbib?1990RMxAA..21..381G" xr:uid="{00000000-0004-0000-0000-00000A000000}"/>
    <hyperlink ref="H65278" r:id="rId12" display="https://www.aavso.org/ejaavso" xr:uid="{00000000-0004-0000-0000-00000B000000}"/>
    <hyperlink ref="H2451" r:id="rId13" display="http://vsolj.cetus-net.org/bulletin.html" xr:uid="{00000000-0004-0000-0000-00000C000000}"/>
    <hyperlink ref="AP3695" r:id="rId14" display="http://cdsbib.u-strasbg.fr/cgi-bin/cdsbib?1990RMxAA..21..381G" xr:uid="{00000000-0004-0000-0000-00000D000000}"/>
    <hyperlink ref="AP3698" r:id="rId15" display="http://cdsbib.u-strasbg.fr/cgi-bin/cdsbib?1990RMxAA..21..381G" xr:uid="{00000000-0004-0000-0000-00000E000000}"/>
    <hyperlink ref="AP3696" r:id="rId16" display="http://cdsbib.u-strasbg.fr/cgi-bin/cdsbib?1990RMxAA..21..381G" xr:uid="{00000000-0004-0000-0000-00000F000000}"/>
    <hyperlink ref="AP3680" r:id="rId17" display="http://cdsbib.u-strasbg.fr/cgi-bin/cdsbib?1990RMxAA..21..381G" xr:uid="{00000000-0004-0000-0000-000010000000}"/>
    <hyperlink ref="I2451" r:id="rId18" display="http://vsolj.cetus-net.org/bulletin.html" xr:uid="{00000000-0004-0000-0000-000011000000}"/>
    <hyperlink ref="AQ3909" r:id="rId19" display="http://cdsbib.u-strasbg.fr/cgi-bin/cdsbib?1990RMxAA..21..381G" xr:uid="{00000000-0004-0000-0000-000012000000}"/>
    <hyperlink ref="AQ614" r:id="rId20" display="http://cdsbib.u-strasbg.fr/cgi-bin/cdsbib?1990RMxAA..21..381G" xr:uid="{00000000-0004-0000-0000-000013000000}"/>
    <hyperlink ref="AQ3913" r:id="rId21" display="http://cdsbib.u-strasbg.fr/cgi-bin/cdsbib?1990RMxAA..21..381G" xr:uid="{00000000-0004-0000-0000-000014000000}"/>
    <hyperlink ref="H65095" r:id="rId22" display="http://vsolj.cetus-net.org/bulletin.html" xr:uid="{00000000-0004-0000-0000-000015000000}"/>
    <hyperlink ref="H65088" r:id="rId23" display="https://www.aavso.org/ejaavso" xr:uid="{00000000-0004-0000-0000-000016000000}"/>
    <hyperlink ref="I65095" r:id="rId24" display="http://vsolj.cetus-net.org/bulletin.html" xr:uid="{00000000-0004-0000-0000-000017000000}"/>
    <hyperlink ref="AQ58746" r:id="rId25" display="http://cdsbib.u-strasbg.fr/cgi-bin/cdsbib?1990RMxAA..21..381G" xr:uid="{00000000-0004-0000-0000-000018000000}"/>
    <hyperlink ref="H65092" r:id="rId26" display="https://www.aavso.org/ejaavso" xr:uid="{00000000-0004-0000-0000-000019000000}"/>
    <hyperlink ref="AP6110" r:id="rId27" display="http://cdsbib.u-strasbg.fr/cgi-bin/cdsbib?1990RMxAA..21..381G" xr:uid="{00000000-0004-0000-0000-00001A000000}"/>
    <hyperlink ref="AP6113" r:id="rId28" display="http://cdsbib.u-strasbg.fr/cgi-bin/cdsbib?1990RMxAA..21..381G" xr:uid="{00000000-0004-0000-0000-00001B000000}"/>
    <hyperlink ref="AP6111" r:id="rId29" display="http://cdsbib.u-strasbg.fr/cgi-bin/cdsbib?1990RMxAA..21..381G" xr:uid="{00000000-0004-0000-0000-00001C000000}"/>
    <hyperlink ref="AP6095" r:id="rId30" display="http://cdsbib.u-strasbg.fr/cgi-bin/cdsbib?1990RMxAA..21..381G" xr:uid="{00000000-0004-0000-0000-00001D000000}"/>
    <hyperlink ref="AQ6324" r:id="rId31" display="http://cdsbib.u-strasbg.fr/cgi-bin/cdsbib?1990RMxAA..21..381G" xr:uid="{00000000-0004-0000-0000-00001E000000}"/>
    <hyperlink ref="AQ6328" r:id="rId32" display="http://cdsbib.u-strasbg.fr/cgi-bin/cdsbib?1990RMxAA..21..381G" xr:uid="{00000000-0004-0000-0000-00001F000000}"/>
    <hyperlink ref="AQ476" r:id="rId33" display="http://cdsbib.u-strasbg.fr/cgi-bin/cdsbib?1990RMxAA..21..381G" xr:uid="{00000000-0004-0000-0000-000020000000}"/>
    <hyperlink ref="I3216" r:id="rId34" display="http://vsolj.cetus-net.org/bulletin.html" xr:uid="{00000000-0004-0000-0000-000021000000}"/>
    <hyperlink ref="H3216" r:id="rId35" display="http://vsolj.cetus-net.org/bulletin.html" xr:uid="{00000000-0004-0000-0000-000022000000}"/>
    <hyperlink ref="AQ1133" r:id="rId36" display="http://cdsbib.u-strasbg.fr/cgi-bin/cdsbib?1990RMxAA..21..381G" xr:uid="{00000000-0004-0000-0000-000023000000}"/>
    <hyperlink ref="AQ1132" r:id="rId37" display="http://cdsbib.u-strasbg.fr/cgi-bin/cdsbib?1990RMxAA..21..381G" xr:uid="{00000000-0004-0000-0000-000024000000}"/>
    <hyperlink ref="AP4386" r:id="rId38" display="http://cdsbib.u-strasbg.fr/cgi-bin/cdsbib?1990RMxAA..21..381G" xr:uid="{00000000-0004-0000-0000-000025000000}"/>
    <hyperlink ref="AP4404" r:id="rId39" display="http://cdsbib.u-strasbg.fr/cgi-bin/cdsbib?1990RMxAA..21..381G" xr:uid="{00000000-0004-0000-0000-000026000000}"/>
    <hyperlink ref="AP4405" r:id="rId40" display="http://cdsbib.u-strasbg.fr/cgi-bin/cdsbib?1990RMxAA..21..381G" xr:uid="{00000000-0004-0000-0000-000027000000}"/>
    <hyperlink ref="AP4401" r:id="rId41" display="http://cdsbib.u-strasbg.fr/cgi-bin/cdsbib?1990RMxAA..21..381G" xr:uid="{00000000-0004-0000-0000-000028000000}"/>
  </hyperlinks>
  <pageMargins left="0.75" right="0.75" top="1" bottom="1" header="0.5" footer="0.5"/>
  <headerFooter alignWithMargins="0"/>
  <drawing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39"/>
  <sheetViews>
    <sheetView topLeftCell="A703" workbookViewId="0">
      <selection activeCell="N703" sqref="N1:N65536"/>
    </sheetView>
  </sheetViews>
  <sheetFormatPr defaultRowHeight="12.75" x14ac:dyDescent="0.2"/>
  <cols>
    <col min="1" max="1" width="19.7109375" style="18" customWidth="1"/>
    <col min="2" max="2" width="4.42578125" style="24" customWidth="1"/>
    <col min="3" max="3" width="12.7109375" style="18" customWidth="1"/>
    <col min="4" max="4" width="5.42578125" style="24" customWidth="1"/>
    <col min="5" max="5" width="14.85546875" style="24" customWidth="1"/>
    <col min="6" max="6" width="9.140625" style="24"/>
    <col min="7" max="7" width="12" style="24" customWidth="1"/>
    <col min="8" max="8" width="14.140625" style="18" customWidth="1"/>
    <col min="9" max="9" width="22.5703125" style="24" customWidth="1"/>
    <col min="10" max="10" width="25.140625" style="24" customWidth="1"/>
    <col min="11" max="11" width="15.7109375" style="24" customWidth="1"/>
    <col min="12" max="12" width="14.140625" style="24" customWidth="1"/>
    <col min="13" max="13" width="9.5703125" style="24" customWidth="1"/>
    <col min="14" max="14" width="14.140625" style="24" customWidth="1"/>
    <col min="15" max="15" width="23.42578125" style="24" customWidth="1"/>
    <col min="16" max="16" width="16.5703125" style="24" customWidth="1"/>
    <col min="17" max="17" width="41" style="24" customWidth="1"/>
    <col min="18" max="16384" width="9.140625" style="24"/>
  </cols>
  <sheetData>
    <row r="1" spans="1:16" ht="15.75" x14ac:dyDescent="0.25">
      <c r="A1" s="36" t="s">
        <v>1892</v>
      </c>
      <c r="I1" s="37" t="s">
        <v>1893</v>
      </c>
      <c r="J1" s="38" t="s">
        <v>1894</v>
      </c>
    </row>
    <row r="2" spans="1:16" x14ac:dyDescent="0.2">
      <c r="I2" s="39" t="s">
        <v>1895</v>
      </c>
      <c r="J2" s="40" t="s">
        <v>1896</v>
      </c>
    </row>
    <row r="3" spans="1:16" x14ac:dyDescent="0.2">
      <c r="A3" s="41" t="s">
        <v>1897</v>
      </c>
      <c r="I3" s="39" t="s">
        <v>1898</v>
      </c>
      <c r="J3" s="40" t="s">
        <v>1899</v>
      </c>
    </row>
    <row r="4" spans="1:16" x14ac:dyDescent="0.2">
      <c r="I4" s="39" t="s">
        <v>1900</v>
      </c>
      <c r="J4" s="40" t="s">
        <v>1899</v>
      </c>
    </row>
    <row r="5" spans="1:16" ht="13.5" thickBot="1" x14ac:dyDescent="0.25">
      <c r="I5" s="42" t="s">
        <v>1901</v>
      </c>
      <c r="J5" s="43" t="s">
        <v>1902</v>
      </c>
    </row>
    <row r="10" spans="1:16" ht="13.5" thickBot="1" x14ac:dyDescent="0.25"/>
    <row r="11" spans="1:16" ht="13.5" thickBot="1" x14ac:dyDescent="0.25">
      <c r="A11" s="18" t="str">
        <f t="shared" ref="A11:A74" si="0">P11</f>
        <v> SAC 28.108 </v>
      </c>
      <c r="B11" s="5" t="str">
        <f t="shared" ref="B11:B74" si="1">IF(H11=INT(H11),"I","II")</f>
        <v>I</v>
      </c>
      <c r="C11" s="18">
        <f t="shared" ref="C11:C74" si="2">1*G11</f>
        <v>33184.5</v>
      </c>
      <c r="D11" s="24" t="str">
        <f t="shared" ref="D11:D74" si="3">VLOOKUP(F11,I$1:J$5,2,FALSE)</f>
        <v>vis</v>
      </c>
      <c r="E11" s="44">
        <f>VLOOKUP(C11,Active!C$21:E$964,3,FALSE)</f>
        <v>7920.0417256721285</v>
      </c>
      <c r="F11" s="5" t="s">
        <v>1901</v>
      </c>
      <c r="G11" s="24" t="str">
        <f t="shared" ref="G11:G74" si="4">MID(I11,3,LEN(I11)-3)</f>
        <v>33184.500</v>
      </c>
      <c r="H11" s="18">
        <f t="shared" ref="H11:H74" si="5">1*K11</f>
        <v>7920</v>
      </c>
      <c r="I11" s="45" t="s">
        <v>688</v>
      </c>
      <c r="J11" s="46" t="s">
        <v>689</v>
      </c>
      <c r="K11" s="45">
        <v>7920</v>
      </c>
      <c r="L11" s="45" t="s">
        <v>97</v>
      </c>
      <c r="M11" s="46" t="s">
        <v>1908</v>
      </c>
      <c r="N11" s="46"/>
      <c r="O11" s="47" t="s">
        <v>690</v>
      </c>
      <c r="P11" s="47" t="s">
        <v>691</v>
      </c>
    </row>
    <row r="12" spans="1:16" ht="13.5" thickBot="1" x14ac:dyDescent="0.25">
      <c r="A12" s="18" t="str">
        <f t="shared" si="0"/>
        <v>BAVM 4 </v>
      </c>
      <c r="B12" s="5" t="str">
        <f t="shared" si="1"/>
        <v>I</v>
      </c>
      <c r="C12" s="18">
        <f t="shared" si="2"/>
        <v>33187.472000000002</v>
      </c>
      <c r="D12" s="24" t="str">
        <f t="shared" si="3"/>
        <v>vis</v>
      </c>
      <c r="E12" s="44">
        <f>VLOOKUP(C12,Active!C$21:E$964,3,FALSE)</f>
        <v>7921.0336048118561</v>
      </c>
      <c r="F12" s="5" t="s">
        <v>1901</v>
      </c>
      <c r="G12" s="24" t="str">
        <f t="shared" si="4"/>
        <v>33187.472</v>
      </c>
      <c r="H12" s="18">
        <f t="shared" si="5"/>
        <v>7921</v>
      </c>
      <c r="I12" s="45" t="s">
        <v>692</v>
      </c>
      <c r="J12" s="46" t="s">
        <v>693</v>
      </c>
      <c r="K12" s="45">
        <v>7921</v>
      </c>
      <c r="L12" s="45" t="s">
        <v>694</v>
      </c>
      <c r="M12" s="46" t="s">
        <v>1908</v>
      </c>
      <c r="N12" s="46"/>
      <c r="O12" s="47" t="s">
        <v>695</v>
      </c>
      <c r="P12" s="48" t="s">
        <v>696</v>
      </c>
    </row>
    <row r="13" spans="1:16" ht="13.5" thickBot="1" x14ac:dyDescent="0.25">
      <c r="A13" s="18" t="str">
        <f t="shared" si="0"/>
        <v> AAOB 24.13 </v>
      </c>
      <c r="B13" s="5" t="str">
        <f t="shared" si="1"/>
        <v>I</v>
      </c>
      <c r="C13" s="18">
        <f t="shared" si="2"/>
        <v>35635.373</v>
      </c>
      <c r="D13" s="24" t="str">
        <f t="shared" si="3"/>
        <v>vis</v>
      </c>
      <c r="E13" s="44">
        <f>VLOOKUP(C13,Active!C$21:E$964,3,FALSE)</f>
        <v>8737.999263633199</v>
      </c>
      <c r="F13" s="5" t="s">
        <v>1901</v>
      </c>
      <c r="G13" s="24" t="str">
        <f t="shared" si="4"/>
        <v>35635.373</v>
      </c>
      <c r="H13" s="18">
        <f t="shared" si="5"/>
        <v>8738</v>
      </c>
      <c r="I13" s="45" t="s">
        <v>697</v>
      </c>
      <c r="J13" s="46" t="s">
        <v>698</v>
      </c>
      <c r="K13" s="45">
        <v>8738</v>
      </c>
      <c r="L13" s="45" t="s">
        <v>618</v>
      </c>
      <c r="M13" s="46" t="s">
        <v>699</v>
      </c>
      <c r="N13" s="46"/>
      <c r="O13" s="47" t="s">
        <v>700</v>
      </c>
      <c r="P13" s="47" t="s">
        <v>701</v>
      </c>
    </row>
    <row r="14" spans="1:16" ht="13.5" thickBot="1" x14ac:dyDescent="0.25">
      <c r="A14" s="18" t="str">
        <f t="shared" si="0"/>
        <v> AAOB 24.13 </v>
      </c>
      <c r="B14" s="5" t="str">
        <f t="shared" si="1"/>
        <v>I</v>
      </c>
      <c r="C14" s="18">
        <f t="shared" si="2"/>
        <v>35647.358999999997</v>
      </c>
      <c r="D14" s="24" t="str">
        <f t="shared" si="3"/>
        <v>vis</v>
      </c>
      <c r="E14" s="44">
        <f>VLOOKUP(C14,Active!C$21:E$964,3,FALSE)</f>
        <v>8741.9994868393787</v>
      </c>
      <c r="F14" s="5" t="s">
        <v>1901</v>
      </c>
      <c r="G14" s="24" t="str">
        <f t="shared" si="4"/>
        <v>35647.359</v>
      </c>
      <c r="H14" s="18">
        <f t="shared" si="5"/>
        <v>8742</v>
      </c>
      <c r="I14" s="45" t="s">
        <v>702</v>
      </c>
      <c r="J14" s="46" t="s">
        <v>703</v>
      </c>
      <c r="K14" s="45">
        <v>8742</v>
      </c>
      <c r="L14" s="45" t="s">
        <v>618</v>
      </c>
      <c r="M14" s="46" t="s">
        <v>699</v>
      </c>
      <c r="N14" s="46"/>
      <c r="O14" s="47" t="s">
        <v>700</v>
      </c>
      <c r="P14" s="47" t="s">
        <v>701</v>
      </c>
    </row>
    <row r="15" spans="1:16" ht="13.5" thickBot="1" x14ac:dyDescent="0.25">
      <c r="A15" s="18" t="str">
        <f t="shared" si="0"/>
        <v> AAP 20.201 </v>
      </c>
      <c r="B15" s="5" t="str">
        <f t="shared" si="1"/>
        <v>II</v>
      </c>
      <c r="C15" s="18">
        <f t="shared" si="2"/>
        <v>36808.498500000002</v>
      </c>
      <c r="D15" s="24" t="str">
        <f t="shared" si="3"/>
        <v>vis</v>
      </c>
      <c r="E15" s="44">
        <f>VLOOKUP(C15,Active!C$21:E$964,3,FALSE)</f>
        <v>9129.5196915376036</v>
      </c>
      <c r="F15" s="5" t="s">
        <v>1901</v>
      </c>
      <c r="G15" s="24" t="str">
        <f t="shared" si="4"/>
        <v>36808.4985</v>
      </c>
      <c r="H15" s="18">
        <f t="shared" si="5"/>
        <v>9129.5</v>
      </c>
      <c r="I15" s="45" t="s">
        <v>725</v>
      </c>
      <c r="J15" s="46" t="s">
        <v>726</v>
      </c>
      <c r="K15" s="45">
        <v>9129.5</v>
      </c>
      <c r="L15" s="45" t="s">
        <v>727</v>
      </c>
      <c r="M15" s="46" t="s">
        <v>699</v>
      </c>
      <c r="N15" s="46"/>
      <c r="O15" s="47" t="s">
        <v>728</v>
      </c>
      <c r="P15" s="47" t="s">
        <v>729</v>
      </c>
    </row>
    <row r="16" spans="1:16" ht="13.5" thickBot="1" x14ac:dyDescent="0.25">
      <c r="A16" s="18" t="str">
        <f t="shared" si="0"/>
        <v> AAP 20.201 </v>
      </c>
      <c r="B16" s="5" t="str">
        <f t="shared" si="1"/>
        <v>II</v>
      </c>
      <c r="C16" s="18">
        <f t="shared" si="2"/>
        <v>36817.487200000003</v>
      </c>
      <c r="D16" s="24" t="str">
        <f t="shared" si="3"/>
        <v>vis</v>
      </c>
      <c r="E16" s="44">
        <f>VLOOKUP(C16,Active!C$21:E$964,3,FALSE)</f>
        <v>9132.5195919491998</v>
      </c>
      <c r="F16" s="5" t="s">
        <v>1901</v>
      </c>
      <c r="G16" s="24" t="str">
        <f t="shared" si="4"/>
        <v>36817.4872</v>
      </c>
      <c r="H16" s="18">
        <f t="shared" si="5"/>
        <v>9132.5</v>
      </c>
      <c r="I16" s="45" t="s">
        <v>730</v>
      </c>
      <c r="J16" s="46" t="s">
        <v>731</v>
      </c>
      <c r="K16" s="45">
        <v>9132.5</v>
      </c>
      <c r="L16" s="45" t="s">
        <v>732</v>
      </c>
      <c r="M16" s="46" t="s">
        <v>699</v>
      </c>
      <c r="N16" s="46"/>
      <c r="O16" s="47" t="s">
        <v>728</v>
      </c>
      <c r="P16" s="47" t="s">
        <v>729</v>
      </c>
    </row>
    <row r="17" spans="1:16" ht="13.5" thickBot="1" x14ac:dyDescent="0.25">
      <c r="A17" s="18" t="str">
        <f t="shared" si="0"/>
        <v> AAP 20.201 </v>
      </c>
      <c r="B17" s="5" t="str">
        <f t="shared" si="1"/>
        <v>II</v>
      </c>
      <c r="C17" s="18">
        <f t="shared" si="2"/>
        <v>36829.4732</v>
      </c>
      <c r="D17" s="24" t="str">
        <f t="shared" si="3"/>
        <v>vis</v>
      </c>
      <c r="E17" s="44">
        <f>VLOOKUP(C17,Active!C$21:E$964,3,FALSE)</f>
        <v>9136.5198151553795</v>
      </c>
      <c r="F17" s="5" t="s">
        <v>1901</v>
      </c>
      <c r="G17" s="24" t="str">
        <f t="shared" si="4"/>
        <v>36829.4732</v>
      </c>
      <c r="H17" s="18">
        <f t="shared" si="5"/>
        <v>9136.5</v>
      </c>
      <c r="I17" s="45" t="s">
        <v>733</v>
      </c>
      <c r="J17" s="46" t="s">
        <v>734</v>
      </c>
      <c r="K17" s="45">
        <v>9136.5</v>
      </c>
      <c r="L17" s="45" t="s">
        <v>735</v>
      </c>
      <c r="M17" s="46" t="s">
        <v>699</v>
      </c>
      <c r="N17" s="46"/>
      <c r="O17" s="47" t="s">
        <v>728</v>
      </c>
      <c r="P17" s="47" t="s">
        <v>729</v>
      </c>
    </row>
    <row r="18" spans="1:16" ht="13.5" thickBot="1" x14ac:dyDescent="0.25">
      <c r="A18" s="18" t="str">
        <f t="shared" si="0"/>
        <v> BAC 13.1 </v>
      </c>
      <c r="B18" s="5" t="str">
        <f t="shared" si="1"/>
        <v>I</v>
      </c>
      <c r="C18" s="18">
        <f t="shared" si="2"/>
        <v>37172.406999999999</v>
      </c>
      <c r="D18" s="24" t="str">
        <f t="shared" si="3"/>
        <v>vis</v>
      </c>
      <c r="E18" s="44">
        <f>VLOOKUP(C18,Active!C$21:E$964,3,FALSE)</f>
        <v>9250.9709869344297</v>
      </c>
      <c r="F18" s="5" t="s">
        <v>1901</v>
      </c>
      <c r="G18" s="24" t="str">
        <f t="shared" si="4"/>
        <v>37172.407</v>
      </c>
      <c r="H18" s="18">
        <f t="shared" si="5"/>
        <v>9251</v>
      </c>
      <c r="I18" s="45" t="s">
        <v>736</v>
      </c>
      <c r="J18" s="46" t="s">
        <v>737</v>
      </c>
      <c r="K18" s="45">
        <v>9251</v>
      </c>
      <c r="L18" s="45" t="s">
        <v>738</v>
      </c>
      <c r="M18" s="46" t="s">
        <v>699</v>
      </c>
      <c r="N18" s="46"/>
      <c r="O18" s="47" t="s">
        <v>739</v>
      </c>
      <c r="P18" s="47" t="s">
        <v>740</v>
      </c>
    </row>
    <row r="19" spans="1:16" ht="13.5" thickBot="1" x14ac:dyDescent="0.25">
      <c r="A19" s="18" t="str">
        <f t="shared" si="0"/>
        <v> AA 12.138 </v>
      </c>
      <c r="B19" s="5" t="str">
        <f t="shared" si="1"/>
        <v>I</v>
      </c>
      <c r="C19" s="18">
        <f t="shared" si="2"/>
        <v>37190.39</v>
      </c>
      <c r="D19" s="24" t="str">
        <f t="shared" si="3"/>
        <v>vis</v>
      </c>
      <c r="E19" s="44">
        <f>VLOOKUP(C19,Active!C$21:E$964,3,FALSE)</f>
        <v>9256.9726567088946</v>
      </c>
      <c r="F19" s="5" t="s">
        <v>1901</v>
      </c>
      <c r="G19" s="24" t="str">
        <f t="shared" si="4"/>
        <v>37190.390</v>
      </c>
      <c r="H19" s="18">
        <f t="shared" si="5"/>
        <v>9257</v>
      </c>
      <c r="I19" s="45" t="s">
        <v>748</v>
      </c>
      <c r="J19" s="46" t="s">
        <v>749</v>
      </c>
      <c r="K19" s="45">
        <v>9257</v>
      </c>
      <c r="L19" s="45" t="s">
        <v>2021</v>
      </c>
      <c r="M19" s="46" t="s">
        <v>1908</v>
      </c>
      <c r="N19" s="46"/>
      <c r="O19" s="47" t="s">
        <v>750</v>
      </c>
      <c r="P19" s="47" t="s">
        <v>751</v>
      </c>
    </row>
    <row r="20" spans="1:16" ht="13.5" thickBot="1" x14ac:dyDescent="0.25">
      <c r="A20" s="18" t="str">
        <f t="shared" si="0"/>
        <v> AA 12.138 </v>
      </c>
      <c r="B20" s="5" t="str">
        <f t="shared" si="1"/>
        <v>I</v>
      </c>
      <c r="C20" s="18">
        <f t="shared" si="2"/>
        <v>37202.366000000002</v>
      </c>
      <c r="D20" s="24" t="str">
        <f t="shared" si="3"/>
        <v>vis</v>
      </c>
      <c r="E20" s="44">
        <f>VLOOKUP(C20,Active!C$21:E$964,3,FALSE)</f>
        <v>9260.9695425020891</v>
      </c>
      <c r="F20" s="5" t="s">
        <v>1901</v>
      </c>
      <c r="G20" s="24" t="str">
        <f t="shared" si="4"/>
        <v>37202.366</v>
      </c>
      <c r="H20" s="18">
        <f t="shared" si="5"/>
        <v>9261</v>
      </c>
      <c r="I20" s="45" t="s">
        <v>752</v>
      </c>
      <c r="J20" s="46" t="s">
        <v>753</v>
      </c>
      <c r="K20" s="45">
        <v>9261</v>
      </c>
      <c r="L20" s="45" t="s">
        <v>754</v>
      </c>
      <c r="M20" s="46" t="s">
        <v>1908</v>
      </c>
      <c r="N20" s="46"/>
      <c r="O20" s="47" t="s">
        <v>750</v>
      </c>
      <c r="P20" s="47" t="s">
        <v>751</v>
      </c>
    </row>
    <row r="21" spans="1:16" ht="13.5" thickBot="1" x14ac:dyDescent="0.25">
      <c r="A21" s="18" t="str">
        <f t="shared" si="0"/>
        <v> AA 12.138 </v>
      </c>
      <c r="B21" s="5" t="str">
        <f t="shared" si="1"/>
        <v>I</v>
      </c>
      <c r="C21" s="18">
        <f t="shared" si="2"/>
        <v>37208.36</v>
      </c>
      <c r="D21" s="24" t="str">
        <f t="shared" si="3"/>
        <v>vis</v>
      </c>
      <c r="E21" s="44">
        <f>VLOOKUP(C21,Active!C$21:E$964,3,FALSE)</f>
        <v>9262.969987846478</v>
      </c>
      <c r="F21" s="5" t="s">
        <v>1901</v>
      </c>
      <c r="G21" s="24" t="str">
        <f t="shared" si="4"/>
        <v>37208.360</v>
      </c>
      <c r="H21" s="18">
        <f t="shared" si="5"/>
        <v>9263</v>
      </c>
      <c r="I21" s="45" t="s">
        <v>755</v>
      </c>
      <c r="J21" s="46" t="s">
        <v>756</v>
      </c>
      <c r="K21" s="45">
        <v>9263</v>
      </c>
      <c r="L21" s="45" t="s">
        <v>757</v>
      </c>
      <c r="M21" s="46" t="s">
        <v>1908</v>
      </c>
      <c r="N21" s="46"/>
      <c r="O21" s="47" t="s">
        <v>750</v>
      </c>
      <c r="P21" s="47" t="s">
        <v>751</v>
      </c>
    </row>
    <row r="22" spans="1:16" ht="13.5" thickBot="1" x14ac:dyDescent="0.25">
      <c r="A22" s="18" t="str">
        <f t="shared" si="0"/>
        <v> AAP 20.201 </v>
      </c>
      <c r="B22" s="5" t="str">
        <f t="shared" si="1"/>
        <v>I</v>
      </c>
      <c r="C22" s="18">
        <f t="shared" si="2"/>
        <v>37235.33</v>
      </c>
      <c r="D22" s="24" t="str">
        <f t="shared" si="3"/>
        <v>vis</v>
      </c>
      <c r="E22" s="44">
        <f>VLOOKUP(C22,Active!C$21:E$964,3,FALSE)</f>
        <v>9271.9709906723328</v>
      </c>
      <c r="F22" s="5" t="s">
        <v>1901</v>
      </c>
      <c r="G22" s="24" t="str">
        <f t="shared" si="4"/>
        <v>37235.330</v>
      </c>
      <c r="H22" s="18">
        <f t="shared" si="5"/>
        <v>9272</v>
      </c>
      <c r="I22" s="45" t="s">
        <v>758</v>
      </c>
      <c r="J22" s="46" t="s">
        <v>759</v>
      </c>
      <c r="K22" s="45">
        <v>9272</v>
      </c>
      <c r="L22" s="45" t="s">
        <v>738</v>
      </c>
      <c r="M22" s="46" t="s">
        <v>699</v>
      </c>
      <c r="N22" s="46"/>
      <c r="O22" s="47" t="s">
        <v>728</v>
      </c>
      <c r="P22" s="47" t="s">
        <v>729</v>
      </c>
    </row>
    <row r="23" spans="1:16" ht="12.75" customHeight="1" thickBot="1" x14ac:dyDescent="0.25">
      <c r="A23" s="18" t="str">
        <f t="shared" si="0"/>
        <v>IBVS 180 </v>
      </c>
      <c r="B23" s="5" t="str">
        <f t="shared" si="1"/>
        <v>I</v>
      </c>
      <c r="C23" s="18">
        <f t="shared" si="2"/>
        <v>39293.767999999996</v>
      </c>
      <c r="D23" s="24" t="str">
        <f t="shared" si="3"/>
        <v>vis</v>
      </c>
      <c r="E23" s="44">
        <f>VLOOKUP(C23,Active!C$21:E$964,3,FALSE)</f>
        <v>9958.9567620792986</v>
      </c>
      <c r="F23" s="5" t="s">
        <v>1901</v>
      </c>
      <c r="G23" s="24" t="str">
        <f t="shared" si="4"/>
        <v>39293.768</v>
      </c>
      <c r="H23" s="18">
        <f t="shared" si="5"/>
        <v>9959</v>
      </c>
      <c r="I23" s="45" t="s">
        <v>849</v>
      </c>
      <c r="J23" s="46" t="s">
        <v>850</v>
      </c>
      <c r="K23" s="45">
        <v>9959</v>
      </c>
      <c r="L23" s="45" t="s">
        <v>2154</v>
      </c>
      <c r="M23" s="46" t="s">
        <v>1908</v>
      </c>
      <c r="N23" s="46"/>
      <c r="O23" s="47" t="s">
        <v>851</v>
      </c>
      <c r="P23" s="48" t="s">
        <v>852</v>
      </c>
    </row>
    <row r="24" spans="1:16" ht="12.75" customHeight="1" thickBot="1" x14ac:dyDescent="0.25">
      <c r="A24" s="18" t="str">
        <f t="shared" si="0"/>
        <v>IBVS 154 </v>
      </c>
      <c r="B24" s="5" t="str">
        <f t="shared" si="1"/>
        <v>I</v>
      </c>
      <c r="C24" s="18">
        <f t="shared" si="2"/>
        <v>39299.762000000002</v>
      </c>
      <c r="D24" s="24" t="str">
        <f t="shared" si="3"/>
        <v>vis</v>
      </c>
      <c r="E24" s="44">
        <f>VLOOKUP(C24,Active!C$21:E$964,3,FALSE)</f>
        <v>9960.9572074236894</v>
      </c>
      <c r="F24" s="5" t="s">
        <v>1901</v>
      </c>
      <c r="G24" s="24" t="str">
        <f t="shared" si="4"/>
        <v>39299.762</v>
      </c>
      <c r="H24" s="18">
        <f t="shared" si="5"/>
        <v>9961</v>
      </c>
      <c r="I24" s="45" t="s">
        <v>853</v>
      </c>
      <c r="J24" s="46" t="s">
        <v>854</v>
      </c>
      <c r="K24" s="45">
        <v>9961</v>
      </c>
      <c r="L24" s="45" t="s">
        <v>67</v>
      </c>
      <c r="M24" s="46" t="s">
        <v>1908</v>
      </c>
      <c r="N24" s="46"/>
      <c r="O24" s="47" t="s">
        <v>855</v>
      </c>
      <c r="P24" s="48" t="s">
        <v>856</v>
      </c>
    </row>
    <row r="25" spans="1:16" ht="12.75" customHeight="1" thickBot="1" x14ac:dyDescent="0.25">
      <c r="A25" s="18" t="str">
        <f t="shared" si="0"/>
        <v>IBVS 180 </v>
      </c>
      <c r="B25" s="5" t="str">
        <f t="shared" si="1"/>
        <v>I</v>
      </c>
      <c r="C25" s="18">
        <f t="shared" si="2"/>
        <v>39341.701999999997</v>
      </c>
      <c r="D25" s="24" t="str">
        <f t="shared" si="3"/>
        <v>vis</v>
      </c>
      <c r="E25" s="44">
        <f>VLOOKUP(C25,Active!C$21:E$964,3,FALSE)</f>
        <v>9974.9543174910341</v>
      </c>
      <c r="F25" s="5" t="s">
        <v>1901</v>
      </c>
      <c r="G25" s="24" t="str">
        <f t="shared" si="4"/>
        <v>39341.702</v>
      </c>
      <c r="H25" s="18">
        <f t="shared" si="5"/>
        <v>9975</v>
      </c>
      <c r="I25" s="45" t="s">
        <v>860</v>
      </c>
      <c r="J25" s="46" t="s">
        <v>861</v>
      </c>
      <c r="K25" s="45">
        <v>9975</v>
      </c>
      <c r="L25" s="45" t="s">
        <v>64</v>
      </c>
      <c r="M25" s="46" t="s">
        <v>1908</v>
      </c>
      <c r="N25" s="46"/>
      <c r="O25" s="47" t="s">
        <v>862</v>
      </c>
      <c r="P25" s="48" t="s">
        <v>852</v>
      </c>
    </row>
    <row r="26" spans="1:16" ht="12.75" customHeight="1" thickBot="1" x14ac:dyDescent="0.25">
      <c r="A26" s="18" t="str">
        <f t="shared" si="0"/>
        <v>IBVS 180 </v>
      </c>
      <c r="B26" s="5" t="str">
        <f t="shared" si="1"/>
        <v>I</v>
      </c>
      <c r="C26" s="18">
        <f t="shared" si="2"/>
        <v>39350.69</v>
      </c>
      <c r="D26" s="24" t="str">
        <f t="shared" si="3"/>
        <v>vis</v>
      </c>
      <c r="E26" s="44">
        <f>VLOOKUP(C26,Active!C$21:E$964,3,FALSE)</f>
        <v>9977.9539842837239</v>
      </c>
      <c r="F26" s="5" t="s">
        <v>1901</v>
      </c>
      <c r="G26" s="24" t="str">
        <f t="shared" si="4"/>
        <v>39350.690</v>
      </c>
      <c r="H26" s="18">
        <f t="shared" si="5"/>
        <v>9978</v>
      </c>
      <c r="I26" s="45" t="s">
        <v>865</v>
      </c>
      <c r="J26" s="46" t="s">
        <v>866</v>
      </c>
      <c r="K26" s="45">
        <v>9978</v>
      </c>
      <c r="L26" s="45" t="s">
        <v>21</v>
      </c>
      <c r="M26" s="46" t="s">
        <v>1908</v>
      </c>
      <c r="N26" s="46"/>
      <c r="O26" s="47" t="s">
        <v>862</v>
      </c>
      <c r="P26" s="48" t="s">
        <v>852</v>
      </c>
    </row>
    <row r="27" spans="1:16" ht="12.75" customHeight="1" thickBot="1" x14ac:dyDescent="0.25">
      <c r="A27" s="18" t="str">
        <f t="shared" si="0"/>
        <v>IBVS 795 </v>
      </c>
      <c r="B27" s="5" t="str">
        <f t="shared" si="1"/>
        <v>I</v>
      </c>
      <c r="C27" s="18">
        <f t="shared" si="2"/>
        <v>40093.767</v>
      </c>
      <c r="D27" s="24" t="str">
        <f t="shared" si="3"/>
        <v>vis</v>
      </c>
      <c r="E27" s="44">
        <f>VLOOKUP(C27,Active!C$21:E$964,3,FALSE)</f>
        <v>10225.94946729549</v>
      </c>
      <c r="F27" s="5" t="s">
        <v>1901</v>
      </c>
      <c r="G27" s="24" t="str">
        <f t="shared" si="4"/>
        <v>40093.767</v>
      </c>
      <c r="H27" s="18">
        <f t="shared" si="5"/>
        <v>10226</v>
      </c>
      <c r="I27" s="45" t="s">
        <v>895</v>
      </c>
      <c r="J27" s="46" t="s">
        <v>896</v>
      </c>
      <c r="K27" s="45">
        <v>10226</v>
      </c>
      <c r="L27" s="45" t="s">
        <v>389</v>
      </c>
      <c r="M27" s="46" t="s">
        <v>1908</v>
      </c>
      <c r="N27" s="46"/>
      <c r="O27" s="47" t="s">
        <v>851</v>
      </c>
      <c r="P27" s="48" t="s">
        <v>897</v>
      </c>
    </row>
    <row r="28" spans="1:16" ht="12.75" customHeight="1" thickBot="1" x14ac:dyDescent="0.25">
      <c r="A28" s="18" t="str">
        <f t="shared" si="0"/>
        <v>IBVS 795 </v>
      </c>
      <c r="B28" s="5" t="str">
        <f t="shared" si="1"/>
        <v>I</v>
      </c>
      <c r="C28" s="18">
        <f t="shared" si="2"/>
        <v>40129.703000000001</v>
      </c>
      <c r="D28" s="24" t="str">
        <f t="shared" si="3"/>
        <v>vis</v>
      </c>
      <c r="E28" s="44">
        <f>VLOOKUP(C28,Active!C$21:E$964,3,FALSE)</f>
        <v>10237.94279460546</v>
      </c>
      <c r="F28" s="5" t="s">
        <v>1901</v>
      </c>
      <c r="G28" s="24" t="str">
        <f t="shared" si="4"/>
        <v>40129.703</v>
      </c>
      <c r="H28" s="18">
        <f t="shared" si="5"/>
        <v>10238</v>
      </c>
      <c r="I28" s="45" t="s">
        <v>898</v>
      </c>
      <c r="J28" s="46" t="s">
        <v>899</v>
      </c>
      <c r="K28" s="45">
        <v>10238</v>
      </c>
      <c r="L28" s="45" t="s">
        <v>900</v>
      </c>
      <c r="M28" s="46" t="s">
        <v>1908</v>
      </c>
      <c r="N28" s="46"/>
      <c r="O28" s="47" t="s">
        <v>851</v>
      </c>
      <c r="P28" s="48" t="s">
        <v>897</v>
      </c>
    </row>
    <row r="29" spans="1:16" ht="12.75" customHeight="1" thickBot="1" x14ac:dyDescent="0.25">
      <c r="A29" s="18" t="str">
        <f t="shared" si="0"/>
        <v>IBVS 795 </v>
      </c>
      <c r="B29" s="5" t="str">
        <f t="shared" si="1"/>
        <v>I</v>
      </c>
      <c r="C29" s="18">
        <f t="shared" si="2"/>
        <v>40150.696000000004</v>
      </c>
      <c r="D29" s="24" t="str">
        <f t="shared" si="3"/>
        <v>vis</v>
      </c>
      <c r="E29" s="44">
        <f>VLOOKUP(C29,Active!C$21:E$964,3,FALSE)</f>
        <v>10244.949025689004</v>
      </c>
      <c r="F29" s="5" t="s">
        <v>1901</v>
      </c>
      <c r="G29" s="24" t="str">
        <f t="shared" si="4"/>
        <v>40150.696</v>
      </c>
      <c r="H29" s="18">
        <f t="shared" si="5"/>
        <v>10245</v>
      </c>
      <c r="I29" s="45" t="s">
        <v>906</v>
      </c>
      <c r="J29" s="46" t="s">
        <v>907</v>
      </c>
      <c r="K29" s="45">
        <v>10245</v>
      </c>
      <c r="L29" s="45" t="s">
        <v>2169</v>
      </c>
      <c r="M29" s="46" t="s">
        <v>1908</v>
      </c>
      <c r="N29" s="46"/>
      <c r="O29" s="47" t="s">
        <v>908</v>
      </c>
      <c r="P29" s="48" t="s">
        <v>897</v>
      </c>
    </row>
    <row r="30" spans="1:16" ht="12.75" customHeight="1" thickBot="1" x14ac:dyDescent="0.25">
      <c r="A30" s="18" t="str">
        <f t="shared" si="0"/>
        <v>IBVS 456 </v>
      </c>
      <c r="B30" s="5" t="str">
        <f t="shared" si="1"/>
        <v>I</v>
      </c>
      <c r="C30" s="18">
        <f t="shared" si="2"/>
        <v>40345.477400000003</v>
      </c>
      <c r="D30" s="24" t="str">
        <f t="shared" si="3"/>
        <v>vis</v>
      </c>
      <c r="E30" s="44">
        <f>VLOOKUP(C30,Active!C$21:E$964,3,FALSE)</f>
        <v>10309.955623086997</v>
      </c>
      <c r="F30" s="5" t="s">
        <v>1901</v>
      </c>
      <c r="G30" s="24" t="str">
        <f t="shared" si="4"/>
        <v>40345.4774</v>
      </c>
      <c r="H30" s="18">
        <f t="shared" si="5"/>
        <v>10310</v>
      </c>
      <c r="I30" s="45" t="s">
        <v>911</v>
      </c>
      <c r="J30" s="46" t="s">
        <v>912</v>
      </c>
      <c r="K30" s="45">
        <v>10310</v>
      </c>
      <c r="L30" s="45" t="s">
        <v>913</v>
      </c>
      <c r="M30" s="46" t="s">
        <v>699</v>
      </c>
      <c r="N30" s="46"/>
      <c r="O30" s="47" t="s">
        <v>914</v>
      </c>
      <c r="P30" s="48" t="s">
        <v>915</v>
      </c>
    </row>
    <row r="31" spans="1:16" ht="12.75" customHeight="1" thickBot="1" x14ac:dyDescent="0.25">
      <c r="A31" s="18" t="str">
        <f t="shared" si="0"/>
        <v>IBVS 456 </v>
      </c>
      <c r="B31" s="5" t="str">
        <f t="shared" si="1"/>
        <v>I</v>
      </c>
      <c r="C31" s="18">
        <f t="shared" si="2"/>
        <v>40381.423999999999</v>
      </c>
      <c r="D31" s="24" t="str">
        <f t="shared" si="3"/>
        <v>vis</v>
      </c>
      <c r="E31" s="44">
        <f>VLOOKUP(C31,Active!C$21:E$964,3,FALSE)</f>
        <v>10321.952488054732</v>
      </c>
      <c r="F31" s="5" t="s">
        <v>1901</v>
      </c>
      <c r="G31" s="24" t="str">
        <f t="shared" si="4"/>
        <v>40381.424</v>
      </c>
      <c r="H31" s="18">
        <f t="shared" si="5"/>
        <v>10322</v>
      </c>
      <c r="I31" s="45" t="s">
        <v>916</v>
      </c>
      <c r="J31" s="46" t="s">
        <v>917</v>
      </c>
      <c r="K31" s="45">
        <v>10322</v>
      </c>
      <c r="L31" s="45" t="s">
        <v>2134</v>
      </c>
      <c r="M31" s="46" t="s">
        <v>699</v>
      </c>
      <c r="N31" s="46"/>
      <c r="O31" s="47" t="s">
        <v>695</v>
      </c>
      <c r="P31" s="48" t="s">
        <v>915</v>
      </c>
    </row>
    <row r="32" spans="1:16" ht="12.75" customHeight="1" thickBot="1" x14ac:dyDescent="0.25">
      <c r="A32" s="18" t="str">
        <f t="shared" si="0"/>
        <v>IBVS 456 </v>
      </c>
      <c r="B32" s="5" t="str">
        <f t="shared" si="1"/>
        <v>I</v>
      </c>
      <c r="C32" s="18">
        <f t="shared" si="2"/>
        <v>40384.428</v>
      </c>
      <c r="D32" s="24" t="str">
        <f t="shared" si="3"/>
        <v>vis</v>
      </c>
      <c r="E32" s="44">
        <f>VLOOKUP(C32,Active!C$21:E$964,3,FALSE)</f>
        <v>10322.955046916017</v>
      </c>
      <c r="F32" s="5" t="s">
        <v>1901</v>
      </c>
      <c r="G32" s="24" t="str">
        <f t="shared" si="4"/>
        <v>40384.428</v>
      </c>
      <c r="H32" s="18">
        <f t="shared" si="5"/>
        <v>10323</v>
      </c>
      <c r="I32" s="45" t="s">
        <v>918</v>
      </c>
      <c r="J32" s="46" t="s">
        <v>919</v>
      </c>
      <c r="K32" s="45">
        <v>10323</v>
      </c>
      <c r="L32" s="45" t="s">
        <v>2310</v>
      </c>
      <c r="M32" s="46" t="s">
        <v>699</v>
      </c>
      <c r="N32" s="46"/>
      <c r="O32" s="47" t="s">
        <v>920</v>
      </c>
      <c r="P32" s="48" t="s">
        <v>915</v>
      </c>
    </row>
    <row r="33" spans="1:16" ht="12.75" customHeight="1" thickBot="1" x14ac:dyDescent="0.25">
      <c r="A33" s="18" t="str">
        <f t="shared" si="0"/>
        <v>IBVS 456 </v>
      </c>
      <c r="B33" s="5" t="str">
        <f t="shared" si="1"/>
        <v>I</v>
      </c>
      <c r="C33" s="18">
        <f t="shared" si="2"/>
        <v>40423.379000000001</v>
      </c>
      <c r="D33" s="24" t="str">
        <f t="shared" si="3"/>
        <v>vis</v>
      </c>
      <c r="E33" s="44">
        <f>VLOOKUP(C33,Active!C$21:E$964,3,FALSE)</f>
        <v>10335.954604241559</v>
      </c>
      <c r="F33" s="5" t="s">
        <v>1901</v>
      </c>
      <c r="G33" s="24" t="str">
        <f t="shared" si="4"/>
        <v>40423.379</v>
      </c>
      <c r="H33" s="18">
        <f t="shared" si="5"/>
        <v>10336</v>
      </c>
      <c r="I33" s="45" t="s">
        <v>925</v>
      </c>
      <c r="J33" s="46" t="s">
        <v>926</v>
      </c>
      <c r="K33" s="45">
        <v>10336</v>
      </c>
      <c r="L33" s="45" t="s">
        <v>2122</v>
      </c>
      <c r="M33" s="46" t="s">
        <v>699</v>
      </c>
      <c r="N33" s="46"/>
      <c r="O33" s="47" t="s">
        <v>914</v>
      </c>
      <c r="P33" s="48" t="s">
        <v>915</v>
      </c>
    </row>
    <row r="34" spans="1:16" ht="12.75" customHeight="1" thickBot="1" x14ac:dyDescent="0.25">
      <c r="A34" s="18" t="str">
        <f t="shared" si="0"/>
        <v>IBVS 419 </v>
      </c>
      <c r="B34" s="5" t="str">
        <f t="shared" si="1"/>
        <v>I</v>
      </c>
      <c r="C34" s="18">
        <f t="shared" si="2"/>
        <v>40504.284500000002</v>
      </c>
      <c r="D34" s="24" t="str">
        <f t="shared" si="3"/>
        <v>vis</v>
      </c>
      <c r="E34" s="44">
        <f>VLOOKUP(C34,Active!C$21:E$964,3,FALSE)</f>
        <v>10362.956110883279</v>
      </c>
      <c r="F34" s="5" t="s">
        <v>1901</v>
      </c>
      <c r="G34" s="24" t="str">
        <f t="shared" si="4"/>
        <v>40504.2845</v>
      </c>
      <c r="H34" s="18">
        <f t="shared" si="5"/>
        <v>10363</v>
      </c>
      <c r="I34" s="45" t="s">
        <v>933</v>
      </c>
      <c r="J34" s="46" t="s">
        <v>934</v>
      </c>
      <c r="K34" s="45">
        <v>10363</v>
      </c>
      <c r="L34" s="45" t="s">
        <v>935</v>
      </c>
      <c r="M34" s="46" t="s">
        <v>699</v>
      </c>
      <c r="N34" s="46"/>
      <c r="O34" s="47" t="s">
        <v>936</v>
      </c>
      <c r="P34" s="48" t="s">
        <v>937</v>
      </c>
    </row>
    <row r="35" spans="1:16" ht="12.75" customHeight="1" thickBot="1" x14ac:dyDescent="0.25">
      <c r="A35" s="18" t="str">
        <f t="shared" si="0"/>
        <v>IBVS 542 </v>
      </c>
      <c r="B35" s="5" t="str">
        <f t="shared" si="1"/>
        <v>I</v>
      </c>
      <c r="C35" s="18">
        <f t="shared" si="2"/>
        <v>40528.257700000002</v>
      </c>
      <c r="D35" s="24" t="str">
        <f t="shared" si="3"/>
        <v>vis</v>
      </c>
      <c r="E35" s="44">
        <f>VLOOKUP(C35,Active!C$21:E$964,3,FALSE)</f>
        <v>10370.956957785198</v>
      </c>
      <c r="F35" s="5" t="s">
        <v>1901</v>
      </c>
      <c r="G35" s="24" t="str">
        <f t="shared" si="4"/>
        <v>40528.2577</v>
      </c>
      <c r="H35" s="18">
        <f t="shared" si="5"/>
        <v>10371</v>
      </c>
      <c r="I35" s="45" t="s">
        <v>938</v>
      </c>
      <c r="J35" s="46" t="s">
        <v>939</v>
      </c>
      <c r="K35" s="45">
        <v>10371</v>
      </c>
      <c r="L35" s="45" t="s">
        <v>940</v>
      </c>
      <c r="M35" s="46" t="s">
        <v>699</v>
      </c>
      <c r="N35" s="46"/>
      <c r="O35" s="47" t="s">
        <v>941</v>
      </c>
      <c r="P35" s="48" t="s">
        <v>942</v>
      </c>
    </row>
    <row r="36" spans="1:16" ht="12.75" customHeight="1" thickBot="1" x14ac:dyDescent="0.25">
      <c r="A36" s="18" t="str">
        <f t="shared" si="0"/>
        <v> ORI 126 </v>
      </c>
      <c r="B36" s="5" t="str">
        <f t="shared" si="1"/>
        <v>I</v>
      </c>
      <c r="C36" s="18">
        <f t="shared" si="2"/>
        <v>41136.495000000003</v>
      </c>
      <c r="D36" s="24" t="str">
        <f t="shared" si="3"/>
        <v>vis</v>
      </c>
      <c r="E36" s="44">
        <f>VLOOKUP(C36,Active!C$21:E$964,3,FALSE)</f>
        <v>10573.950864203071</v>
      </c>
      <c r="F36" s="5" t="s">
        <v>1901</v>
      </c>
      <c r="G36" s="24" t="str">
        <f t="shared" si="4"/>
        <v>41136.495</v>
      </c>
      <c r="H36" s="18">
        <f t="shared" si="5"/>
        <v>10574</v>
      </c>
      <c r="I36" s="45" t="s">
        <v>975</v>
      </c>
      <c r="J36" s="46" t="s">
        <v>976</v>
      </c>
      <c r="K36" s="45">
        <v>10574</v>
      </c>
      <c r="L36" s="45" t="s">
        <v>977</v>
      </c>
      <c r="M36" s="46" t="s">
        <v>1908</v>
      </c>
      <c r="N36" s="46"/>
      <c r="O36" s="47" t="s">
        <v>978</v>
      </c>
      <c r="P36" s="47" t="s">
        <v>979</v>
      </c>
    </row>
    <row r="37" spans="1:16" ht="12.75" customHeight="1" thickBot="1" x14ac:dyDescent="0.25">
      <c r="A37" s="18" t="str">
        <f t="shared" si="0"/>
        <v> ORI 126 </v>
      </c>
      <c r="B37" s="5" t="str">
        <f t="shared" si="1"/>
        <v>I</v>
      </c>
      <c r="C37" s="18">
        <f t="shared" si="2"/>
        <v>41139.487999999998</v>
      </c>
      <c r="D37" s="24" t="str">
        <f t="shared" si="3"/>
        <v>vis</v>
      </c>
      <c r="E37" s="44">
        <f>VLOOKUP(C37,Active!C$21:E$964,3,FALSE)</f>
        <v>10574.949751910068</v>
      </c>
      <c r="F37" s="5" t="s">
        <v>1901</v>
      </c>
      <c r="G37" s="24" t="str">
        <f t="shared" si="4"/>
        <v>41139.488</v>
      </c>
      <c r="H37" s="18">
        <f t="shared" si="5"/>
        <v>10575</v>
      </c>
      <c r="I37" s="45" t="s">
        <v>980</v>
      </c>
      <c r="J37" s="46" t="s">
        <v>981</v>
      </c>
      <c r="K37" s="45">
        <v>10575</v>
      </c>
      <c r="L37" s="45" t="s">
        <v>389</v>
      </c>
      <c r="M37" s="46" t="s">
        <v>1908</v>
      </c>
      <c r="N37" s="46"/>
      <c r="O37" s="47" t="s">
        <v>978</v>
      </c>
      <c r="P37" s="47" t="s">
        <v>979</v>
      </c>
    </row>
    <row r="38" spans="1:16" ht="12.75" customHeight="1" thickBot="1" x14ac:dyDescent="0.25">
      <c r="A38" s="18" t="str">
        <f t="shared" si="0"/>
        <v> ORI 126 </v>
      </c>
      <c r="B38" s="5" t="str">
        <f t="shared" si="1"/>
        <v>I</v>
      </c>
      <c r="C38" s="18">
        <f t="shared" si="2"/>
        <v>41142.578999999998</v>
      </c>
      <c r="D38" s="24" t="str">
        <f t="shared" si="3"/>
        <v>vis</v>
      </c>
      <c r="E38" s="44">
        <f>VLOOKUP(C38,Active!C$21:E$964,3,FALSE)</f>
        <v>10575.98134626434</v>
      </c>
      <c r="F38" s="5" t="s">
        <v>1901</v>
      </c>
      <c r="G38" s="24" t="str">
        <f t="shared" si="4"/>
        <v>41142.579</v>
      </c>
      <c r="H38" s="18">
        <f t="shared" si="5"/>
        <v>10576</v>
      </c>
      <c r="I38" s="45" t="s">
        <v>982</v>
      </c>
      <c r="J38" s="46" t="s">
        <v>983</v>
      </c>
      <c r="K38" s="45">
        <v>10576</v>
      </c>
      <c r="L38" s="45" t="s">
        <v>984</v>
      </c>
      <c r="M38" s="46" t="s">
        <v>1908</v>
      </c>
      <c r="N38" s="46"/>
      <c r="O38" s="47" t="s">
        <v>985</v>
      </c>
      <c r="P38" s="47" t="s">
        <v>979</v>
      </c>
    </row>
    <row r="39" spans="1:16" ht="12.75" customHeight="1" thickBot="1" x14ac:dyDescent="0.25">
      <c r="A39" s="18" t="str">
        <f t="shared" si="0"/>
        <v> ORI 126 </v>
      </c>
      <c r="B39" s="5" t="str">
        <f t="shared" si="1"/>
        <v>I</v>
      </c>
      <c r="C39" s="18">
        <f t="shared" si="2"/>
        <v>41148.542999999998</v>
      </c>
      <c r="D39" s="24" t="str">
        <f t="shared" si="3"/>
        <v>vis</v>
      </c>
      <c r="E39" s="44">
        <f>VLOOKUP(C39,Active!C$21:E$964,3,FALSE)</f>
        <v>10577.971779369767</v>
      </c>
      <c r="F39" s="5" t="s">
        <v>1901</v>
      </c>
      <c r="G39" s="24" t="str">
        <f t="shared" si="4"/>
        <v>41148.543</v>
      </c>
      <c r="H39" s="18">
        <f t="shared" si="5"/>
        <v>10578</v>
      </c>
      <c r="I39" s="45" t="s">
        <v>986</v>
      </c>
      <c r="J39" s="46" t="s">
        <v>987</v>
      </c>
      <c r="K39" s="45">
        <v>10578</v>
      </c>
      <c r="L39" s="45" t="s">
        <v>541</v>
      </c>
      <c r="M39" s="46" t="s">
        <v>1908</v>
      </c>
      <c r="N39" s="46"/>
      <c r="O39" s="47" t="s">
        <v>985</v>
      </c>
      <c r="P39" s="47" t="s">
        <v>979</v>
      </c>
    </row>
    <row r="40" spans="1:16" ht="12.75" customHeight="1" thickBot="1" x14ac:dyDescent="0.25">
      <c r="A40" s="18" t="str">
        <f t="shared" si="0"/>
        <v>IBVS 647 </v>
      </c>
      <c r="B40" s="5" t="str">
        <f t="shared" si="1"/>
        <v>I</v>
      </c>
      <c r="C40" s="18">
        <f t="shared" si="2"/>
        <v>41160.496200000001</v>
      </c>
      <c r="D40" s="24" t="str">
        <f t="shared" si="3"/>
        <v>vis</v>
      </c>
      <c r="E40" s="44">
        <f>VLOOKUP(C40,Active!C$21:E$964,3,FALSE)</f>
        <v>10581.961055861353</v>
      </c>
      <c r="F40" s="5" t="s">
        <v>1901</v>
      </c>
      <c r="G40" s="24" t="str">
        <f t="shared" si="4"/>
        <v>41160.4962</v>
      </c>
      <c r="H40" s="18">
        <f t="shared" si="5"/>
        <v>10582</v>
      </c>
      <c r="I40" s="45" t="s">
        <v>988</v>
      </c>
      <c r="J40" s="46" t="s">
        <v>989</v>
      </c>
      <c r="K40" s="45">
        <v>10582</v>
      </c>
      <c r="L40" s="45" t="s">
        <v>990</v>
      </c>
      <c r="M40" s="46" t="s">
        <v>699</v>
      </c>
      <c r="N40" s="46"/>
      <c r="O40" s="47" t="s">
        <v>991</v>
      </c>
      <c r="P40" s="48" t="s">
        <v>992</v>
      </c>
    </row>
    <row r="41" spans="1:16" ht="12.75" customHeight="1" thickBot="1" x14ac:dyDescent="0.25">
      <c r="A41" s="18" t="str">
        <f t="shared" si="0"/>
        <v>IBVS 647 </v>
      </c>
      <c r="B41" s="5" t="str">
        <f t="shared" si="1"/>
        <v>I</v>
      </c>
      <c r="C41" s="18">
        <f t="shared" si="2"/>
        <v>41169.485000000001</v>
      </c>
      <c r="D41" s="24" t="str">
        <f t="shared" si="3"/>
        <v>vis</v>
      </c>
      <c r="E41" s="44">
        <f>VLOOKUP(C41,Active!C$21:E$964,3,FALSE)</f>
        <v>10584.960989647079</v>
      </c>
      <c r="F41" s="5" t="s">
        <v>1901</v>
      </c>
      <c r="G41" s="24" t="str">
        <f t="shared" si="4"/>
        <v>41169.4850</v>
      </c>
      <c r="H41" s="18">
        <f t="shared" si="5"/>
        <v>10585</v>
      </c>
      <c r="I41" s="45" t="s">
        <v>993</v>
      </c>
      <c r="J41" s="46" t="s">
        <v>994</v>
      </c>
      <c r="K41" s="45">
        <v>10585</v>
      </c>
      <c r="L41" s="45" t="s">
        <v>995</v>
      </c>
      <c r="M41" s="46" t="s">
        <v>699</v>
      </c>
      <c r="N41" s="46"/>
      <c r="O41" s="47" t="s">
        <v>914</v>
      </c>
      <c r="P41" s="48" t="s">
        <v>992</v>
      </c>
    </row>
    <row r="42" spans="1:16" ht="12.75" customHeight="1" thickBot="1" x14ac:dyDescent="0.25">
      <c r="A42" s="18" t="str">
        <f t="shared" si="0"/>
        <v> RIA 8.550 </v>
      </c>
      <c r="B42" s="5" t="str">
        <f t="shared" si="1"/>
        <v>I</v>
      </c>
      <c r="C42" s="18">
        <f t="shared" si="2"/>
        <v>41172.480000000003</v>
      </c>
      <c r="D42" s="24" t="str">
        <f t="shared" si="3"/>
        <v>vis</v>
      </c>
      <c r="E42" s="44">
        <f>VLOOKUP(C42,Active!C$21:E$964,3,FALSE)</f>
        <v>10585.960544836676</v>
      </c>
      <c r="F42" s="5" t="s">
        <v>1901</v>
      </c>
      <c r="G42" s="24" t="str">
        <f t="shared" si="4"/>
        <v>41172.4800</v>
      </c>
      <c r="H42" s="18">
        <f t="shared" si="5"/>
        <v>10586</v>
      </c>
      <c r="I42" s="45" t="s">
        <v>1000</v>
      </c>
      <c r="J42" s="46" t="s">
        <v>1001</v>
      </c>
      <c r="K42" s="45">
        <v>10586</v>
      </c>
      <c r="L42" s="45" t="s">
        <v>1002</v>
      </c>
      <c r="M42" s="46" t="s">
        <v>699</v>
      </c>
      <c r="N42" s="46"/>
      <c r="O42" s="47" t="s">
        <v>1003</v>
      </c>
      <c r="P42" s="47" t="s">
        <v>1004</v>
      </c>
    </row>
    <row r="43" spans="1:16" ht="12.75" customHeight="1" thickBot="1" x14ac:dyDescent="0.25">
      <c r="A43" s="18" t="str">
        <f t="shared" si="0"/>
        <v> ORI 126 </v>
      </c>
      <c r="B43" s="5" t="str">
        <f t="shared" si="1"/>
        <v>I</v>
      </c>
      <c r="C43" s="18">
        <f t="shared" si="2"/>
        <v>41181.455000000002</v>
      </c>
      <c r="D43" s="24" t="str">
        <f t="shared" si="3"/>
        <v>vis</v>
      </c>
      <c r="E43" s="44">
        <f>VLOOKUP(C43,Active!C$21:E$964,3,FALSE)</f>
        <v>10588.955872992481</v>
      </c>
      <c r="F43" s="5" t="s">
        <v>1901</v>
      </c>
      <c r="G43" s="24" t="str">
        <f t="shared" si="4"/>
        <v>41181.455</v>
      </c>
      <c r="H43" s="18">
        <f t="shared" si="5"/>
        <v>10589</v>
      </c>
      <c r="I43" s="45" t="s">
        <v>1005</v>
      </c>
      <c r="J43" s="46" t="s">
        <v>1006</v>
      </c>
      <c r="K43" s="45">
        <v>10589</v>
      </c>
      <c r="L43" s="45" t="s">
        <v>47</v>
      </c>
      <c r="M43" s="46" t="s">
        <v>1908</v>
      </c>
      <c r="N43" s="46"/>
      <c r="O43" s="47" t="s">
        <v>978</v>
      </c>
      <c r="P43" s="47" t="s">
        <v>979</v>
      </c>
    </row>
    <row r="44" spans="1:16" ht="12.75" customHeight="1" thickBot="1" x14ac:dyDescent="0.25">
      <c r="A44" s="18" t="str">
        <f t="shared" si="0"/>
        <v>IBVS 746 </v>
      </c>
      <c r="B44" s="5" t="str">
        <f t="shared" si="1"/>
        <v>II</v>
      </c>
      <c r="C44" s="18">
        <f t="shared" si="2"/>
        <v>41192.204400000002</v>
      </c>
      <c r="D44" s="24" t="str">
        <f t="shared" si="3"/>
        <v>vis</v>
      </c>
      <c r="E44" s="44">
        <f>VLOOKUP(C44,Active!C$21:E$964,3,FALSE)</f>
        <v>10592.543391708692</v>
      </c>
      <c r="F44" s="5" t="s">
        <v>1901</v>
      </c>
      <c r="G44" s="24" t="str">
        <f t="shared" si="4"/>
        <v>41192.2044</v>
      </c>
      <c r="H44" s="18">
        <f t="shared" si="5"/>
        <v>10592.5</v>
      </c>
      <c r="I44" s="45" t="s">
        <v>1007</v>
      </c>
      <c r="J44" s="46" t="s">
        <v>1008</v>
      </c>
      <c r="K44" s="45">
        <v>10592.5</v>
      </c>
      <c r="L44" s="45" t="s">
        <v>1009</v>
      </c>
      <c r="M44" s="46" t="s">
        <v>699</v>
      </c>
      <c r="N44" s="46"/>
      <c r="O44" s="47" t="s">
        <v>1010</v>
      </c>
      <c r="P44" s="48" t="s">
        <v>1011</v>
      </c>
    </row>
    <row r="45" spans="1:16" ht="12.75" customHeight="1" thickBot="1" x14ac:dyDescent="0.25">
      <c r="A45" s="18" t="str">
        <f t="shared" si="0"/>
        <v> ORI 129 </v>
      </c>
      <c r="B45" s="5" t="str">
        <f t="shared" si="1"/>
        <v>I</v>
      </c>
      <c r="C45" s="18">
        <f t="shared" si="2"/>
        <v>41202.444000000003</v>
      </c>
      <c r="D45" s="24" t="str">
        <f t="shared" si="3"/>
        <v>vis</v>
      </c>
      <c r="E45" s="44">
        <f>VLOOKUP(C45,Active!C$21:E$964,3,FALSE)</f>
        <v>10595.960769110829</v>
      </c>
      <c r="F45" s="5" t="s">
        <v>1901</v>
      </c>
      <c r="G45" s="24" t="str">
        <f t="shared" si="4"/>
        <v>41202.444</v>
      </c>
      <c r="H45" s="18">
        <f t="shared" si="5"/>
        <v>10596</v>
      </c>
      <c r="I45" s="45" t="s">
        <v>1012</v>
      </c>
      <c r="J45" s="46" t="s">
        <v>1013</v>
      </c>
      <c r="K45" s="45">
        <v>10596</v>
      </c>
      <c r="L45" s="45" t="s">
        <v>775</v>
      </c>
      <c r="M45" s="46" t="s">
        <v>1908</v>
      </c>
      <c r="N45" s="46"/>
      <c r="O45" s="47" t="s">
        <v>1014</v>
      </c>
      <c r="P45" s="47" t="s">
        <v>1015</v>
      </c>
    </row>
    <row r="46" spans="1:16" ht="12.75" customHeight="1" thickBot="1" x14ac:dyDescent="0.25">
      <c r="A46" s="18" t="str">
        <f t="shared" si="0"/>
        <v>IBVS 746 </v>
      </c>
      <c r="B46" s="5" t="str">
        <f t="shared" si="1"/>
        <v>II</v>
      </c>
      <c r="C46" s="18">
        <f t="shared" si="2"/>
        <v>41210.184800000003</v>
      </c>
      <c r="D46" s="24" t="str">
        <f t="shared" si="3"/>
        <v>vis</v>
      </c>
      <c r="E46" s="44">
        <f>VLOOKUP(C46,Active!C$21:E$964,3,FALSE)</f>
        <v>10598.544193755783</v>
      </c>
      <c r="F46" s="5" t="s">
        <v>1901</v>
      </c>
      <c r="G46" s="24" t="str">
        <f t="shared" si="4"/>
        <v>41210.1848</v>
      </c>
      <c r="H46" s="18">
        <f t="shared" si="5"/>
        <v>10598.5</v>
      </c>
      <c r="I46" s="45" t="s">
        <v>1017</v>
      </c>
      <c r="J46" s="46" t="s">
        <v>1018</v>
      </c>
      <c r="K46" s="45">
        <v>10598.5</v>
      </c>
      <c r="L46" s="45" t="s">
        <v>1019</v>
      </c>
      <c r="M46" s="46" t="s">
        <v>699</v>
      </c>
      <c r="N46" s="46"/>
      <c r="O46" s="47" t="s">
        <v>1010</v>
      </c>
      <c r="P46" s="48" t="s">
        <v>1011</v>
      </c>
    </row>
    <row r="47" spans="1:16" ht="12.75" customHeight="1" thickBot="1" x14ac:dyDescent="0.25">
      <c r="A47" s="18" t="str">
        <f t="shared" si="0"/>
        <v> RIA 8.550 </v>
      </c>
      <c r="B47" s="5" t="str">
        <f t="shared" si="1"/>
        <v>I</v>
      </c>
      <c r="C47" s="18">
        <f t="shared" si="2"/>
        <v>41217.426899999999</v>
      </c>
      <c r="D47" s="24" t="str">
        <f t="shared" si="3"/>
        <v>vis</v>
      </c>
      <c r="E47" s="44">
        <f>VLOOKUP(C47,Active!C$21:E$964,3,FALSE)</f>
        <v>10600.961181615074</v>
      </c>
      <c r="F47" s="5" t="s">
        <v>1901</v>
      </c>
      <c r="G47" s="24" t="str">
        <f t="shared" si="4"/>
        <v>41217.4269</v>
      </c>
      <c r="H47" s="18">
        <f t="shared" si="5"/>
        <v>10601</v>
      </c>
      <c r="I47" s="45" t="s">
        <v>1020</v>
      </c>
      <c r="J47" s="46" t="s">
        <v>1021</v>
      </c>
      <c r="K47" s="45">
        <v>10601</v>
      </c>
      <c r="L47" s="45" t="s">
        <v>1022</v>
      </c>
      <c r="M47" s="46" t="s">
        <v>699</v>
      </c>
      <c r="N47" s="46"/>
      <c r="O47" s="47" t="s">
        <v>1023</v>
      </c>
      <c r="P47" s="47" t="s">
        <v>1004</v>
      </c>
    </row>
    <row r="48" spans="1:16" ht="12.75" customHeight="1" thickBot="1" x14ac:dyDescent="0.25">
      <c r="A48" s="18" t="str">
        <f t="shared" si="0"/>
        <v> ORI 129 </v>
      </c>
      <c r="B48" s="5" t="str">
        <f t="shared" si="1"/>
        <v>I</v>
      </c>
      <c r="C48" s="18">
        <f t="shared" si="2"/>
        <v>41226.417000000001</v>
      </c>
      <c r="D48" s="24" t="str">
        <f t="shared" si="3"/>
        <v>vis</v>
      </c>
      <c r="E48" s="44">
        <f>VLOOKUP(C48,Active!C$21:E$964,3,FALSE)</f>
        <v>10603.961549264488</v>
      </c>
      <c r="F48" s="5" t="s">
        <v>1901</v>
      </c>
      <c r="G48" s="24" t="str">
        <f t="shared" si="4"/>
        <v>41226.417</v>
      </c>
      <c r="H48" s="18">
        <f t="shared" si="5"/>
        <v>10604</v>
      </c>
      <c r="I48" s="45" t="s">
        <v>1024</v>
      </c>
      <c r="J48" s="46" t="s">
        <v>1025</v>
      </c>
      <c r="K48" s="45">
        <v>10604</v>
      </c>
      <c r="L48" s="45" t="s">
        <v>61</v>
      </c>
      <c r="M48" s="46" t="s">
        <v>1908</v>
      </c>
      <c r="N48" s="46"/>
      <c r="O48" s="47" t="s">
        <v>1014</v>
      </c>
      <c r="P48" s="47" t="s">
        <v>1015</v>
      </c>
    </row>
    <row r="49" spans="1:16" ht="12.75" customHeight="1" thickBot="1" x14ac:dyDescent="0.25">
      <c r="A49" s="18" t="str">
        <f t="shared" si="0"/>
        <v> ORI 127 </v>
      </c>
      <c r="B49" s="5" t="str">
        <f t="shared" si="1"/>
        <v>I</v>
      </c>
      <c r="C49" s="18">
        <f t="shared" si="2"/>
        <v>41229.410000000003</v>
      </c>
      <c r="D49" s="24" t="str">
        <f t="shared" si="3"/>
        <v>vis</v>
      </c>
      <c r="E49" s="44">
        <f>VLOOKUP(C49,Active!C$21:E$964,3,FALSE)</f>
        <v>10604.960436971489</v>
      </c>
      <c r="F49" s="5" t="s">
        <v>1901</v>
      </c>
      <c r="G49" s="24" t="str">
        <f t="shared" si="4"/>
        <v>41229.410</v>
      </c>
      <c r="H49" s="18">
        <f t="shared" si="5"/>
        <v>10605</v>
      </c>
      <c r="I49" s="45" t="s">
        <v>1026</v>
      </c>
      <c r="J49" s="46" t="s">
        <v>1027</v>
      </c>
      <c r="K49" s="45">
        <v>10605</v>
      </c>
      <c r="L49" s="45" t="s">
        <v>2212</v>
      </c>
      <c r="M49" s="46" t="s">
        <v>1908</v>
      </c>
      <c r="N49" s="46"/>
      <c r="O49" s="47" t="s">
        <v>985</v>
      </c>
      <c r="P49" s="47" t="s">
        <v>1028</v>
      </c>
    </row>
    <row r="50" spans="1:16" ht="12.75" customHeight="1" thickBot="1" x14ac:dyDescent="0.25">
      <c r="A50" s="18" t="str">
        <f t="shared" si="0"/>
        <v> ORI 127 </v>
      </c>
      <c r="B50" s="5" t="str">
        <f t="shared" si="1"/>
        <v>I</v>
      </c>
      <c r="C50" s="18">
        <f t="shared" si="2"/>
        <v>41232.410000000003</v>
      </c>
      <c r="D50" s="24" t="str">
        <f t="shared" si="3"/>
        <v>vis</v>
      </c>
      <c r="E50" s="44">
        <f>VLOOKUP(C50,Active!C$21:E$964,3,FALSE)</f>
        <v>10605.961660867579</v>
      </c>
      <c r="F50" s="5" t="s">
        <v>1901</v>
      </c>
      <c r="G50" s="24" t="str">
        <f t="shared" si="4"/>
        <v>41232.410</v>
      </c>
      <c r="H50" s="18">
        <f t="shared" si="5"/>
        <v>10606</v>
      </c>
      <c r="I50" s="45" t="s">
        <v>1029</v>
      </c>
      <c r="J50" s="46" t="s">
        <v>1030</v>
      </c>
      <c r="K50" s="45">
        <v>10606</v>
      </c>
      <c r="L50" s="45" t="s">
        <v>61</v>
      </c>
      <c r="M50" s="46" t="s">
        <v>1908</v>
      </c>
      <c r="N50" s="46"/>
      <c r="O50" s="47" t="s">
        <v>985</v>
      </c>
      <c r="P50" s="47" t="s">
        <v>1028</v>
      </c>
    </row>
    <row r="51" spans="1:16" ht="12.75" customHeight="1" thickBot="1" x14ac:dyDescent="0.25">
      <c r="A51" s="18" t="str">
        <f t="shared" si="0"/>
        <v> ORI 129 </v>
      </c>
      <c r="B51" s="5" t="str">
        <f t="shared" si="1"/>
        <v>I</v>
      </c>
      <c r="C51" s="18">
        <f t="shared" si="2"/>
        <v>41244.385000000002</v>
      </c>
      <c r="D51" s="24" t="str">
        <f t="shared" si="3"/>
        <v>vis</v>
      </c>
      <c r="E51" s="44">
        <f>VLOOKUP(C51,Active!C$21:E$964,3,FALSE)</f>
        <v>10609.958212919473</v>
      </c>
      <c r="F51" s="5" t="s">
        <v>1901</v>
      </c>
      <c r="G51" s="24" t="str">
        <f t="shared" si="4"/>
        <v>41244.385</v>
      </c>
      <c r="H51" s="18">
        <f t="shared" si="5"/>
        <v>10610</v>
      </c>
      <c r="I51" s="45" t="s">
        <v>1031</v>
      </c>
      <c r="J51" s="46" t="s">
        <v>1032</v>
      </c>
      <c r="K51" s="45">
        <v>10610</v>
      </c>
      <c r="L51" s="45" t="s">
        <v>383</v>
      </c>
      <c r="M51" s="46" t="s">
        <v>1908</v>
      </c>
      <c r="N51" s="46"/>
      <c r="O51" s="47" t="s">
        <v>1033</v>
      </c>
      <c r="P51" s="47" t="s">
        <v>1015</v>
      </c>
    </row>
    <row r="52" spans="1:16" ht="12.75" customHeight="1" thickBot="1" x14ac:dyDescent="0.25">
      <c r="A52" s="18" t="str">
        <f t="shared" si="0"/>
        <v> RIA 8.550 </v>
      </c>
      <c r="B52" s="5" t="str">
        <f t="shared" si="1"/>
        <v>I</v>
      </c>
      <c r="C52" s="18">
        <f t="shared" si="2"/>
        <v>41244.394399999997</v>
      </c>
      <c r="D52" s="24" t="str">
        <f t="shared" si="3"/>
        <v>vis</v>
      </c>
      <c r="E52" s="44">
        <f>VLOOKUP(C52,Active!C$21:E$964,3,FALSE)</f>
        <v>10609.96135008768</v>
      </c>
      <c r="F52" s="5" t="s">
        <v>1901</v>
      </c>
      <c r="G52" s="24" t="str">
        <f t="shared" si="4"/>
        <v>41244.3944</v>
      </c>
      <c r="H52" s="18">
        <f t="shared" si="5"/>
        <v>10610</v>
      </c>
      <c r="I52" s="45" t="s">
        <v>1034</v>
      </c>
      <c r="J52" s="46" t="s">
        <v>1035</v>
      </c>
      <c r="K52" s="45">
        <v>10610</v>
      </c>
      <c r="L52" s="45" t="s">
        <v>1036</v>
      </c>
      <c r="M52" s="46" t="s">
        <v>699</v>
      </c>
      <c r="N52" s="46"/>
      <c r="O52" s="47" t="s">
        <v>1023</v>
      </c>
      <c r="P52" s="47" t="s">
        <v>1004</v>
      </c>
    </row>
    <row r="53" spans="1:16" ht="12.75" customHeight="1" thickBot="1" x14ac:dyDescent="0.25">
      <c r="A53" s="18" t="str">
        <f t="shared" si="0"/>
        <v> ORI 129 </v>
      </c>
      <c r="B53" s="5" t="str">
        <f t="shared" si="1"/>
        <v>I</v>
      </c>
      <c r="C53" s="18">
        <f t="shared" si="2"/>
        <v>41247.366999999998</v>
      </c>
      <c r="D53" s="24" t="str">
        <f t="shared" si="3"/>
        <v>vis</v>
      </c>
      <c r="E53" s="44">
        <f>VLOOKUP(C53,Active!C$21:E$964,3,FALSE)</f>
        <v>10610.953429472187</v>
      </c>
      <c r="F53" s="5" t="s">
        <v>1901</v>
      </c>
      <c r="G53" s="24" t="str">
        <f t="shared" si="4"/>
        <v>41247.367</v>
      </c>
      <c r="H53" s="18">
        <f t="shared" si="5"/>
        <v>10611</v>
      </c>
      <c r="I53" s="45" t="s">
        <v>1037</v>
      </c>
      <c r="J53" s="46" t="s">
        <v>1038</v>
      </c>
      <c r="K53" s="45">
        <v>10611</v>
      </c>
      <c r="L53" s="45" t="s">
        <v>1039</v>
      </c>
      <c r="M53" s="46" t="s">
        <v>1908</v>
      </c>
      <c r="N53" s="46"/>
      <c r="O53" s="47" t="s">
        <v>1033</v>
      </c>
      <c r="P53" s="47" t="s">
        <v>1015</v>
      </c>
    </row>
    <row r="54" spans="1:16" ht="12.75" customHeight="1" thickBot="1" x14ac:dyDescent="0.25">
      <c r="A54" s="18" t="str">
        <f t="shared" si="0"/>
        <v>IBVS 647 </v>
      </c>
      <c r="B54" s="5" t="str">
        <f t="shared" si="1"/>
        <v>I</v>
      </c>
      <c r="C54" s="18">
        <f t="shared" si="2"/>
        <v>41253.387999999999</v>
      </c>
      <c r="D54" s="24" t="str">
        <f t="shared" si="3"/>
        <v>vis</v>
      </c>
      <c r="E54" s="44">
        <f>VLOOKUP(C54,Active!C$21:E$964,3,FALSE)</f>
        <v>10612.962885831641</v>
      </c>
      <c r="F54" s="5" t="s">
        <v>1901</v>
      </c>
      <c r="G54" s="24" t="str">
        <f t="shared" si="4"/>
        <v>41253.388</v>
      </c>
      <c r="H54" s="18">
        <f t="shared" si="5"/>
        <v>10613</v>
      </c>
      <c r="I54" s="45" t="s">
        <v>1040</v>
      </c>
      <c r="J54" s="46" t="s">
        <v>1041</v>
      </c>
      <c r="K54" s="45">
        <v>10613</v>
      </c>
      <c r="L54" s="45" t="s">
        <v>2197</v>
      </c>
      <c r="M54" s="46" t="s">
        <v>699</v>
      </c>
      <c r="N54" s="46"/>
      <c r="O54" s="47" t="s">
        <v>1042</v>
      </c>
      <c r="P54" s="48" t="s">
        <v>992</v>
      </c>
    </row>
    <row r="55" spans="1:16" ht="12.75" customHeight="1" thickBot="1" x14ac:dyDescent="0.25">
      <c r="A55" s="18" t="str">
        <f t="shared" si="0"/>
        <v> ORI 129 </v>
      </c>
      <c r="B55" s="5" t="str">
        <f t="shared" si="1"/>
        <v>I</v>
      </c>
      <c r="C55" s="18">
        <f t="shared" si="2"/>
        <v>41259.392</v>
      </c>
      <c r="D55" s="24" t="str">
        <f t="shared" si="3"/>
        <v>vis</v>
      </c>
      <c r="E55" s="44">
        <f>VLOOKUP(C55,Active!C$21:E$964,3,FALSE)</f>
        <v>10614.966668589017</v>
      </c>
      <c r="F55" s="5" t="s">
        <v>1901</v>
      </c>
      <c r="G55" s="24" t="str">
        <f t="shared" si="4"/>
        <v>41259.392</v>
      </c>
      <c r="H55" s="18">
        <f t="shared" si="5"/>
        <v>10615</v>
      </c>
      <c r="I55" s="45" t="s">
        <v>1043</v>
      </c>
      <c r="J55" s="46" t="s">
        <v>1044</v>
      </c>
      <c r="K55" s="45">
        <v>10615</v>
      </c>
      <c r="L55" s="45" t="s">
        <v>116</v>
      </c>
      <c r="M55" s="46" t="s">
        <v>1908</v>
      </c>
      <c r="N55" s="46"/>
      <c r="O55" s="47" t="s">
        <v>985</v>
      </c>
      <c r="P55" s="47" t="s">
        <v>1015</v>
      </c>
    </row>
    <row r="56" spans="1:16" ht="12.75" customHeight="1" thickBot="1" x14ac:dyDescent="0.25">
      <c r="A56" s="18" t="str">
        <f t="shared" si="0"/>
        <v> BBS 2 </v>
      </c>
      <c r="B56" s="5" t="str">
        <f t="shared" si="1"/>
        <v>I</v>
      </c>
      <c r="C56" s="18">
        <f t="shared" si="2"/>
        <v>41271.349000000002</v>
      </c>
      <c r="D56" s="24" t="str">
        <f t="shared" si="3"/>
        <v>vis</v>
      </c>
      <c r="E56" s="44">
        <f>VLOOKUP(C56,Active!C$21:E$964,3,FALSE)</f>
        <v>10618.957213297535</v>
      </c>
      <c r="F56" s="5" t="s">
        <v>1901</v>
      </c>
      <c r="G56" s="24" t="str">
        <f t="shared" si="4"/>
        <v>41271.349</v>
      </c>
      <c r="H56" s="18">
        <f t="shared" si="5"/>
        <v>10619</v>
      </c>
      <c r="I56" s="45" t="s">
        <v>1045</v>
      </c>
      <c r="J56" s="46" t="s">
        <v>1046</v>
      </c>
      <c r="K56" s="45">
        <v>10619</v>
      </c>
      <c r="L56" s="45" t="s">
        <v>67</v>
      </c>
      <c r="M56" s="46" t="s">
        <v>1908</v>
      </c>
      <c r="N56" s="46"/>
      <c r="O56" s="47" t="s">
        <v>1047</v>
      </c>
      <c r="P56" s="47" t="s">
        <v>1048</v>
      </c>
    </row>
    <row r="57" spans="1:16" ht="12.75" customHeight="1" thickBot="1" x14ac:dyDescent="0.25">
      <c r="A57" s="18" t="str">
        <f t="shared" si="0"/>
        <v> BBS 2 </v>
      </c>
      <c r="B57" s="5" t="str">
        <f t="shared" si="1"/>
        <v>I</v>
      </c>
      <c r="C57" s="18">
        <f t="shared" si="2"/>
        <v>41271.360999999997</v>
      </c>
      <c r="D57" s="24" t="str">
        <f t="shared" si="3"/>
        <v>vis</v>
      </c>
      <c r="E57" s="44">
        <f>VLOOKUP(C57,Active!C$21:E$964,3,FALSE)</f>
        <v>10618.961218193119</v>
      </c>
      <c r="F57" s="5" t="s">
        <v>1901</v>
      </c>
      <c r="G57" s="24" t="str">
        <f t="shared" si="4"/>
        <v>41271.361</v>
      </c>
      <c r="H57" s="18">
        <f t="shared" si="5"/>
        <v>10619</v>
      </c>
      <c r="I57" s="45" t="s">
        <v>1049</v>
      </c>
      <c r="J57" s="46" t="s">
        <v>1050</v>
      </c>
      <c r="K57" s="45">
        <v>10619</v>
      </c>
      <c r="L57" s="45" t="s">
        <v>2217</v>
      </c>
      <c r="M57" s="46" t="s">
        <v>1908</v>
      </c>
      <c r="N57" s="46"/>
      <c r="O57" s="47" t="s">
        <v>1051</v>
      </c>
      <c r="P57" s="47" t="s">
        <v>1048</v>
      </c>
    </row>
    <row r="58" spans="1:16" ht="12.75" customHeight="1" thickBot="1" x14ac:dyDescent="0.25">
      <c r="A58" s="18" t="str">
        <f t="shared" si="0"/>
        <v> BBS 2 </v>
      </c>
      <c r="B58" s="5" t="str">
        <f t="shared" si="1"/>
        <v>I</v>
      </c>
      <c r="C58" s="18">
        <f t="shared" si="2"/>
        <v>41274.343000000001</v>
      </c>
      <c r="D58" s="24" t="str">
        <f t="shared" si="3"/>
        <v>vis</v>
      </c>
      <c r="E58" s="44">
        <f>VLOOKUP(C58,Active!C$21:E$964,3,FALSE)</f>
        <v>10619.956434745834</v>
      </c>
      <c r="F58" s="5" t="s">
        <v>1901</v>
      </c>
      <c r="G58" s="24" t="str">
        <f t="shared" si="4"/>
        <v>41274.343</v>
      </c>
      <c r="H58" s="18">
        <f t="shared" si="5"/>
        <v>10620</v>
      </c>
      <c r="I58" s="45" t="s">
        <v>1052</v>
      </c>
      <c r="J58" s="46" t="s">
        <v>1053</v>
      </c>
      <c r="K58" s="45">
        <v>10620</v>
      </c>
      <c r="L58" s="45" t="s">
        <v>1054</v>
      </c>
      <c r="M58" s="46" t="s">
        <v>1908</v>
      </c>
      <c r="N58" s="46"/>
      <c r="O58" s="47" t="s">
        <v>1051</v>
      </c>
      <c r="P58" s="47" t="s">
        <v>1048</v>
      </c>
    </row>
    <row r="59" spans="1:16" ht="12.75" customHeight="1" thickBot="1" x14ac:dyDescent="0.25">
      <c r="A59" s="18" t="str">
        <f t="shared" si="0"/>
        <v> BBS 2 </v>
      </c>
      <c r="B59" s="5" t="str">
        <f t="shared" si="1"/>
        <v>I</v>
      </c>
      <c r="C59" s="18">
        <f t="shared" si="2"/>
        <v>41274.353999999999</v>
      </c>
      <c r="D59" s="24" t="str">
        <f t="shared" si="3"/>
        <v>vis</v>
      </c>
      <c r="E59" s="44">
        <f>VLOOKUP(C59,Active!C$21:E$964,3,FALSE)</f>
        <v>10619.96010590012</v>
      </c>
      <c r="F59" s="5" t="s">
        <v>1901</v>
      </c>
      <c r="G59" s="24" t="str">
        <f t="shared" si="4"/>
        <v>41274.354</v>
      </c>
      <c r="H59" s="18">
        <f t="shared" si="5"/>
        <v>10620</v>
      </c>
      <c r="I59" s="45" t="s">
        <v>1055</v>
      </c>
      <c r="J59" s="46" t="s">
        <v>1056</v>
      </c>
      <c r="K59" s="45">
        <v>10620</v>
      </c>
      <c r="L59" s="45" t="s">
        <v>2204</v>
      </c>
      <c r="M59" s="46" t="s">
        <v>1908</v>
      </c>
      <c r="N59" s="46"/>
      <c r="O59" s="47" t="s">
        <v>1047</v>
      </c>
      <c r="P59" s="47" t="s">
        <v>1048</v>
      </c>
    </row>
    <row r="60" spans="1:16" ht="12.75" customHeight="1" thickBot="1" x14ac:dyDescent="0.25">
      <c r="A60" s="18" t="str">
        <f t="shared" si="0"/>
        <v> BBS 1 </v>
      </c>
      <c r="B60" s="5" t="str">
        <f t="shared" si="1"/>
        <v>I</v>
      </c>
      <c r="C60" s="18">
        <f t="shared" si="2"/>
        <v>41298.324000000001</v>
      </c>
      <c r="D60" s="24" t="str">
        <f t="shared" si="3"/>
        <v>vis</v>
      </c>
      <c r="E60" s="44">
        <f>VLOOKUP(C60,Active!C$21:E$964,3,FALSE)</f>
        <v>10627.959884829883</v>
      </c>
      <c r="F60" s="5" t="s">
        <v>1901</v>
      </c>
      <c r="G60" s="24" t="str">
        <f t="shared" si="4"/>
        <v>41298.324</v>
      </c>
      <c r="H60" s="18">
        <f t="shared" si="5"/>
        <v>10628</v>
      </c>
      <c r="I60" s="45" t="s">
        <v>1057</v>
      </c>
      <c r="J60" s="46" t="s">
        <v>1058</v>
      </c>
      <c r="K60" s="45">
        <v>10628</v>
      </c>
      <c r="L60" s="45" t="s">
        <v>2204</v>
      </c>
      <c r="M60" s="46" t="s">
        <v>1908</v>
      </c>
      <c r="N60" s="46"/>
      <c r="O60" s="47" t="s">
        <v>985</v>
      </c>
      <c r="P60" s="47" t="s">
        <v>1059</v>
      </c>
    </row>
    <row r="61" spans="1:16" ht="12.75" customHeight="1" thickBot="1" x14ac:dyDescent="0.25">
      <c r="A61" s="18" t="str">
        <f t="shared" si="0"/>
        <v> BBS 1 </v>
      </c>
      <c r="B61" s="5" t="str">
        <f t="shared" si="1"/>
        <v>I</v>
      </c>
      <c r="C61" s="18">
        <f t="shared" si="2"/>
        <v>41316.307000000001</v>
      </c>
      <c r="D61" s="24" t="str">
        <f t="shared" si="3"/>
        <v>vis</v>
      </c>
      <c r="E61" s="44">
        <f>VLOOKUP(C61,Active!C$21:E$964,3,FALSE)</f>
        <v>10633.96155460435</v>
      </c>
      <c r="F61" s="5" t="s">
        <v>1901</v>
      </c>
      <c r="G61" s="24" t="str">
        <f t="shared" si="4"/>
        <v>41316.307</v>
      </c>
      <c r="H61" s="18">
        <f t="shared" si="5"/>
        <v>10634</v>
      </c>
      <c r="I61" s="45" t="s">
        <v>1060</v>
      </c>
      <c r="J61" s="46" t="s">
        <v>1061</v>
      </c>
      <c r="K61" s="45">
        <v>10634</v>
      </c>
      <c r="L61" s="45" t="s">
        <v>61</v>
      </c>
      <c r="M61" s="46" t="s">
        <v>1908</v>
      </c>
      <c r="N61" s="46"/>
      <c r="O61" s="47" t="s">
        <v>985</v>
      </c>
      <c r="P61" s="47" t="s">
        <v>1059</v>
      </c>
    </row>
    <row r="62" spans="1:16" ht="12.75" customHeight="1" thickBot="1" x14ac:dyDescent="0.25">
      <c r="A62" s="18" t="str">
        <f t="shared" si="0"/>
        <v> BBS 1 </v>
      </c>
      <c r="B62" s="5" t="str">
        <f t="shared" si="1"/>
        <v>I</v>
      </c>
      <c r="C62" s="18">
        <f t="shared" si="2"/>
        <v>41319.298000000003</v>
      </c>
      <c r="D62" s="24" t="str">
        <f t="shared" si="3"/>
        <v>vis</v>
      </c>
      <c r="E62" s="44">
        <f>VLOOKUP(C62,Active!C$21:E$964,3,FALSE)</f>
        <v>10634.959774828752</v>
      </c>
      <c r="F62" s="5" t="s">
        <v>1901</v>
      </c>
      <c r="G62" s="24" t="str">
        <f t="shared" si="4"/>
        <v>41319.298</v>
      </c>
      <c r="H62" s="18">
        <f t="shared" si="5"/>
        <v>10635</v>
      </c>
      <c r="I62" s="45" t="s">
        <v>1062</v>
      </c>
      <c r="J62" s="46" t="s">
        <v>1063</v>
      </c>
      <c r="K62" s="45">
        <v>10635</v>
      </c>
      <c r="L62" s="45" t="s">
        <v>790</v>
      </c>
      <c r="M62" s="46" t="s">
        <v>1908</v>
      </c>
      <c r="N62" s="46"/>
      <c r="O62" s="47" t="s">
        <v>985</v>
      </c>
      <c r="P62" s="47" t="s">
        <v>1059</v>
      </c>
    </row>
    <row r="63" spans="1:16" ht="12.75" customHeight="1" thickBot="1" x14ac:dyDescent="0.25">
      <c r="A63" s="18" t="str">
        <f t="shared" si="0"/>
        <v> BBS 1 </v>
      </c>
      <c r="B63" s="5" t="str">
        <f t="shared" si="1"/>
        <v>I</v>
      </c>
      <c r="C63" s="18">
        <f t="shared" si="2"/>
        <v>41334.288</v>
      </c>
      <c r="D63" s="24" t="str">
        <f t="shared" si="3"/>
        <v>vis</v>
      </c>
      <c r="E63" s="44">
        <f>VLOOKUP(C63,Active!C$21:E$964,3,FALSE)</f>
        <v>10639.962556896216</v>
      </c>
      <c r="F63" s="5" t="s">
        <v>1901</v>
      </c>
      <c r="G63" s="24" t="str">
        <f t="shared" si="4"/>
        <v>41334.288</v>
      </c>
      <c r="H63" s="18">
        <f t="shared" si="5"/>
        <v>10640</v>
      </c>
      <c r="I63" s="45" t="s">
        <v>1064</v>
      </c>
      <c r="J63" s="46" t="s">
        <v>1065</v>
      </c>
      <c r="K63" s="45">
        <v>10640</v>
      </c>
      <c r="L63" s="45" t="s">
        <v>816</v>
      </c>
      <c r="M63" s="46" t="s">
        <v>1908</v>
      </c>
      <c r="N63" s="46"/>
      <c r="O63" s="47" t="s">
        <v>985</v>
      </c>
      <c r="P63" s="47" t="s">
        <v>1059</v>
      </c>
    </row>
    <row r="64" spans="1:16" ht="12.75" customHeight="1" thickBot="1" x14ac:dyDescent="0.25">
      <c r="A64" s="18" t="str">
        <f t="shared" si="0"/>
        <v> BBS 1 </v>
      </c>
      <c r="B64" s="5" t="str">
        <f t="shared" si="1"/>
        <v>I</v>
      </c>
      <c r="C64" s="18">
        <f t="shared" si="2"/>
        <v>41352.266000000003</v>
      </c>
      <c r="D64" s="24" t="str">
        <f t="shared" si="3"/>
        <v>vis</v>
      </c>
      <c r="E64" s="44">
        <f>VLOOKUP(C64,Active!C$21:E$964,3,FALSE)</f>
        <v>10645.962557964191</v>
      </c>
      <c r="F64" s="5" t="s">
        <v>1901</v>
      </c>
      <c r="G64" s="24" t="str">
        <f t="shared" si="4"/>
        <v>41352.266</v>
      </c>
      <c r="H64" s="18">
        <f t="shared" si="5"/>
        <v>10646</v>
      </c>
      <c r="I64" s="45" t="s">
        <v>1066</v>
      </c>
      <c r="J64" s="46" t="s">
        <v>1067</v>
      </c>
      <c r="K64" s="45">
        <v>10646</v>
      </c>
      <c r="L64" s="45" t="s">
        <v>816</v>
      </c>
      <c r="M64" s="46" t="s">
        <v>1908</v>
      </c>
      <c r="N64" s="46"/>
      <c r="O64" s="47" t="s">
        <v>985</v>
      </c>
      <c r="P64" s="47" t="s">
        <v>1059</v>
      </c>
    </row>
    <row r="65" spans="1:16" ht="12.75" customHeight="1" thickBot="1" x14ac:dyDescent="0.25">
      <c r="A65" s="18" t="str">
        <f t="shared" si="0"/>
        <v>IBVS 746 </v>
      </c>
      <c r="B65" s="5" t="str">
        <f t="shared" si="1"/>
        <v>I</v>
      </c>
      <c r="C65" s="18">
        <f t="shared" si="2"/>
        <v>41517.069199999998</v>
      </c>
      <c r="D65" s="24" t="str">
        <f t="shared" si="3"/>
        <v>vis</v>
      </c>
      <c r="E65" s="44">
        <f>VLOOKUP(C65,Active!C$21:E$964,3,FALSE)</f>
        <v>10700.964191961588</v>
      </c>
      <c r="F65" s="5" t="s">
        <v>1901</v>
      </c>
      <c r="G65" s="24" t="str">
        <f t="shared" si="4"/>
        <v>41517.0692</v>
      </c>
      <c r="H65" s="18">
        <f t="shared" si="5"/>
        <v>10701</v>
      </c>
      <c r="I65" s="45" t="s">
        <v>1068</v>
      </c>
      <c r="J65" s="46" t="s">
        <v>1069</v>
      </c>
      <c r="K65" s="45">
        <v>10701</v>
      </c>
      <c r="L65" s="45" t="s">
        <v>1070</v>
      </c>
      <c r="M65" s="46" t="s">
        <v>699</v>
      </c>
      <c r="N65" s="46"/>
      <c r="O65" s="47" t="s">
        <v>1071</v>
      </c>
      <c r="P65" s="48" t="s">
        <v>1011</v>
      </c>
    </row>
    <row r="66" spans="1:16" ht="12.75" customHeight="1" thickBot="1" x14ac:dyDescent="0.25">
      <c r="A66" s="18" t="str">
        <f t="shared" si="0"/>
        <v>IBVS 746 </v>
      </c>
      <c r="B66" s="5" t="str">
        <f t="shared" si="1"/>
        <v>I</v>
      </c>
      <c r="C66" s="18">
        <f t="shared" si="2"/>
        <v>41523.0605</v>
      </c>
      <c r="D66" s="24" t="str">
        <f t="shared" si="3"/>
        <v>vis</v>
      </c>
      <c r="E66" s="44">
        <f>VLOOKUP(C66,Active!C$21:E$964,3,FALSE)</f>
        <v>10702.96373620447</v>
      </c>
      <c r="F66" s="5" t="s">
        <v>1901</v>
      </c>
      <c r="G66" s="24" t="str">
        <f t="shared" si="4"/>
        <v>41523.0605</v>
      </c>
      <c r="H66" s="18">
        <f t="shared" si="5"/>
        <v>10703</v>
      </c>
      <c r="I66" s="45" t="s">
        <v>1072</v>
      </c>
      <c r="J66" s="46" t="s">
        <v>1073</v>
      </c>
      <c r="K66" s="45">
        <v>10703</v>
      </c>
      <c r="L66" s="45" t="s">
        <v>1074</v>
      </c>
      <c r="M66" s="46" t="s">
        <v>699</v>
      </c>
      <c r="N66" s="46"/>
      <c r="O66" s="47" t="s">
        <v>1071</v>
      </c>
      <c r="P66" s="48" t="s">
        <v>1011</v>
      </c>
    </row>
    <row r="67" spans="1:16" ht="12.75" customHeight="1" thickBot="1" x14ac:dyDescent="0.25">
      <c r="A67" s="18" t="str">
        <f t="shared" si="0"/>
        <v>IBVS 746 </v>
      </c>
      <c r="B67" s="5" t="str">
        <f t="shared" si="1"/>
        <v>I</v>
      </c>
      <c r="C67" s="18">
        <f t="shared" si="2"/>
        <v>41538.042999999998</v>
      </c>
      <c r="D67" s="24" t="str">
        <f t="shared" si="3"/>
        <v>vis</v>
      </c>
      <c r="E67" s="44">
        <f>VLOOKUP(C67,Active!C$21:E$964,3,FALSE)</f>
        <v>10707.964015212196</v>
      </c>
      <c r="F67" s="5" t="s">
        <v>1901</v>
      </c>
      <c r="G67" s="24" t="str">
        <f t="shared" si="4"/>
        <v>41538.0430</v>
      </c>
      <c r="H67" s="18">
        <f t="shared" si="5"/>
        <v>10708</v>
      </c>
      <c r="I67" s="45" t="s">
        <v>1075</v>
      </c>
      <c r="J67" s="46" t="s">
        <v>1076</v>
      </c>
      <c r="K67" s="45">
        <v>10708</v>
      </c>
      <c r="L67" s="45" t="s">
        <v>1077</v>
      </c>
      <c r="M67" s="46" t="s">
        <v>699</v>
      </c>
      <c r="N67" s="46"/>
      <c r="O67" s="47" t="s">
        <v>1071</v>
      </c>
      <c r="P67" s="48" t="s">
        <v>1011</v>
      </c>
    </row>
    <row r="68" spans="1:16" ht="12.75" customHeight="1" thickBot="1" x14ac:dyDescent="0.25">
      <c r="A68" s="18" t="str">
        <f t="shared" si="0"/>
        <v>IBVS 746 </v>
      </c>
      <c r="B68" s="5" t="str">
        <f t="shared" si="1"/>
        <v>I</v>
      </c>
      <c r="C68" s="18">
        <f t="shared" si="2"/>
        <v>41544.035300000003</v>
      </c>
      <c r="D68" s="24" t="str">
        <f t="shared" si="3"/>
        <v>vis</v>
      </c>
      <c r="E68" s="44">
        <f>VLOOKUP(C68,Active!C$21:E$964,3,FALSE)</f>
        <v>10709.963893196378</v>
      </c>
      <c r="F68" s="5" t="s">
        <v>1901</v>
      </c>
      <c r="G68" s="24" t="str">
        <f t="shared" si="4"/>
        <v>41544.0353</v>
      </c>
      <c r="H68" s="18">
        <f t="shared" si="5"/>
        <v>10710</v>
      </c>
      <c r="I68" s="45" t="s">
        <v>1078</v>
      </c>
      <c r="J68" s="46" t="s">
        <v>1079</v>
      </c>
      <c r="K68" s="45">
        <v>10710</v>
      </c>
      <c r="L68" s="45" t="s">
        <v>1080</v>
      </c>
      <c r="M68" s="46" t="s">
        <v>699</v>
      </c>
      <c r="N68" s="46"/>
      <c r="O68" s="47" t="s">
        <v>1071</v>
      </c>
      <c r="P68" s="48" t="s">
        <v>1011</v>
      </c>
    </row>
    <row r="69" spans="1:16" ht="12.75" customHeight="1" thickBot="1" x14ac:dyDescent="0.25">
      <c r="A69" s="18" t="str">
        <f t="shared" si="0"/>
        <v>IBVS 746 </v>
      </c>
      <c r="B69" s="5" t="str">
        <f t="shared" si="1"/>
        <v>I</v>
      </c>
      <c r="C69" s="18">
        <f t="shared" si="2"/>
        <v>41565.014499999997</v>
      </c>
      <c r="D69" s="24" t="str">
        <f t="shared" si="3"/>
        <v>vis</v>
      </c>
      <c r="E69" s="44">
        <f>VLOOKUP(C69,Active!C$21:E$964,3,FALSE)</f>
        <v>10716.965518649997</v>
      </c>
      <c r="F69" s="5" t="s">
        <v>1901</v>
      </c>
      <c r="G69" s="24" t="str">
        <f t="shared" si="4"/>
        <v>41565.0145</v>
      </c>
      <c r="H69" s="18">
        <f t="shared" si="5"/>
        <v>10717</v>
      </c>
      <c r="I69" s="45" t="s">
        <v>1081</v>
      </c>
      <c r="J69" s="46" t="s">
        <v>1082</v>
      </c>
      <c r="K69" s="45">
        <v>10717</v>
      </c>
      <c r="L69" s="45" t="s">
        <v>1083</v>
      </c>
      <c r="M69" s="46" t="s">
        <v>699</v>
      </c>
      <c r="N69" s="46"/>
      <c r="O69" s="47" t="s">
        <v>1010</v>
      </c>
      <c r="P69" s="48" t="s">
        <v>1011</v>
      </c>
    </row>
    <row r="70" spans="1:16" ht="12.75" customHeight="1" thickBot="1" x14ac:dyDescent="0.25">
      <c r="A70" s="18" t="str">
        <f t="shared" si="0"/>
        <v>IBVS 746 </v>
      </c>
      <c r="B70" s="5" t="str">
        <f t="shared" si="1"/>
        <v>I</v>
      </c>
      <c r="C70" s="18">
        <f t="shared" si="2"/>
        <v>41571.006999999998</v>
      </c>
      <c r="D70" s="24" t="str">
        <f t="shared" si="3"/>
        <v>vis</v>
      </c>
      <c r="E70" s="44">
        <f>VLOOKUP(C70,Active!C$21:E$964,3,FALSE)</f>
        <v>10718.965463382439</v>
      </c>
      <c r="F70" s="5" t="s">
        <v>1901</v>
      </c>
      <c r="G70" s="24" t="str">
        <f t="shared" si="4"/>
        <v>41571.007</v>
      </c>
      <c r="H70" s="18">
        <f t="shared" si="5"/>
        <v>10719</v>
      </c>
      <c r="I70" s="45" t="s">
        <v>1084</v>
      </c>
      <c r="J70" s="46" t="s">
        <v>1085</v>
      </c>
      <c r="K70" s="45">
        <v>10719</v>
      </c>
      <c r="L70" s="45" t="s">
        <v>352</v>
      </c>
      <c r="M70" s="46" t="s">
        <v>699</v>
      </c>
      <c r="N70" s="46"/>
      <c r="O70" s="47" t="s">
        <v>1010</v>
      </c>
      <c r="P70" s="48" t="s">
        <v>1011</v>
      </c>
    </row>
    <row r="71" spans="1:16" ht="12.75" customHeight="1" thickBot="1" x14ac:dyDescent="0.25">
      <c r="A71" s="18" t="str">
        <f t="shared" si="0"/>
        <v>IBVS 746 </v>
      </c>
      <c r="B71" s="5" t="str">
        <f t="shared" si="1"/>
        <v>I</v>
      </c>
      <c r="C71" s="18">
        <f t="shared" si="2"/>
        <v>41603.964399999997</v>
      </c>
      <c r="D71" s="24" t="str">
        <f t="shared" si="3"/>
        <v>vis</v>
      </c>
      <c r="E71" s="44">
        <f>VLOOKUP(C71,Active!C$21:E$964,3,FALSE)</f>
        <v>10729.96470886011</v>
      </c>
      <c r="F71" s="5" t="s">
        <v>1901</v>
      </c>
      <c r="G71" s="24" t="str">
        <f t="shared" si="4"/>
        <v>41603.9644</v>
      </c>
      <c r="H71" s="18">
        <f t="shared" si="5"/>
        <v>10730</v>
      </c>
      <c r="I71" s="45" t="s">
        <v>1090</v>
      </c>
      <c r="J71" s="46" t="s">
        <v>1091</v>
      </c>
      <c r="K71" s="45">
        <v>10730</v>
      </c>
      <c r="L71" s="45" t="s">
        <v>1092</v>
      </c>
      <c r="M71" s="46" t="s">
        <v>699</v>
      </c>
      <c r="N71" s="46"/>
      <c r="O71" s="47" t="s">
        <v>1089</v>
      </c>
      <c r="P71" s="48" t="s">
        <v>1011</v>
      </c>
    </row>
    <row r="72" spans="1:16" ht="12.75" customHeight="1" thickBot="1" x14ac:dyDescent="0.25">
      <c r="A72" s="18" t="str">
        <f t="shared" si="0"/>
        <v>IBVS 746 </v>
      </c>
      <c r="B72" s="5" t="str">
        <f t="shared" si="1"/>
        <v>I</v>
      </c>
      <c r="C72" s="18">
        <f t="shared" si="2"/>
        <v>41606.959900000002</v>
      </c>
      <c r="D72" s="24" t="str">
        <f t="shared" si="3"/>
        <v>vis</v>
      </c>
      <c r="E72" s="44">
        <f>VLOOKUP(C72,Active!C$21:E$964,3,FALSE)</f>
        <v>10730.964430920358</v>
      </c>
      <c r="F72" s="5" t="s">
        <v>1901</v>
      </c>
      <c r="G72" s="24" t="str">
        <f t="shared" si="4"/>
        <v>41606.9599</v>
      </c>
      <c r="H72" s="18">
        <f t="shared" si="5"/>
        <v>10731</v>
      </c>
      <c r="I72" s="45" t="s">
        <v>1093</v>
      </c>
      <c r="J72" s="46" t="s">
        <v>1094</v>
      </c>
      <c r="K72" s="45">
        <v>10731</v>
      </c>
      <c r="L72" s="45" t="s">
        <v>1095</v>
      </c>
      <c r="M72" s="46" t="s">
        <v>699</v>
      </c>
      <c r="N72" s="46"/>
      <c r="O72" s="47" t="s">
        <v>1089</v>
      </c>
      <c r="P72" s="48" t="s">
        <v>1011</v>
      </c>
    </row>
    <row r="73" spans="1:16" ht="12.75" customHeight="1" thickBot="1" x14ac:dyDescent="0.25">
      <c r="A73" s="18" t="str">
        <f t="shared" si="0"/>
        <v> AVSJ 5.34 </v>
      </c>
      <c r="B73" s="5" t="str">
        <f t="shared" si="1"/>
        <v>II</v>
      </c>
      <c r="C73" s="18">
        <f t="shared" si="2"/>
        <v>41650.631999999998</v>
      </c>
      <c r="D73" s="24" t="str">
        <f t="shared" si="3"/>
        <v>vis</v>
      </c>
      <c r="E73" s="44">
        <f>VLOOKUP(C73,Active!C$21:E$964,3,FALSE)</f>
        <v>10745.539614291176</v>
      </c>
      <c r="F73" s="5" t="s">
        <v>1901</v>
      </c>
      <c r="G73" s="24" t="str">
        <f t="shared" si="4"/>
        <v>41650.632</v>
      </c>
      <c r="H73" s="18">
        <f t="shared" si="5"/>
        <v>10745.5</v>
      </c>
      <c r="I73" s="45" t="s">
        <v>1096</v>
      </c>
      <c r="J73" s="46" t="s">
        <v>1097</v>
      </c>
      <c r="K73" s="45">
        <v>10745.5</v>
      </c>
      <c r="L73" s="45" t="s">
        <v>76</v>
      </c>
      <c r="M73" s="46" t="s">
        <v>1908</v>
      </c>
      <c r="N73" s="46"/>
      <c r="O73" s="47" t="s">
        <v>908</v>
      </c>
      <c r="P73" s="47" t="s">
        <v>1098</v>
      </c>
    </row>
    <row r="74" spans="1:16" ht="12.75" customHeight="1" thickBot="1" x14ac:dyDescent="0.25">
      <c r="A74" s="18" t="str">
        <f t="shared" si="0"/>
        <v>BAVM 28 </v>
      </c>
      <c r="B74" s="5" t="str">
        <f t="shared" si="1"/>
        <v>II</v>
      </c>
      <c r="C74" s="18">
        <f t="shared" si="2"/>
        <v>41830.400000000001</v>
      </c>
      <c r="D74" s="24" t="str">
        <f t="shared" si="3"/>
        <v>vis</v>
      </c>
      <c r="E74" s="44">
        <f>VLOOKUP(C74,Active!C$21:E$964,3,FALSE)</f>
        <v>10805.535620075314</v>
      </c>
      <c r="F74" s="5" t="s">
        <v>1901</v>
      </c>
      <c r="G74" s="24" t="str">
        <f t="shared" si="4"/>
        <v>41830.400</v>
      </c>
      <c r="H74" s="18">
        <f t="shared" si="5"/>
        <v>10805.5</v>
      </c>
      <c r="I74" s="45" t="s">
        <v>1099</v>
      </c>
      <c r="J74" s="46" t="s">
        <v>1100</v>
      </c>
      <c r="K74" s="45">
        <v>10805.5</v>
      </c>
      <c r="L74" s="45" t="s">
        <v>91</v>
      </c>
      <c r="M74" s="46" t="s">
        <v>1908</v>
      </c>
      <c r="N74" s="46"/>
      <c r="O74" s="47" t="s">
        <v>886</v>
      </c>
      <c r="P74" s="48" t="s">
        <v>1101</v>
      </c>
    </row>
    <row r="75" spans="1:16" ht="12.75" customHeight="1" thickBot="1" x14ac:dyDescent="0.25">
      <c r="A75" s="18" t="str">
        <f t="shared" ref="A75:A138" si="6">P75</f>
        <v> BBS 10 </v>
      </c>
      <c r="B75" s="5" t="str">
        <f t="shared" ref="B75:B138" si="7">IF(H75=INT(H75),"I","II")</f>
        <v>I</v>
      </c>
      <c r="C75" s="18">
        <f t="shared" ref="C75:C138" si="8">1*G75</f>
        <v>41894.612000000001</v>
      </c>
      <c r="D75" s="24" t="str">
        <f t="shared" ref="D75:D138" si="9">VLOOKUP(F75,I$1:J$5,2,FALSE)</f>
        <v>vis</v>
      </c>
      <c r="E75" s="44">
        <f>VLOOKUP(C75,Active!C$21:E$964,3,FALSE)</f>
        <v>10826.965816347238</v>
      </c>
      <c r="F75" s="5" t="s">
        <v>1901</v>
      </c>
      <c r="G75" s="24" t="str">
        <f t="shared" ref="G75:G138" si="10">MID(I75,3,LEN(I75)-3)</f>
        <v>41894.612</v>
      </c>
      <c r="H75" s="18">
        <f t="shared" ref="H75:H138" si="11">1*K75</f>
        <v>10827</v>
      </c>
      <c r="I75" s="45" t="s">
        <v>1102</v>
      </c>
      <c r="J75" s="46" t="s">
        <v>1103</v>
      </c>
      <c r="K75" s="45">
        <v>10827</v>
      </c>
      <c r="L75" s="45" t="s">
        <v>105</v>
      </c>
      <c r="M75" s="46" t="s">
        <v>1908</v>
      </c>
      <c r="N75" s="46"/>
      <c r="O75" s="47" t="s">
        <v>985</v>
      </c>
      <c r="P75" s="47" t="s">
        <v>1104</v>
      </c>
    </row>
    <row r="76" spans="1:16" ht="12.75" customHeight="1" thickBot="1" x14ac:dyDescent="0.25">
      <c r="A76" s="18" t="str">
        <f t="shared" si="6"/>
        <v> BBS 11 </v>
      </c>
      <c r="B76" s="5" t="str">
        <f t="shared" si="7"/>
        <v>I</v>
      </c>
      <c r="C76" s="18">
        <f t="shared" si="8"/>
        <v>41903.603000000003</v>
      </c>
      <c r="D76" s="24" t="str">
        <f t="shared" si="9"/>
        <v>vis</v>
      </c>
      <c r="E76" s="44">
        <f>VLOOKUP(C76,Active!C$21:E$964,3,FALSE)</f>
        <v>10829.966484363822</v>
      </c>
      <c r="F76" s="5" t="s">
        <v>1901</v>
      </c>
      <c r="G76" s="24" t="str">
        <f t="shared" si="10"/>
        <v>41903.603</v>
      </c>
      <c r="H76" s="18">
        <f t="shared" si="11"/>
        <v>10830</v>
      </c>
      <c r="I76" s="45" t="s">
        <v>1105</v>
      </c>
      <c r="J76" s="46" t="s">
        <v>1106</v>
      </c>
      <c r="K76" s="45">
        <v>10830</v>
      </c>
      <c r="L76" s="45" t="s">
        <v>116</v>
      </c>
      <c r="M76" s="46" t="s">
        <v>1908</v>
      </c>
      <c r="N76" s="46"/>
      <c r="O76" s="47" t="s">
        <v>985</v>
      </c>
      <c r="P76" s="47" t="s">
        <v>1107</v>
      </c>
    </row>
    <row r="77" spans="1:16" ht="12.75" customHeight="1" thickBot="1" x14ac:dyDescent="0.25">
      <c r="A77" s="18" t="str">
        <f t="shared" si="6"/>
        <v> BBS 11 </v>
      </c>
      <c r="B77" s="5" t="str">
        <f t="shared" si="7"/>
        <v>II</v>
      </c>
      <c r="C77" s="18">
        <f t="shared" si="8"/>
        <v>41926.302000000003</v>
      </c>
      <c r="D77" s="24" t="str">
        <f t="shared" si="9"/>
        <v>vis</v>
      </c>
      <c r="E77" s="44">
        <f>VLOOKUP(C77,Active!C$21:E$964,3,FALSE)</f>
        <v>10837.542078102941</v>
      </c>
      <c r="F77" s="5" t="s">
        <v>1901</v>
      </c>
      <c r="G77" s="24" t="str">
        <f t="shared" si="10"/>
        <v>41926.302</v>
      </c>
      <c r="H77" s="18">
        <f t="shared" si="11"/>
        <v>10837.5</v>
      </c>
      <c r="I77" s="45" t="s">
        <v>1108</v>
      </c>
      <c r="J77" s="46" t="s">
        <v>1109</v>
      </c>
      <c r="K77" s="45">
        <v>10837.5</v>
      </c>
      <c r="L77" s="45" t="s">
        <v>410</v>
      </c>
      <c r="M77" s="46" t="s">
        <v>1908</v>
      </c>
      <c r="N77" s="46"/>
      <c r="O77" s="47" t="s">
        <v>985</v>
      </c>
      <c r="P77" s="47" t="s">
        <v>1107</v>
      </c>
    </row>
    <row r="78" spans="1:16" ht="12.75" customHeight="1" thickBot="1" x14ac:dyDescent="0.25">
      <c r="A78" s="18" t="str">
        <f t="shared" si="6"/>
        <v> BBS 11 </v>
      </c>
      <c r="B78" s="5" t="str">
        <f t="shared" si="7"/>
        <v>II</v>
      </c>
      <c r="C78" s="18">
        <f t="shared" si="8"/>
        <v>41932.311000000002</v>
      </c>
      <c r="D78" s="24" t="str">
        <f t="shared" si="9"/>
        <v>vis</v>
      </c>
      <c r="E78" s="44">
        <f>VLOOKUP(C78,Active!C$21:E$964,3,FALSE)</f>
        <v>10839.547529566811</v>
      </c>
      <c r="F78" s="5" t="s">
        <v>1901</v>
      </c>
      <c r="G78" s="24" t="str">
        <f t="shared" si="10"/>
        <v>41932.311</v>
      </c>
      <c r="H78" s="18">
        <f t="shared" si="11"/>
        <v>10839.5</v>
      </c>
      <c r="I78" s="45" t="s">
        <v>1110</v>
      </c>
      <c r="J78" s="46" t="s">
        <v>1111</v>
      </c>
      <c r="K78" s="45">
        <v>10839.5</v>
      </c>
      <c r="L78" s="45" t="s">
        <v>1112</v>
      </c>
      <c r="M78" s="46" t="s">
        <v>1908</v>
      </c>
      <c r="N78" s="46"/>
      <c r="O78" s="47" t="s">
        <v>985</v>
      </c>
      <c r="P78" s="47" t="s">
        <v>1107</v>
      </c>
    </row>
    <row r="79" spans="1:16" ht="12.75" customHeight="1" thickBot="1" x14ac:dyDescent="0.25">
      <c r="A79" s="18" t="str">
        <f t="shared" si="6"/>
        <v> BBS 11 </v>
      </c>
      <c r="B79" s="5" t="str">
        <f t="shared" si="7"/>
        <v>I</v>
      </c>
      <c r="C79" s="18">
        <f t="shared" si="8"/>
        <v>41933.56</v>
      </c>
      <c r="D79" s="24" t="str">
        <f t="shared" si="9"/>
        <v>vis</v>
      </c>
      <c r="E79" s="44">
        <f>VLOOKUP(C79,Active!C$21:E$964,3,FALSE)</f>
        <v>10839.964372448881</v>
      </c>
      <c r="F79" s="5" t="s">
        <v>1901</v>
      </c>
      <c r="G79" s="24" t="str">
        <f t="shared" si="10"/>
        <v>41933.560</v>
      </c>
      <c r="H79" s="18">
        <f t="shared" si="11"/>
        <v>10840</v>
      </c>
      <c r="I79" s="45" t="s">
        <v>1113</v>
      </c>
      <c r="J79" s="46" t="s">
        <v>1114</v>
      </c>
      <c r="K79" s="45">
        <v>10840</v>
      </c>
      <c r="L79" s="45" t="s">
        <v>2207</v>
      </c>
      <c r="M79" s="46" t="s">
        <v>1908</v>
      </c>
      <c r="N79" s="46"/>
      <c r="O79" s="47" t="s">
        <v>985</v>
      </c>
      <c r="P79" s="47" t="s">
        <v>1107</v>
      </c>
    </row>
    <row r="80" spans="1:16" ht="12.75" customHeight="1" thickBot="1" x14ac:dyDescent="0.25">
      <c r="A80" s="18" t="str">
        <f t="shared" si="6"/>
        <v> BRNO 17 </v>
      </c>
      <c r="B80" s="5" t="str">
        <f t="shared" si="7"/>
        <v>I</v>
      </c>
      <c r="C80" s="18">
        <f t="shared" si="8"/>
        <v>41936.538</v>
      </c>
      <c r="D80" s="24" t="str">
        <f t="shared" si="9"/>
        <v>vis</v>
      </c>
      <c r="E80" s="44">
        <f>VLOOKUP(C80,Active!C$21:E$964,3,FALSE)</f>
        <v>10840.958254036401</v>
      </c>
      <c r="F80" s="5" t="s">
        <v>1901</v>
      </c>
      <c r="G80" s="24" t="str">
        <f t="shared" si="10"/>
        <v>41936.538</v>
      </c>
      <c r="H80" s="18">
        <f t="shared" si="11"/>
        <v>10841</v>
      </c>
      <c r="I80" s="45" t="s">
        <v>1115</v>
      </c>
      <c r="J80" s="46" t="s">
        <v>1116</v>
      </c>
      <c r="K80" s="45">
        <v>10841</v>
      </c>
      <c r="L80" s="45" t="s">
        <v>383</v>
      </c>
      <c r="M80" s="46" t="s">
        <v>1908</v>
      </c>
      <c r="N80" s="46"/>
      <c r="O80" s="47" t="s">
        <v>1117</v>
      </c>
      <c r="P80" s="47" t="s">
        <v>1118</v>
      </c>
    </row>
    <row r="81" spans="1:16" ht="12.75" customHeight="1" thickBot="1" x14ac:dyDescent="0.25">
      <c r="A81" s="18" t="str">
        <f t="shared" si="6"/>
        <v> BBS 11 </v>
      </c>
      <c r="B81" s="5" t="str">
        <f t="shared" si="7"/>
        <v>II</v>
      </c>
      <c r="C81" s="18">
        <f t="shared" si="8"/>
        <v>41938.300999999999</v>
      </c>
      <c r="D81" s="24" t="str">
        <f t="shared" si="9"/>
        <v>vis</v>
      </c>
      <c r="E81" s="44">
        <f>VLOOKUP(C81,Active!C$21:E$964,3,FALSE)</f>
        <v>10841.546639946004</v>
      </c>
      <c r="F81" s="5" t="s">
        <v>1901</v>
      </c>
      <c r="G81" s="24" t="str">
        <f t="shared" si="10"/>
        <v>41938.301</v>
      </c>
      <c r="H81" s="18">
        <f t="shared" si="11"/>
        <v>10841.5</v>
      </c>
      <c r="I81" s="45" t="s">
        <v>1119</v>
      </c>
      <c r="J81" s="46" t="s">
        <v>1120</v>
      </c>
      <c r="K81" s="45">
        <v>10841.5</v>
      </c>
      <c r="L81" s="45" t="s">
        <v>2262</v>
      </c>
      <c r="M81" s="46" t="s">
        <v>1908</v>
      </c>
      <c r="N81" s="46"/>
      <c r="O81" s="47" t="s">
        <v>978</v>
      </c>
      <c r="P81" s="47" t="s">
        <v>1107</v>
      </c>
    </row>
    <row r="82" spans="1:16" ht="12.75" customHeight="1" thickBot="1" x14ac:dyDescent="0.25">
      <c r="A82" s="18" t="str">
        <f t="shared" si="6"/>
        <v> BBS 11 </v>
      </c>
      <c r="B82" s="5" t="str">
        <f t="shared" si="7"/>
        <v>II</v>
      </c>
      <c r="C82" s="18">
        <f t="shared" si="8"/>
        <v>41938.307999999997</v>
      </c>
      <c r="D82" s="24" t="str">
        <f t="shared" si="9"/>
        <v>vis</v>
      </c>
      <c r="E82" s="44">
        <f>VLOOKUP(C82,Active!C$21:E$964,3,FALSE)</f>
        <v>10841.548976135095</v>
      </c>
      <c r="F82" s="5" t="s">
        <v>1901</v>
      </c>
      <c r="G82" s="24" t="str">
        <f t="shared" si="10"/>
        <v>41938.308</v>
      </c>
      <c r="H82" s="18">
        <f t="shared" si="11"/>
        <v>10841.5</v>
      </c>
      <c r="I82" s="45" t="s">
        <v>1121</v>
      </c>
      <c r="J82" s="46" t="s">
        <v>1122</v>
      </c>
      <c r="K82" s="45">
        <v>10841.5</v>
      </c>
      <c r="L82" s="45" t="s">
        <v>83</v>
      </c>
      <c r="M82" s="46" t="s">
        <v>1908</v>
      </c>
      <c r="N82" s="46"/>
      <c r="O82" s="47" t="s">
        <v>985</v>
      </c>
      <c r="P82" s="47" t="s">
        <v>1107</v>
      </c>
    </row>
    <row r="83" spans="1:16" ht="12.75" customHeight="1" thickBot="1" x14ac:dyDescent="0.25">
      <c r="A83" s="18" t="str">
        <f t="shared" si="6"/>
        <v> BBS 11 </v>
      </c>
      <c r="B83" s="5" t="str">
        <f t="shared" si="7"/>
        <v>I</v>
      </c>
      <c r="C83" s="18">
        <f t="shared" si="8"/>
        <v>41954.529000000002</v>
      </c>
      <c r="D83" s="24" t="str">
        <f t="shared" si="9"/>
        <v>vis</v>
      </c>
      <c r="E83" s="44">
        <f>VLOOKUP(C83,Active!C$21:E$964,3,FALSE)</f>
        <v>10846.962593741257</v>
      </c>
      <c r="F83" s="5" t="s">
        <v>1901</v>
      </c>
      <c r="G83" s="24" t="str">
        <f t="shared" si="10"/>
        <v>41954.529</v>
      </c>
      <c r="H83" s="18">
        <f t="shared" si="11"/>
        <v>10847</v>
      </c>
      <c r="I83" s="45" t="s">
        <v>1123</v>
      </c>
      <c r="J83" s="46" t="s">
        <v>1124</v>
      </c>
      <c r="K83" s="45">
        <v>10847</v>
      </c>
      <c r="L83" s="45" t="s">
        <v>816</v>
      </c>
      <c r="M83" s="46" t="s">
        <v>1908</v>
      </c>
      <c r="N83" s="46"/>
      <c r="O83" s="47" t="s">
        <v>985</v>
      </c>
      <c r="P83" s="47" t="s">
        <v>1107</v>
      </c>
    </row>
    <row r="84" spans="1:16" ht="12.75" customHeight="1" thickBot="1" x14ac:dyDescent="0.25">
      <c r="A84" s="18" t="str">
        <f t="shared" si="6"/>
        <v> BRNO 17 </v>
      </c>
      <c r="B84" s="5" t="str">
        <f t="shared" si="7"/>
        <v>I</v>
      </c>
      <c r="C84" s="18">
        <f t="shared" si="8"/>
        <v>41960.53</v>
      </c>
      <c r="D84" s="24" t="str">
        <f t="shared" si="9"/>
        <v>vis</v>
      </c>
      <c r="E84" s="44">
        <f>VLOOKUP(C84,Active!C$21:E$964,3,FALSE)</f>
        <v>10848.965375274736</v>
      </c>
      <c r="F84" s="5" t="s">
        <v>1901</v>
      </c>
      <c r="G84" s="24" t="str">
        <f t="shared" si="10"/>
        <v>41960.530</v>
      </c>
      <c r="H84" s="18">
        <f t="shared" si="11"/>
        <v>10849</v>
      </c>
      <c r="I84" s="45" t="s">
        <v>1125</v>
      </c>
      <c r="J84" s="46" t="s">
        <v>1126</v>
      </c>
      <c r="K84" s="45">
        <v>10849</v>
      </c>
      <c r="L84" s="45" t="s">
        <v>1127</v>
      </c>
      <c r="M84" s="46" t="s">
        <v>1908</v>
      </c>
      <c r="N84" s="46"/>
      <c r="O84" s="47" t="s">
        <v>1117</v>
      </c>
      <c r="P84" s="47" t="s">
        <v>1118</v>
      </c>
    </row>
    <row r="85" spans="1:16" ht="12.75" customHeight="1" thickBot="1" x14ac:dyDescent="0.25">
      <c r="A85" s="18" t="str">
        <f t="shared" si="6"/>
        <v> BBS 12 </v>
      </c>
      <c r="B85" s="5" t="str">
        <f t="shared" si="7"/>
        <v>II</v>
      </c>
      <c r="C85" s="18">
        <f t="shared" si="8"/>
        <v>41965.271000000001</v>
      </c>
      <c r="D85" s="24" t="str">
        <f t="shared" si="9"/>
        <v>vis</v>
      </c>
      <c r="E85" s="44">
        <f>VLOOKUP(C85,Active!C$21:E$964,3,FALSE)</f>
        <v>10850.547642771859</v>
      </c>
      <c r="F85" s="5" t="s">
        <v>1901</v>
      </c>
      <c r="G85" s="24" t="str">
        <f t="shared" si="10"/>
        <v>41965.271</v>
      </c>
      <c r="H85" s="18">
        <f t="shared" si="11"/>
        <v>10850.5</v>
      </c>
      <c r="I85" s="45" t="s">
        <v>1128</v>
      </c>
      <c r="J85" s="46" t="s">
        <v>1129</v>
      </c>
      <c r="K85" s="45">
        <v>10850.5</v>
      </c>
      <c r="L85" s="45" t="s">
        <v>461</v>
      </c>
      <c r="M85" s="46" t="s">
        <v>1908</v>
      </c>
      <c r="N85" s="46"/>
      <c r="O85" s="47" t="s">
        <v>985</v>
      </c>
      <c r="P85" s="47" t="s">
        <v>1130</v>
      </c>
    </row>
    <row r="86" spans="1:16" ht="12.75" customHeight="1" thickBot="1" x14ac:dyDescent="0.25">
      <c r="A86" s="18" t="str">
        <f t="shared" si="6"/>
        <v> BRNO 17 </v>
      </c>
      <c r="B86" s="5" t="str">
        <f t="shared" si="7"/>
        <v>I</v>
      </c>
      <c r="C86" s="18">
        <f t="shared" si="8"/>
        <v>41981.516000000003</v>
      </c>
      <c r="D86" s="24" t="str">
        <f t="shared" si="9"/>
        <v>vis</v>
      </c>
      <c r="E86" s="44">
        <f>VLOOKUP(C86,Active!C$21:E$964,3,FALSE)</f>
        <v>10855.969270169189</v>
      </c>
      <c r="F86" s="5" t="s">
        <v>1901</v>
      </c>
      <c r="G86" s="24" t="str">
        <f t="shared" si="10"/>
        <v>41981.516</v>
      </c>
      <c r="H86" s="18">
        <f t="shared" si="11"/>
        <v>10856</v>
      </c>
      <c r="I86" s="45" t="s">
        <v>1131</v>
      </c>
      <c r="J86" s="46" t="s">
        <v>1132</v>
      </c>
      <c r="K86" s="45">
        <v>10856</v>
      </c>
      <c r="L86" s="45" t="s">
        <v>288</v>
      </c>
      <c r="M86" s="46" t="s">
        <v>1908</v>
      </c>
      <c r="N86" s="46"/>
      <c r="O86" s="47" t="s">
        <v>1117</v>
      </c>
      <c r="P86" s="47" t="s">
        <v>1118</v>
      </c>
    </row>
    <row r="87" spans="1:16" ht="12.75" customHeight="1" thickBot="1" x14ac:dyDescent="0.25">
      <c r="A87" s="18" t="str">
        <f t="shared" si="6"/>
        <v> BBS 12 </v>
      </c>
      <c r="B87" s="5" t="str">
        <f t="shared" si="7"/>
        <v>II</v>
      </c>
      <c r="C87" s="18">
        <f t="shared" si="8"/>
        <v>41983.237000000001</v>
      </c>
      <c r="D87" s="24" t="str">
        <f t="shared" si="9"/>
        <v>vis</v>
      </c>
      <c r="E87" s="44">
        <f>VLOOKUP(C87,Active!C$21:E$964,3,FALSE)</f>
        <v>10856.543638944246</v>
      </c>
      <c r="F87" s="5" t="s">
        <v>1901</v>
      </c>
      <c r="G87" s="24" t="str">
        <f t="shared" si="10"/>
        <v>41983.237</v>
      </c>
      <c r="H87" s="18">
        <f t="shared" si="11"/>
        <v>10856.5</v>
      </c>
      <c r="I87" s="45" t="s">
        <v>1133</v>
      </c>
      <c r="J87" s="46" t="s">
        <v>1134</v>
      </c>
      <c r="K87" s="45">
        <v>10856.5</v>
      </c>
      <c r="L87" s="45" t="s">
        <v>2220</v>
      </c>
      <c r="M87" s="46" t="s">
        <v>1908</v>
      </c>
      <c r="N87" s="46"/>
      <c r="O87" s="47" t="s">
        <v>985</v>
      </c>
      <c r="P87" s="47" t="s">
        <v>1130</v>
      </c>
    </row>
    <row r="88" spans="1:16" ht="12.75" customHeight="1" thickBot="1" x14ac:dyDescent="0.25">
      <c r="A88" s="18" t="str">
        <f t="shared" si="6"/>
        <v> BBS 12 </v>
      </c>
      <c r="B88" s="5" t="str">
        <f t="shared" si="7"/>
        <v>II</v>
      </c>
      <c r="C88" s="18">
        <f t="shared" si="8"/>
        <v>41989.23</v>
      </c>
      <c r="D88" s="24" t="str">
        <f t="shared" si="9"/>
        <v>vis</v>
      </c>
      <c r="E88" s="44">
        <f>VLOOKUP(C88,Active!C$21:E$964,3,FALSE)</f>
        <v>10858.543750547338</v>
      </c>
      <c r="F88" s="5" t="s">
        <v>1901</v>
      </c>
      <c r="G88" s="24" t="str">
        <f t="shared" si="10"/>
        <v>41989.230</v>
      </c>
      <c r="H88" s="18">
        <f t="shared" si="11"/>
        <v>10858.5</v>
      </c>
      <c r="I88" s="45" t="s">
        <v>1135</v>
      </c>
      <c r="J88" s="46" t="s">
        <v>1136</v>
      </c>
      <c r="K88" s="45">
        <v>10858.5</v>
      </c>
      <c r="L88" s="45" t="s">
        <v>2220</v>
      </c>
      <c r="M88" s="46" t="s">
        <v>1908</v>
      </c>
      <c r="N88" s="46"/>
      <c r="O88" s="47" t="s">
        <v>985</v>
      </c>
      <c r="P88" s="47" t="s">
        <v>1130</v>
      </c>
    </row>
    <row r="89" spans="1:16" ht="12.75" customHeight="1" thickBot="1" x14ac:dyDescent="0.25">
      <c r="A89" s="18" t="str">
        <f t="shared" si="6"/>
        <v> AVSJ 7.33 </v>
      </c>
      <c r="B89" s="5" t="str">
        <f t="shared" si="7"/>
        <v>I</v>
      </c>
      <c r="C89" s="18">
        <f t="shared" si="8"/>
        <v>42565.764000000003</v>
      </c>
      <c r="D89" s="24" t="str">
        <f t="shared" si="9"/>
        <v>vis</v>
      </c>
      <c r="E89" s="44">
        <f>VLOOKUP(C89,Active!C$21:E$964,3,FALSE)</f>
        <v>11050.956956450234</v>
      </c>
      <c r="F89" s="5" t="s">
        <v>1901</v>
      </c>
      <c r="G89" s="24" t="str">
        <f t="shared" si="10"/>
        <v>42565.764</v>
      </c>
      <c r="H89" s="18">
        <f t="shared" si="11"/>
        <v>11051</v>
      </c>
      <c r="I89" s="45" t="s">
        <v>1137</v>
      </c>
      <c r="J89" s="46" t="s">
        <v>1138</v>
      </c>
      <c r="K89" s="45">
        <v>11051</v>
      </c>
      <c r="L89" s="45" t="s">
        <v>1139</v>
      </c>
      <c r="M89" s="46" t="s">
        <v>1908</v>
      </c>
      <c r="N89" s="46"/>
      <c r="O89" s="47" t="s">
        <v>1140</v>
      </c>
      <c r="P89" s="47" t="s">
        <v>1141</v>
      </c>
    </row>
    <row r="90" spans="1:16" ht="12.75" customHeight="1" thickBot="1" x14ac:dyDescent="0.25">
      <c r="A90" s="18" t="str">
        <f t="shared" si="6"/>
        <v> AVSJ 7.33 </v>
      </c>
      <c r="B90" s="5" t="str">
        <f t="shared" si="7"/>
        <v>I</v>
      </c>
      <c r="C90" s="18">
        <f t="shared" si="8"/>
        <v>42565.788</v>
      </c>
      <c r="D90" s="24" t="str">
        <f t="shared" si="9"/>
        <v>vis</v>
      </c>
      <c r="E90" s="44">
        <f>VLOOKUP(C90,Active!C$21:E$964,3,FALSE)</f>
        <v>11050.964966241399</v>
      </c>
      <c r="F90" s="5" t="s">
        <v>1901</v>
      </c>
      <c r="G90" s="24" t="str">
        <f t="shared" si="10"/>
        <v>42565.788</v>
      </c>
      <c r="H90" s="18">
        <f t="shared" si="11"/>
        <v>11051</v>
      </c>
      <c r="I90" s="45" t="s">
        <v>1142</v>
      </c>
      <c r="J90" s="46" t="s">
        <v>1143</v>
      </c>
      <c r="K90" s="45">
        <v>11051</v>
      </c>
      <c r="L90" s="45" t="s">
        <v>416</v>
      </c>
      <c r="M90" s="46" t="s">
        <v>1908</v>
      </c>
      <c r="N90" s="46"/>
      <c r="O90" s="47" t="s">
        <v>1144</v>
      </c>
      <c r="P90" s="47" t="s">
        <v>1141</v>
      </c>
    </row>
    <row r="91" spans="1:16" ht="12.75" customHeight="1" thickBot="1" x14ac:dyDescent="0.25">
      <c r="A91" s="18" t="str">
        <f t="shared" si="6"/>
        <v> AVSJ 7.33 </v>
      </c>
      <c r="B91" s="5" t="str">
        <f t="shared" si="7"/>
        <v>I</v>
      </c>
      <c r="C91" s="18">
        <f t="shared" si="8"/>
        <v>42571.803</v>
      </c>
      <c r="D91" s="24" t="str">
        <f t="shared" si="9"/>
        <v>vis</v>
      </c>
      <c r="E91" s="44">
        <f>VLOOKUP(C91,Active!C$21:E$964,3,FALSE)</f>
        <v>11052.972420153061</v>
      </c>
      <c r="F91" s="5" t="s">
        <v>1901</v>
      </c>
      <c r="G91" s="24" t="str">
        <f t="shared" si="10"/>
        <v>42571.803</v>
      </c>
      <c r="H91" s="18">
        <f t="shared" si="11"/>
        <v>11053</v>
      </c>
      <c r="I91" s="45" t="s">
        <v>1145</v>
      </c>
      <c r="J91" s="46" t="s">
        <v>1146</v>
      </c>
      <c r="K91" s="45">
        <v>11053</v>
      </c>
      <c r="L91" s="45" t="s">
        <v>293</v>
      </c>
      <c r="M91" s="46" t="s">
        <v>1908</v>
      </c>
      <c r="N91" s="46"/>
      <c r="O91" s="47" t="s">
        <v>851</v>
      </c>
      <c r="P91" s="47" t="s">
        <v>1141</v>
      </c>
    </row>
    <row r="92" spans="1:16" ht="12.75" customHeight="1" thickBot="1" x14ac:dyDescent="0.25">
      <c r="A92" s="18" t="str">
        <f t="shared" si="6"/>
        <v>IBVS 1350 </v>
      </c>
      <c r="B92" s="5" t="str">
        <f t="shared" si="7"/>
        <v>I</v>
      </c>
      <c r="C92" s="18">
        <f t="shared" si="8"/>
        <v>42574.718999999997</v>
      </c>
      <c r="D92" s="24" t="str">
        <f t="shared" si="9"/>
        <v>vis</v>
      </c>
      <c r="E92" s="44">
        <f>VLOOKUP(C92,Active!C$21:E$964,3,FALSE)</f>
        <v>11053.945609780061</v>
      </c>
      <c r="F92" s="5" t="s">
        <v>1901</v>
      </c>
      <c r="G92" s="24" t="str">
        <f t="shared" si="10"/>
        <v>42574.719</v>
      </c>
      <c r="H92" s="18">
        <f t="shared" si="11"/>
        <v>11054</v>
      </c>
      <c r="I92" s="45" t="s">
        <v>1147</v>
      </c>
      <c r="J92" s="46" t="s">
        <v>1148</v>
      </c>
      <c r="K92" s="45">
        <v>11054</v>
      </c>
      <c r="L92" s="45" t="s">
        <v>1149</v>
      </c>
      <c r="M92" s="46" t="s">
        <v>1908</v>
      </c>
      <c r="N92" s="46"/>
      <c r="O92" s="47" t="s">
        <v>1150</v>
      </c>
      <c r="P92" s="48" t="s">
        <v>1151</v>
      </c>
    </row>
    <row r="93" spans="1:16" ht="12.75" customHeight="1" thickBot="1" x14ac:dyDescent="0.25">
      <c r="A93" s="18" t="str">
        <f t="shared" si="6"/>
        <v> RIA 8.551 </v>
      </c>
      <c r="B93" s="5" t="str">
        <f t="shared" si="7"/>
        <v>I</v>
      </c>
      <c r="C93" s="18">
        <f t="shared" si="8"/>
        <v>42577.805800000002</v>
      </c>
      <c r="D93" s="24" t="str">
        <f t="shared" si="9"/>
        <v>vis</v>
      </c>
      <c r="E93" s="44">
        <f>VLOOKUP(C93,Active!C$21:E$964,3,FALSE)</f>
        <v>11054.975802420879</v>
      </c>
      <c r="F93" s="5" t="s">
        <v>1901</v>
      </c>
      <c r="G93" s="24" t="str">
        <f t="shared" si="10"/>
        <v>42577.8058</v>
      </c>
      <c r="H93" s="18">
        <f t="shared" si="11"/>
        <v>11055</v>
      </c>
      <c r="I93" s="45" t="s">
        <v>1152</v>
      </c>
      <c r="J93" s="46" t="s">
        <v>1153</v>
      </c>
      <c r="K93" s="45">
        <v>11055</v>
      </c>
      <c r="L93" s="45" t="s">
        <v>1154</v>
      </c>
      <c r="M93" s="46" t="s">
        <v>699</v>
      </c>
      <c r="N93" s="46"/>
      <c r="O93" s="47" t="s">
        <v>1155</v>
      </c>
      <c r="P93" s="47" t="s">
        <v>1156</v>
      </c>
    </row>
    <row r="94" spans="1:16" ht="12.75" customHeight="1" thickBot="1" x14ac:dyDescent="0.25">
      <c r="A94" s="18" t="str">
        <f t="shared" si="6"/>
        <v> AVSJ 7.33 </v>
      </c>
      <c r="B94" s="5" t="str">
        <f t="shared" si="7"/>
        <v>I</v>
      </c>
      <c r="C94" s="18">
        <f t="shared" si="8"/>
        <v>42583.718999999997</v>
      </c>
      <c r="D94" s="24" t="str">
        <f t="shared" si="9"/>
        <v>vis</v>
      </c>
      <c r="E94" s="44">
        <f>VLOOKUP(C94,Active!C$21:E$964,3,FALSE)</f>
        <v>11056.949281468333</v>
      </c>
      <c r="F94" s="5" t="s">
        <v>1901</v>
      </c>
      <c r="G94" s="24" t="str">
        <f t="shared" si="10"/>
        <v>42583.719</v>
      </c>
      <c r="H94" s="18">
        <f t="shared" si="11"/>
        <v>11057</v>
      </c>
      <c r="I94" s="45" t="s">
        <v>1157</v>
      </c>
      <c r="J94" s="46" t="s">
        <v>1158</v>
      </c>
      <c r="K94" s="45">
        <v>11057</v>
      </c>
      <c r="L94" s="45" t="s">
        <v>1159</v>
      </c>
      <c r="M94" s="46" t="s">
        <v>1908</v>
      </c>
      <c r="N94" s="46"/>
      <c r="O94" s="47" t="s">
        <v>1144</v>
      </c>
      <c r="P94" s="47" t="s">
        <v>1141</v>
      </c>
    </row>
    <row r="95" spans="1:16" ht="12.75" customHeight="1" thickBot="1" x14ac:dyDescent="0.25">
      <c r="A95" s="18" t="str">
        <f t="shared" si="6"/>
        <v> AVSJ 7.33 </v>
      </c>
      <c r="B95" s="5" t="str">
        <f t="shared" si="7"/>
        <v>I</v>
      </c>
      <c r="C95" s="18">
        <f t="shared" si="8"/>
        <v>42598.749000000003</v>
      </c>
      <c r="D95" s="24" t="str">
        <f t="shared" si="9"/>
        <v>vis</v>
      </c>
      <c r="E95" s="44">
        <f>VLOOKUP(C95,Active!C$21:E$964,3,FALSE)</f>
        <v>11061.965413187751</v>
      </c>
      <c r="F95" s="5" t="s">
        <v>1901</v>
      </c>
      <c r="G95" s="24" t="str">
        <f t="shared" si="10"/>
        <v>42598.749</v>
      </c>
      <c r="H95" s="18">
        <f t="shared" si="11"/>
        <v>11062</v>
      </c>
      <c r="I95" s="45" t="s">
        <v>1160</v>
      </c>
      <c r="J95" s="46" t="s">
        <v>1161</v>
      </c>
      <c r="K95" s="45">
        <v>11062</v>
      </c>
      <c r="L95" s="45" t="s">
        <v>1127</v>
      </c>
      <c r="M95" s="46" t="s">
        <v>1908</v>
      </c>
      <c r="N95" s="46"/>
      <c r="O95" s="47" t="s">
        <v>851</v>
      </c>
      <c r="P95" s="47" t="s">
        <v>1141</v>
      </c>
    </row>
    <row r="96" spans="1:16" ht="12.75" customHeight="1" thickBot="1" x14ac:dyDescent="0.25">
      <c r="A96" s="18" t="str">
        <f t="shared" si="6"/>
        <v> AVSJ 7.33 </v>
      </c>
      <c r="B96" s="5" t="str">
        <f t="shared" si="7"/>
        <v>I</v>
      </c>
      <c r="C96" s="18">
        <f t="shared" si="8"/>
        <v>42604.754999999997</v>
      </c>
      <c r="D96" s="24" t="str">
        <f t="shared" si="9"/>
        <v>vis</v>
      </c>
      <c r="E96" s="44">
        <f>VLOOKUP(C96,Active!C$21:E$964,3,FALSE)</f>
        <v>11063.969863427721</v>
      </c>
      <c r="F96" s="5" t="s">
        <v>1901</v>
      </c>
      <c r="G96" s="24" t="str">
        <f t="shared" si="10"/>
        <v>42604.755</v>
      </c>
      <c r="H96" s="18">
        <f t="shared" si="11"/>
        <v>11064</v>
      </c>
      <c r="I96" s="45" t="s">
        <v>1162</v>
      </c>
      <c r="J96" s="46" t="s">
        <v>1163</v>
      </c>
      <c r="K96" s="45">
        <v>11064</v>
      </c>
      <c r="L96" s="45" t="s">
        <v>757</v>
      </c>
      <c r="M96" s="46" t="s">
        <v>1908</v>
      </c>
      <c r="N96" s="46"/>
      <c r="O96" s="47" t="s">
        <v>851</v>
      </c>
      <c r="P96" s="47" t="s">
        <v>1141</v>
      </c>
    </row>
    <row r="97" spans="1:16" ht="12.75" customHeight="1" thickBot="1" x14ac:dyDescent="0.25">
      <c r="A97" s="18" t="str">
        <f t="shared" si="6"/>
        <v> BBS 23 </v>
      </c>
      <c r="B97" s="5" t="str">
        <f t="shared" si="7"/>
        <v>II</v>
      </c>
      <c r="C97" s="18">
        <f t="shared" si="8"/>
        <v>42606.396999999997</v>
      </c>
      <c r="D97" s="24" t="str">
        <f t="shared" si="9"/>
        <v>vis</v>
      </c>
      <c r="E97" s="44">
        <f>VLOOKUP(C97,Active!C$21:E$964,3,FALSE)</f>
        <v>11064.517866640179</v>
      </c>
      <c r="F97" s="5" t="s">
        <v>1901</v>
      </c>
      <c r="G97" s="24" t="str">
        <f t="shared" si="10"/>
        <v>42606.397</v>
      </c>
      <c r="H97" s="18">
        <f t="shared" si="11"/>
        <v>11064.5</v>
      </c>
      <c r="I97" s="45" t="s">
        <v>1164</v>
      </c>
      <c r="J97" s="46" t="s">
        <v>1165</v>
      </c>
      <c r="K97" s="45">
        <v>11064.5</v>
      </c>
      <c r="L97" s="45" t="s">
        <v>358</v>
      </c>
      <c r="M97" s="46" t="s">
        <v>1908</v>
      </c>
      <c r="N97" s="46"/>
      <c r="O97" s="47" t="s">
        <v>978</v>
      </c>
      <c r="P97" s="47" t="s">
        <v>1166</v>
      </c>
    </row>
    <row r="98" spans="1:16" ht="12.75" customHeight="1" thickBot="1" x14ac:dyDescent="0.25">
      <c r="A98" s="18" t="str">
        <f t="shared" si="6"/>
        <v> AVSJ 7.33 </v>
      </c>
      <c r="B98" s="5" t="str">
        <f t="shared" si="7"/>
        <v>I</v>
      </c>
      <c r="C98" s="18">
        <f t="shared" si="8"/>
        <v>42607.788</v>
      </c>
      <c r="D98" s="24" t="str">
        <f t="shared" si="9"/>
        <v>vis</v>
      </c>
      <c r="E98" s="44">
        <f>VLOOKUP(C98,Active!C$21:E$964,3,FALSE)</f>
        <v>11064.982100786669</v>
      </c>
      <c r="F98" s="5" t="s">
        <v>1901</v>
      </c>
      <c r="G98" s="24" t="str">
        <f t="shared" si="10"/>
        <v>42607.788</v>
      </c>
      <c r="H98" s="18">
        <f t="shared" si="11"/>
        <v>11065</v>
      </c>
      <c r="I98" s="45" t="s">
        <v>1167</v>
      </c>
      <c r="J98" s="46" t="s">
        <v>1168</v>
      </c>
      <c r="K98" s="45">
        <v>11065</v>
      </c>
      <c r="L98" s="45" t="s">
        <v>1169</v>
      </c>
      <c r="M98" s="46" t="s">
        <v>1908</v>
      </c>
      <c r="N98" s="46"/>
      <c r="O98" s="47" t="s">
        <v>851</v>
      </c>
      <c r="P98" s="47" t="s">
        <v>1141</v>
      </c>
    </row>
    <row r="99" spans="1:16" ht="12.75" customHeight="1" thickBot="1" x14ac:dyDescent="0.25">
      <c r="A99" s="18" t="str">
        <f t="shared" si="6"/>
        <v> AVSJ 7.33 </v>
      </c>
      <c r="B99" s="5" t="str">
        <f t="shared" si="7"/>
        <v>I</v>
      </c>
      <c r="C99" s="18">
        <f t="shared" si="8"/>
        <v>42625.745000000003</v>
      </c>
      <c r="D99" s="24" t="str">
        <f t="shared" si="9"/>
        <v>vis</v>
      </c>
      <c r="E99" s="44">
        <f>VLOOKUP(C99,Active!C$21:E$964,3,FALSE)</f>
        <v>11070.97509328737</v>
      </c>
      <c r="F99" s="5" t="s">
        <v>1901</v>
      </c>
      <c r="G99" s="24" t="str">
        <f t="shared" si="10"/>
        <v>42625.745</v>
      </c>
      <c r="H99" s="18">
        <f t="shared" si="11"/>
        <v>11071</v>
      </c>
      <c r="I99" s="45" t="s">
        <v>1170</v>
      </c>
      <c r="J99" s="46" t="s">
        <v>1171</v>
      </c>
      <c r="K99" s="45">
        <v>11071</v>
      </c>
      <c r="L99" s="45" t="s">
        <v>2024</v>
      </c>
      <c r="M99" s="46" t="s">
        <v>1908</v>
      </c>
      <c r="N99" s="46"/>
      <c r="O99" s="47" t="s">
        <v>851</v>
      </c>
      <c r="P99" s="47" t="s">
        <v>1141</v>
      </c>
    </row>
    <row r="100" spans="1:16" ht="12.75" customHeight="1" thickBot="1" x14ac:dyDescent="0.25">
      <c r="A100" s="18" t="str">
        <f t="shared" si="6"/>
        <v> AVSJ 7.33 </v>
      </c>
      <c r="B100" s="5" t="str">
        <f t="shared" si="7"/>
        <v>I</v>
      </c>
      <c r="C100" s="18">
        <f t="shared" si="8"/>
        <v>42631.758000000002</v>
      </c>
      <c r="D100" s="24" t="str">
        <f t="shared" si="9"/>
        <v>vis</v>
      </c>
      <c r="E100" s="44">
        <f>VLOOKUP(C100,Active!C$21:E$964,3,FALSE)</f>
        <v>11072.981879716432</v>
      </c>
      <c r="F100" s="5" t="s">
        <v>1901</v>
      </c>
      <c r="G100" s="24" t="str">
        <f t="shared" si="10"/>
        <v>42631.758</v>
      </c>
      <c r="H100" s="18">
        <f t="shared" si="11"/>
        <v>11073</v>
      </c>
      <c r="I100" s="45" t="s">
        <v>1172</v>
      </c>
      <c r="J100" s="46" t="s">
        <v>1173</v>
      </c>
      <c r="K100" s="45">
        <v>11073</v>
      </c>
      <c r="L100" s="45" t="s">
        <v>1169</v>
      </c>
      <c r="M100" s="46" t="s">
        <v>1908</v>
      </c>
      <c r="N100" s="46"/>
      <c r="O100" s="47" t="s">
        <v>851</v>
      </c>
      <c r="P100" s="47" t="s">
        <v>1141</v>
      </c>
    </row>
    <row r="101" spans="1:16" ht="12.75" customHeight="1" thickBot="1" x14ac:dyDescent="0.25">
      <c r="A101" s="18" t="str">
        <f t="shared" si="6"/>
        <v> BBS 23 </v>
      </c>
      <c r="B101" s="5" t="str">
        <f t="shared" si="7"/>
        <v>II</v>
      </c>
      <c r="C101" s="18">
        <f t="shared" si="8"/>
        <v>42633.377999999997</v>
      </c>
      <c r="D101" s="24" t="str">
        <f t="shared" si="9"/>
        <v>vis</v>
      </c>
      <c r="E101" s="44">
        <f>VLOOKUP(C101,Active!C$21:E$964,3,FALSE)</f>
        <v>11073.522540620319</v>
      </c>
      <c r="F101" s="5" t="s">
        <v>1901</v>
      </c>
      <c r="G101" s="24" t="str">
        <f t="shared" si="10"/>
        <v>42633.378</v>
      </c>
      <c r="H101" s="18">
        <f t="shared" si="11"/>
        <v>11073.5</v>
      </c>
      <c r="I101" s="45" t="s">
        <v>1174</v>
      </c>
      <c r="J101" s="46" t="s">
        <v>1175</v>
      </c>
      <c r="K101" s="45">
        <v>11073.5</v>
      </c>
      <c r="L101" s="45" t="s">
        <v>2131</v>
      </c>
      <c r="M101" s="46" t="s">
        <v>1908</v>
      </c>
      <c r="N101" s="46"/>
      <c r="O101" s="47" t="s">
        <v>978</v>
      </c>
      <c r="P101" s="47" t="s">
        <v>1166</v>
      </c>
    </row>
    <row r="102" spans="1:16" ht="12.75" customHeight="1" thickBot="1" x14ac:dyDescent="0.25">
      <c r="A102" s="18" t="str">
        <f t="shared" si="6"/>
        <v> AVSJ 7.33 </v>
      </c>
      <c r="B102" s="5" t="str">
        <f t="shared" si="7"/>
        <v>I</v>
      </c>
      <c r="C102" s="18">
        <f t="shared" si="8"/>
        <v>42637.737999999998</v>
      </c>
      <c r="D102" s="24" t="str">
        <f t="shared" si="9"/>
        <v>vis</v>
      </c>
      <c r="E102" s="44">
        <f>VLOOKUP(C102,Active!C$21:E$964,3,FALSE)</f>
        <v>11074.977652682637</v>
      </c>
      <c r="F102" s="5" t="s">
        <v>1901</v>
      </c>
      <c r="G102" s="24" t="str">
        <f t="shared" si="10"/>
        <v>42637.738</v>
      </c>
      <c r="H102" s="18">
        <f t="shared" si="11"/>
        <v>11075</v>
      </c>
      <c r="I102" s="45" t="s">
        <v>1176</v>
      </c>
      <c r="J102" s="46" t="s">
        <v>1177</v>
      </c>
      <c r="K102" s="45">
        <v>11075</v>
      </c>
      <c r="L102" s="45" t="s">
        <v>629</v>
      </c>
      <c r="M102" s="46" t="s">
        <v>1908</v>
      </c>
      <c r="N102" s="46"/>
      <c r="O102" s="47" t="s">
        <v>851</v>
      </c>
      <c r="P102" s="47" t="s">
        <v>1141</v>
      </c>
    </row>
    <row r="103" spans="1:16" ht="12.75" customHeight="1" thickBot="1" x14ac:dyDescent="0.25">
      <c r="A103" s="18" t="str">
        <f t="shared" si="6"/>
        <v>IBVS 1119 </v>
      </c>
      <c r="B103" s="5" t="str">
        <f t="shared" si="7"/>
        <v>II</v>
      </c>
      <c r="C103" s="18">
        <f t="shared" si="8"/>
        <v>42666.3514</v>
      </c>
      <c r="D103" s="24" t="str">
        <f t="shared" si="9"/>
        <v>vis</v>
      </c>
      <c r="E103" s="44">
        <f>VLOOKUP(C103,Active!C$21:E$964,3,FALSE)</f>
        <v>11084.527125958772</v>
      </c>
      <c r="F103" s="5" t="s">
        <v>1901</v>
      </c>
      <c r="G103" s="24" t="str">
        <f t="shared" si="10"/>
        <v>42666.3514</v>
      </c>
      <c r="H103" s="18">
        <f t="shared" si="11"/>
        <v>11084.5</v>
      </c>
      <c r="I103" s="45" t="s">
        <v>1178</v>
      </c>
      <c r="J103" s="46" t="s">
        <v>1179</v>
      </c>
      <c r="K103" s="45">
        <v>11084.5</v>
      </c>
      <c r="L103" s="45" t="s">
        <v>1180</v>
      </c>
      <c r="M103" s="46" t="s">
        <v>699</v>
      </c>
      <c r="N103" s="46"/>
      <c r="O103" s="47" t="s">
        <v>1181</v>
      </c>
      <c r="P103" s="48" t="s">
        <v>1182</v>
      </c>
    </row>
    <row r="104" spans="1:16" ht="12.75" customHeight="1" thickBot="1" x14ac:dyDescent="0.25">
      <c r="A104" s="18" t="str">
        <f t="shared" si="6"/>
        <v>BAVM 29 </v>
      </c>
      <c r="B104" s="5" t="str">
        <f t="shared" si="7"/>
        <v>II</v>
      </c>
      <c r="C104" s="18">
        <f t="shared" si="8"/>
        <v>42672.334999999999</v>
      </c>
      <c r="D104" s="24" t="str">
        <f t="shared" si="9"/>
        <v>vis</v>
      </c>
      <c r="E104" s="44">
        <f>VLOOKUP(C104,Active!C$21:E$964,3,FALSE)</f>
        <v>11086.524100393655</v>
      </c>
      <c r="F104" s="5" t="s">
        <v>1901</v>
      </c>
      <c r="G104" s="24" t="str">
        <f t="shared" si="10"/>
        <v>42672.335</v>
      </c>
      <c r="H104" s="18">
        <f t="shared" si="11"/>
        <v>11086.5</v>
      </c>
      <c r="I104" s="45" t="s">
        <v>1183</v>
      </c>
      <c r="J104" s="46" t="s">
        <v>1184</v>
      </c>
      <c r="K104" s="45">
        <v>11086.5</v>
      </c>
      <c r="L104" s="45" t="s">
        <v>1971</v>
      </c>
      <c r="M104" s="46" t="s">
        <v>1908</v>
      </c>
      <c r="N104" s="46"/>
      <c r="O104" s="47" t="s">
        <v>886</v>
      </c>
      <c r="P104" s="48" t="s">
        <v>1185</v>
      </c>
    </row>
    <row r="105" spans="1:16" ht="12.75" customHeight="1" thickBot="1" x14ac:dyDescent="0.25">
      <c r="A105" s="18" t="str">
        <f t="shared" si="6"/>
        <v>IBVS 1350 </v>
      </c>
      <c r="B105" s="5" t="str">
        <f t="shared" si="7"/>
        <v>I</v>
      </c>
      <c r="C105" s="18">
        <f t="shared" si="8"/>
        <v>42712.57</v>
      </c>
      <c r="D105" s="24" t="str">
        <f t="shared" si="9"/>
        <v>vis</v>
      </c>
      <c r="E105" s="44">
        <f>VLOOKUP(C105,Active!C$21:E$964,3,FALSE)</f>
        <v>11099.952181546725</v>
      </c>
      <c r="F105" s="5" t="s">
        <v>1901</v>
      </c>
      <c r="G105" s="24" t="str">
        <f t="shared" si="10"/>
        <v>42712.570</v>
      </c>
      <c r="H105" s="18">
        <f t="shared" si="11"/>
        <v>11100</v>
      </c>
      <c r="I105" s="45" t="s">
        <v>1191</v>
      </c>
      <c r="J105" s="46" t="s">
        <v>1192</v>
      </c>
      <c r="K105" s="45">
        <v>11100</v>
      </c>
      <c r="L105" s="45" t="s">
        <v>39</v>
      </c>
      <c r="M105" s="46" t="s">
        <v>1908</v>
      </c>
      <c r="N105" s="46"/>
      <c r="O105" s="47" t="s">
        <v>1150</v>
      </c>
      <c r="P105" s="48" t="s">
        <v>1151</v>
      </c>
    </row>
    <row r="106" spans="1:16" ht="12.75" customHeight="1" thickBot="1" x14ac:dyDescent="0.25">
      <c r="A106" s="18" t="str">
        <f t="shared" si="6"/>
        <v> VSSC 58.16 </v>
      </c>
      <c r="B106" s="5" t="str">
        <f t="shared" si="7"/>
        <v>II</v>
      </c>
      <c r="C106" s="18">
        <f t="shared" si="8"/>
        <v>43331.521999999997</v>
      </c>
      <c r="D106" s="24" t="str">
        <f t="shared" si="9"/>
        <v>vis</v>
      </c>
      <c r="E106" s="44">
        <f>VLOOKUP(C106,Active!C$21:E$964,3,FALSE)</f>
        <v>11306.522025857741</v>
      </c>
      <c r="F106" s="5" t="s">
        <v>1901</v>
      </c>
      <c r="G106" s="24" t="str">
        <f t="shared" si="10"/>
        <v>43331.522</v>
      </c>
      <c r="H106" s="18">
        <f t="shared" si="11"/>
        <v>11306.5</v>
      </c>
      <c r="I106" s="45" t="s">
        <v>1193</v>
      </c>
      <c r="J106" s="46" t="s">
        <v>1194</v>
      </c>
      <c r="K106" s="45">
        <v>11306.5</v>
      </c>
      <c r="L106" s="45" t="s">
        <v>1974</v>
      </c>
      <c r="M106" s="46" t="s">
        <v>1908</v>
      </c>
      <c r="N106" s="46"/>
      <c r="O106" s="47" t="s">
        <v>1195</v>
      </c>
      <c r="P106" s="47" t="s">
        <v>1196</v>
      </c>
    </row>
    <row r="107" spans="1:16" ht="12.75" customHeight="1" thickBot="1" x14ac:dyDescent="0.25">
      <c r="A107" s="18" t="str">
        <f t="shared" si="6"/>
        <v>IBVS 1502 </v>
      </c>
      <c r="B107" s="5" t="str">
        <f t="shared" si="7"/>
        <v>II</v>
      </c>
      <c r="C107" s="18">
        <f t="shared" si="8"/>
        <v>43340.627</v>
      </c>
      <c r="D107" s="24" t="str">
        <f t="shared" si="9"/>
        <v>vis</v>
      </c>
      <c r="E107" s="44">
        <f>VLOOKUP(C107,Active!C$21:E$964,3,FALSE)</f>
        <v>11309.56074038238</v>
      </c>
      <c r="F107" s="5" t="s">
        <v>1901</v>
      </c>
      <c r="G107" s="24" t="str">
        <f t="shared" si="10"/>
        <v>43340.627</v>
      </c>
      <c r="H107" s="18">
        <f t="shared" si="11"/>
        <v>11309.5</v>
      </c>
      <c r="I107" s="45" t="s">
        <v>1197</v>
      </c>
      <c r="J107" s="46" t="s">
        <v>1198</v>
      </c>
      <c r="K107" s="45">
        <v>11309.5</v>
      </c>
      <c r="L107" s="45" t="s">
        <v>1199</v>
      </c>
      <c r="M107" s="46" t="s">
        <v>1908</v>
      </c>
      <c r="N107" s="46"/>
      <c r="O107" s="47" t="s">
        <v>1150</v>
      </c>
      <c r="P107" s="48" t="s">
        <v>1200</v>
      </c>
    </row>
    <row r="108" spans="1:16" ht="12.75" customHeight="1" thickBot="1" x14ac:dyDescent="0.25">
      <c r="A108" s="18" t="str">
        <f t="shared" si="6"/>
        <v>IBVS 1502 </v>
      </c>
      <c r="B108" s="5" t="str">
        <f t="shared" si="7"/>
        <v>II</v>
      </c>
      <c r="C108" s="18">
        <f t="shared" si="8"/>
        <v>43352.614999999998</v>
      </c>
      <c r="D108" s="24" t="str">
        <f t="shared" si="9"/>
        <v>vis</v>
      </c>
      <c r="E108" s="44">
        <f>VLOOKUP(C108,Active!C$21:E$964,3,FALSE)</f>
        <v>11313.561631071156</v>
      </c>
      <c r="F108" s="5" t="s">
        <v>1901</v>
      </c>
      <c r="G108" s="24" t="str">
        <f t="shared" si="10"/>
        <v>43352.615</v>
      </c>
      <c r="H108" s="18">
        <f t="shared" si="11"/>
        <v>11313.5</v>
      </c>
      <c r="I108" s="45" t="s">
        <v>1201</v>
      </c>
      <c r="J108" s="46" t="s">
        <v>1202</v>
      </c>
      <c r="K108" s="45">
        <v>11313.5</v>
      </c>
      <c r="L108" s="45" t="s">
        <v>1203</v>
      </c>
      <c r="M108" s="46" t="s">
        <v>1908</v>
      </c>
      <c r="N108" s="46"/>
      <c r="O108" s="47" t="s">
        <v>1150</v>
      </c>
      <c r="P108" s="48" t="s">
        <v>1200</v>
      </c>
    </row>
    <row r="109" spans="1:16" ht="12.75" customHeight="1" thickBot="1" x14ac:dyDescent="0.25">
      <c r="A109" s="18" t="str">
        <f t="shared" si="6"/>
        <v> BBS 35 </v>
      </c>
      <c r="B109" s="5" t="str">
        <f t="shared" si="7"/>
        <v>II</v>
      </c>
      <c r="C109" s="18">
        <f t="shared" si="8"/>
        <v>43361.476999999999</v>
      </c>
      <c r="D109" s="24" t="str">
        <f t="shared" si="9"/>
        <v>vis</v>
      </c>
      <c r="E109" s="44">
        <f>VLOOKUP(C109,Active!C$21:E$964,3,FALSE)</f>
        <v>11316.519246460206</v>
      </c>
      <c r="F109" s="5" t="s">
        <v>1901</v>
      </c>
      <c r="G109" s="24" t="str">
        <f t="shared" si="10"/>
        <v>43361.477</v>
      </c>
      <c r="H109" s="18">
        <f t="shared" si="11"/>
        <v>11316.5</v>
      </c>
      <c r="I109" s="45" t="s">
        <v>1204</v>
      </c>
      <c r="J109" s="46" t="s">
        <v>1205</v>
      </c>
      <c r="K109" s="45">
        <v>11316.5</v>
      </c>
      <c r="L109" s="45" t="s">
        <v>312</v>
      </c>
      <c r="M109" s="46" t="s">
        <v>1908</v>
      </c>
      <c r="N109" s="46"/>
      <c r="O109" s="47" t="s">
        <v>1206</v>
      </c>
      <c r="P109" s="47" t="s">
        <v>1207</v>
      </c>
    </row>
    <row r="110" spans="1:16" ht="12.75" customHeight="1" thickBot="1" x14ac:dyDescent="0.25">
      <c r="A110" s="18" t="str">
        <f t="shared" si="6"/>
        <v> BBS 35 </v>
      </c>
      <c r="B110" s="5" t="str">
        <f t="shared" si="7"/>
        <v>II</v>
      </c>
      <c r="C110" s="18">
        <f t="shared" si="8"/>
        <v>43364.481</v>
      </c>
      <c r="D110" s="24" t="str">
        <f t="shared" si="9"/>
        <v>vis</v>
      </c>
      <c r="E110" s="44">
        <f>VLOOKUP(C110,Active!C$21:E$964,3,FALSE)</f>
        <v>11317.52180532149</v>
      </c>
      <c r="F110" s="5" t="s">
        <v>1901</v>
      </c>
      <c r="G110" s="24" t="str">
        <f t="shared" si="10"/>
        <v>43364.481</v>
      </c>
      <c r="H110" s="18">
        <f t="shared" si="11"/>
        <v>11317.5</v>
      </c>
      <c r="I110" s="45" t="s">
        <v>1217</v>
      </c>
      <c r="J110" s="46" t="s">
        <v>1218</v>
      </c>
      <c r="K110" s="45">
        <v>11317.5</v>
      </c>
      <c r="L110" s="45" t="s">
        <v>1219</v>
      </c>
      <c r="M110" s="46" t="s">
        <v>1908</v>
      </c>
      <c r="N110" s="46"/>
      <c r="O110" s="47" t="s">
        <v>1206</v>
      </c>
      <c r="P110" s="47" t="s">
        <v>1207</v>
      </c>
    </row>
    <row r="111" spans="1:16" ht="12.75" customHeight="1" thickBot="1" x14ac:dyDescent="0.25">
      <c r="A111" s="18" t="str">
        <f t="shared" si="6"/>
        <v> BBS 35 </v>
      </c>
      <c r="B111" s="5" t="str">
        <f t="shared" si="7"/>
        <v>II</v>
      </c>
      <c r="C111" s="18">
        <f t="shared" si="8"/>
        <v>43367.457999999999</v>
      </c>
      <c r="D111" s="24" t="str">
        <f t="shared" si="9"/>
        <v>vis</v>
      </c>
      <c r="E111" s="44">
        <f>VLOOKUP(C111,Active!C$21:E$964,3,FALSE)</f>
        <v>11318.515353167712</v>
      </c>
      <c r="F111" s="5" t="s">
        <v>1901</v>
      </c>
      <c r="G111" s="24" t="str">
        <f t="shared" si="10"/>
        <v>43367.458</v>
      </c>
      <c r="H111" s="18">
        <f t="shared" si="11"/>
        <v>11318.5</v>
      </c>
      <c r="I111" s="45" t="s">
        <v>1220</v>
      </c>
      <c r="J111" s="46" t="s">
        <v>1221</v>
      </c>
      <c r="K111" s="45">
        <v>11318.5</v>
      </c>
      <c r="L111" s="45" t="s">
        <v>166</v>
      </c>
      <c r="M111" s="46" t="s">
        <v>1908</v>
      </c>
      <c r="N111" s="46"/>
      <c r="O111" s="47" t="s">
        <v>1206</v>
      </c>
      <c r="P111" s="47" t="s">
        <v>1207</v>
      </c>
    </row>
    <row r="112" spans="1:16" ht="12.75" customHeight="1" thickBot="1" x14ac:dyDescent="0.25">
      <c r="A112" s="18" t="str">
        <f t="shared" si="6"/>
        <v> VSSC 58.16 </v>
      </c>
      <c r="B112" s="5" t="str">
        <f t="shared" si="7"/>
        <v>II</v>
      </c>
      <c r="C112" s="18">
        <f t="shared" si="8"/>
        <v>43394.413</v>
      </c>
      <c r="D112" s="24" t="str">
        <f t="shared" si="9"/>
        <v>vis</v>
      </c>
      <c r="E112" s="44">
        <f>VLOOKUP(C112,Active!C$21:E$964,3,FALSE)</f>
        <v>11327.511349874087</v>
      </c>
      <c r="F112" s="5" t="s">
        <v>1901</v>
      </c>
      <c r="G112" s="24" t="str">
        <f t="shared" si="10"/>
        <v>43394.413</v>
      </c>
      <c r="H112" s="18">
        <f t="shared" si="11"/>
        <v>11327.5</v>
      </c>
      <c r="I112" s="45" t="s">
        <v>1222</v>
      </c>
      <c r="J112" s="46" t="s">
        <v>1223</v>
      </c>
      <c r="K112" s="45">
        <v>11327.5</v>
      </c>
      <c r="L112" s="45" t="s">
        <v>173</v>
      </c>
      <c r="M112" s="46" t="s">
        <v>1908</v>
      </c>
      <c r="N112" s="46"/>
      <c r="O112" s="47" t="s">
        <v>1195</v>
      </c>
      <c r="P112" s="47" t="s">
        <v>1196</v>
      </c>
    </row>
    <row r="113" spans="1:16" ht="12.75" customHeight="1" thickBot="1" x14ac:dyDescent="0.25">
      <c r="A113" s="18" t="str">
        <f t="shared" si="6"/>
        <v> BBS 36 </v>
      </c>
      <c r="B113" s="5" t="str">
        <f t="shared" si="7"/>
        <v>II</v>
      </c>
      <c r="C113" s="18">
        <f t="shared" si="8"/>
        <v>43406.428</v>
      </c>
      <c r="D113" s="24" t="str">
        <f t="shared" si="9"/>
        <v>vis</v>
      </c>
      <c r="E113" s="44">
        <f>VLOOKUP(C113,Active!C$21:E$964,3,FALSE)</f>
        <v>11331.521251577928</v>
      </c>
      <c r="F113" s="5" t="s">
        <v>1901</v>
      </c>
      <c r="G113" s="24" t="str">
        <f t="shared" si="10"/>
        <v>43406.428</v>
      </c>
      <c r="H113" s="18">
        <f t="shared" si="11"/>
        <v>11331.5</v>
      </c>
      <c r="I113" s="45" t="s">
        <v>1224</v>
      </c>
      <c r="J113" s="46" t="s">
        <v>1225</v>
      </c>
      <c r="K113" s="45">
        <v>11331.5</v>
      </c>
      <c r="L113" s="45" t="s">
        <v>252</v>
      </c>
      <c r="M113" s="46" t="s">
        <v>1908</v>
      </c>
      <c r="N113" s="46"/>
      <c r="O113" s="47" t="s">
        <v>1206</v>
      </c>
      <c r="P113" s="47" t="s">
        <v>1226</v>
      </c>
    </row>
    <row r="114" spans="1:16" ht="12.75" customHeight="1" thickBot="1" x14ac:dyDescent="0.25">
      <c r="A114" s="18" t="str">
        <f t="shared" si="6"/>
        <v> VSSC 58.16 </v>
      </c>
      <c r="B114" s="5" t="str">
        <f t="shared" si="7"/>
        <v>II</v>
      </c>
      <c r="C114" s="18">
        <f t="shared" si="8"/>
        <v>43415.392</v>
      </c>
      <c r="D114" s="24" t="str">
        <f t="shared" si="9"/>
        <v>vis</v>
      </c>
      <c r="E114" s="44">
        <f>VLOOKUP(C114,Active!C$21:E$964,3,FALSE)</f>
        <v>11334.512908579449</v>
      </c>
      <c r="F114" s="5" t="s">
        <v>1901</v>
      </c>
      <c r="G114" s="24" t="str">
        <f t="shared" si="10"/>
        <v>43415.392</v>
      </c>
      <c r="H114" s="18">
        <f t="shared" si="11"/>
        <v>11334.5</v>
      </c>
      <c r="I114" s="45" t="s">
        <v>1227</v>
      </c>
      <c r="J114" s="46" t="s">
        <v>1228</v>
      </c>
      <c r="K114" s="45">
        <v>11334.5</v>
      </c>
      <c r="L114" s="45" t="s">
        <v>190</v>
      </c>
      <c r="M114" s="46" t="s">
        <v>1908</v>
      </c>
      <c r="N114" s="46"/>
      <c r="O114" s="47" t="s">
        <v>1229</v>
      </c>
      <c r="P114" s="47" t="s">
        <v>1196</v>
      </c>
    </row>
    <row r="115" spans="1:16" ht="12.75" customHeight="1" thickBot="1" x14ac:dyDescent="0.25">
      <c r="A115" s="18" t="str">
        <f t="shared" si="6"/>
        <v> VSSC 58.16 </v>
      </c>
      <c r="B115" s="5" t="str">
        <f t="shared" si="7"/>
        <v>II</v>
      </c>
      <c r="C115" s="18">
        <f t="shared" si="8"/>
        <v>43418.411</v>
      </c>
      <c r="D115" s="24" t="str">
        <f t="shared" si="9"/>
        <v>vis</v>
      </c>
      <c r="E115" s="44">
        <f>VLOOKUP(C115,Active!C$21:E$964,3,FALSE)</f>
        <v>11335.520473560215</v>
      </c>
      <c r="F115" s="5" t="s">
        <v>1901</v>
      </c>
      <c r="G115" s="24" t="str">
        <f t="shared" si="10"/>
        <v>43418.411</v>
      </c>
      <c r="H115" s="18">
        <f t="shared" si="11"/>
        <v>11335.5</v>
      </c>
      <c r="I115" s="45" t="s">
        <v>1230</v>
      </c>
      <c r="J115" s="46" t="s">
        <v>1231</v>
      </c>
      <c r="K115" s="45">
        <v>11335.5</v>
      </c>
      <c r="L115" s="45" t="s">
        <v>1232</v>
      </c>
      <c r="M115" s="46" t="s">
        <v>1908</v>
      </c>
      <c r="N115" s="46"/>
      <c r="O115" s="47" t="s">
        <v>1229</v>
      </c>
      <c r="P115" s="47" t="s">
        <v>1196</v>
      </c>
    </row>
    <row r="116" spans="1:16" ht="12.75" customHeight="1" thickBot="1" x14ac:dyDescent="0.25">
      <c r="A116" s="18" t="str">
        <f t="shared" si="6"/>
        <v> VSSC 58.16 </v>
      </c>
      <c r="B116" s="5" t="str">
        <f t="shared" si="7"/>
        <v>II</v>
      </c>
      <c r="C116" s="18">
        <f t="shared" si="8"/>
        <v>43424.362999999998</v>
      </c>
      <c r="D116" s="24" t="str">
        <f t="shared" si="9"/>
        <v>vis</v>
      </c>
      <c r="E116" s="44">
        <f>VLOOKUP(C116,Active!C$21:E$964,3,FALSE)</f>
        <v>11337.506901770055</v>
      </c>
      <c r="F116" s="5" t="s">
        <v>1901</v>
      </c>
      <c r="G116" s="24" t="str">
        <f t="shared" si="10"/>
        <v>43424.363</v>
      </c>
      <c r="H116" s="18">
        <f t="shared" si="11"/>
        <v>11337.5</v>
      </c>
      <c r="I116" s="45" t="s">
        <v>1233</v>
      </c>
      <c r="J116" s="46" t="s">
        <v>1234</v>
      </c>
      <c r="K116" s="45">
        <v>11337.5</v>
      </c>
      <c r="L116" s="45" t="s">
        <v>1235</v>
      </c>
      <c r="M116" s="46" t="s">
        <v>1908</v>
      </c>
      <c r="N116" s="46"/>
      <c r="O116" s="47" t="s">
        <v>1229</v>
      </c>
      <c r="P116" s="47" t="s">
        <v>1196</v>
      </c>
    </row>
    <row r="117" spans="1:16" ht="12.75" customHeight="1" thickBot="1" x14ac:dyDescent="0.25">
      <c r="A117" s="18" t="str">
        <f t="shared" si="6"/>
        <v> BBS 36 </v>
      </c>
      <c r="B117" s="5" t="str">
        <f t="shared" si="7"/>
        <v>II</v>
      </c>
      <c r="C117" s="18">
        <f t="shared" si="8"/>
        <v>43427.391000000003</v>
      </c>
      <c r="D117" s="24" t="str">
        <f t="shared" si="9"/>
        <v>vis</v>
      </c>
      <c r="E117" s="44">
        <f>VLOOKUP(C117,Active!C$21:E$964,3,FALSE)</f>
        <v>11338.517470422512</v>
      </c>
      <c r="F117" s="5" t="s">
        <v>1901</v>
      </c>
      <c r="G117" s="24" t="str">
        <f t="shared" si="10"/>
        <v>43427.391</v>
      </c>
      <c r="H117" s="18">
        <f t="shared" si="11"/>
        <v>11338.5</v>
      </c>
      <c r="I117" s="45" t="s">
        <v>1236</v>
      </c>
      <c r="J117" s="46" t="s">
        <v>1238</v>
      </c>
      <c r="K117" s="45">
        <v>11338.5</v>
      </c>
      <c r="L117" s="45" t="s">
        <v>1239</v>
      </c>
      <c r="M117" s="46" t="s">
        <v>1908</v>
      </c>
      <c r="N117" s="46"/>
      <c r="O117" s="47" t="s">
        <v>1206</v>
      </c>
      <c r="P117" s="47" t="s">
        <v>1226</v>
      </c>
    </row>
    <row r="118" spans="1:16" ht="12.75" customHeight="1" thickBot="1" x14ac:dyDescent="0.25">
      <c r="A118" s="18" t="str">
        <f t="shared" si="6"/>
        <v> VSSC 58.16 </v>
      </c>
      <c r="B118" s="5" t="str">
        <f t="shared" si="7"/>
        <v>II</v>
      </c>
      <c r="C118" s="18">
        <f t="shared" si="8"/>
        <v>43433.362999999998</v>
      </c>
      <c r="D118" s="24" t="str">
        <f t="shared" si="9"/>
        <v>vis</v>
      </c>
      <c r="E118" s="44">
        <f>VLOOKUP(C118,Active!C$21:E$964,3,FALSE)</f>
        <v>11340.510573458327</v>
      </c>
      <c r="F118" s="5" t="s">
        <v>1901</v>
      </c>
      <c r="G118" s="24" t="str">
        <f t="shared" si="10"/>
        <v>43433.363</v>
      </c>
      <c r="H118" s="18">
        <f t="shared" si="11"/>
        <v>11340.5</v>
      </c>
      <c r="I118" s="45" t="s">
        <v>1240</v>
      </c>
      <c r="J118" s="46" t="s">
        <v>1241</v>
      </c>
      <c r="K118" s="45">
        <v>11340.5</v>
      </c>
      <c r="L118" s="45" t="s">
        <v>355</v>
      </c>
      <c r="M118" s="46" t="s">
        <v>1908</v>
      </c>
      <c r="N118" s="46"/>
      <c r="O118" s="47" t="s">
        <v>1229</v>
      </c>
      <c r="P118" s="47" t="s">
        <v>1196</v>
      </c>
    </row>
    <row r="119" spans="1:16" ht="12.75" customHeight="1" thickBot="1" x14ac:dyDescent="0.25">
      <c r="A119" s="18" t="str">
        <f t="shared" si="6"/>
        <v> VSSC 58.16 </v>
      </c>
      <c r="B119" s="5" t="str">
        <f t="shared" si="7"/>
        <v>II</v>
      </c>
      <c r="C119" s="18">
        <f t="shared" si="8"/>
        <v>43436.353000000003</v>
      </c>
      <c r="D119" s="24" t="str">
        <f t="shared" si="9"/>
        <v>vis</v>
      </c>
      <c r="E119" s="44">
        <f>VLOOKUP(C119,Active!C$21:E$964,3,FALSE)</f>
        <v>11341.508459941433</v>
      </c>
      <c r="F119" s="5" t="s">
        <v>1901</v>
      </c>
      <c r="G119" s="24" t="str">
        <f t="shared" si="10"/>
        <v>43436.353</v>
      </c>
      <c r="H119" s="18">
        <f t="shared" si="11"/>
        <v>11341.5</v>
      </c>
      <c r="I119" s="45" t="s">
        <v>1242</v>
      </c>
      <c r="J119" s="46" t="s">
        <v>1243</v>
      </c>
      <c r="K119" s="45">
        <v>11341.5</v>
      </c>
      <c r="L119" s="45" t="s">
        <v>1244</v>
      </c>
      <c r="M119" s="46" t="s">
        <v>1908</v>
      </c>
      <c r="N119" s="46"/>
      <c r="O119" s="47" t="s">
        <v>1229</v>
      </c>
      <c r="P119" s="47" t="s">
        <v>1196</v>
      </c>
    </row>
    <row r="120" spans="1:16" ht="12.75" customHeight="1" thickBot="1" x14ac:dyDescent="0.25">
      <c r="A120" s="18" t="str">
        <f t="shared" si="6"/>
        <v> BBS 36 </v>
      </c>
      <c r="B120" s="5" t="str">
        <f t="shared" si="7"/>
        <v>II</v>
      </c>
      <c r="C120" s="18">
        <f t="shared" si="8"/>
        <v>43445.362999999998</v>
      </c>
      <c r="D120" s="24" t="str">
        <f t="shared" si="9"/>
        <v>vis</v>
      </c>
      <c r="E120" s="44">
        <f>VLOOKUP(C120,Active!C$21:E$964,3,FALSE)</f>
        <v>11344.51546904269</v>
      </c>
      <c r="F120" s="5" t="s">
        <v>1901</v>
      </c>
      <c r="G120" s="24" t="str">
        <f t="shared" si="10"/>
        <v>43445.363</v>
      </c>
      <c r="H120" s="18">
        <f t="shared" si="11"/>
        <v>11344.5</v>
      </c>
      <c r="I120" s="45" t="s">
        <v>1245</v>
      </c>
      <c r="J120" s="46" t="s">
        <v>1246</v>
      </c>
      <c r="K120" s="45">
        <v>11344.5</v>
      </c>
      <c r="L120" s="45" t="s">
        <v>166</v>
      </c>
      <c r="M120" s="46" t="s">
        <v>1908</v>
      </c>
      <c r="N120" s="46"/>
      <c r="O120" s="47" t="s">
        <v>1206</v>
      </c>
      <c r="P120" s="47" t="s">
        <v>1226</v>
      </c>
    </row>
    <row r="121" spans="1:16" ht="12.75" customHeight="1" thickBot="1" x14ac:dyDescent="0.25">
      <c r="A121" s="18" t="str">
        <f t="shared" si="6"/>
        <v> VSSC 58.16 </v>
      </c>
      <c r="B121" s="5" t="str">
        <f t="shared" si="7"/>
        <v>II</v>
      </c>
      <c r="C121" s="18">
        <f t="shared" si="8"/>
        <v>43460.32</v>
      </c>
      <c r="D121" s="24" t="str">
        <f t="shared" si="9"/>
        <v>vis</v>
      </c>
      <c r="E121" s="44">
        <f>VLOOKUP(C121,Active!C$21:E$964,3,FALSE)</f>
        <v>11349.507237647302</v>
      </c>
      <c r="F121" s="5" t="s">
        <v>1901</v>
      </c>
      <c r="G121" s="24" t="str">
        <f t="shared" si="10"/>
        <v>43460.320</v>
      </c>
      <c r="H121" s="18">
        <f t="shared" si="11"/>
        <v>11349.5</v>
      </c>
      <c r="I121" s="45" t="s">
        <v>1247</v>
      </c>
      <c r="J121" s="46" t="s">
        <v>1248</v>
      </c>
      <c r="K121" s="45">
        <v>11349.5</v>
      </c>
      <c r="L121" s="45" t="s">
        <v>1249</v>
      </c>
      <c r="M121" s="46" t="s">
        <v>1908</v>
      </c>
      <c r="N121" s="46"/>
      <c r="O121" s="47" t="s">
        <v>1195</v>
      </c>
      <c r="P121" s="47" t="s">
        <v>1196</v>
      </c>
    </row>
    <row r="122" spans="1:16" ht="12.75" customHeight="1" thickBot="1" x14ac:dyDescent="0.25">
      <c r="A122" s="18" t="str">
        <f t="shared" si="6"/>
        <v> VSSC 58.16 </v>
      </c>
      <c r="B122" s="5" t="str">
        <f t="shared" si="7"/>
        <v>I</v>
      </c>
      <c r="C122" s="18">
        <f t="shared" si="8"/>
        <v>43701.491999999998</v>
      </c>
      <c r="D122" s="24" t="str">
        <f t="shared" si="9"/>
        <v>vis</v>
      </c>
      <c r="E122" s="44">
        <f>VLOOKUP(C122,Active!C$21:E$964,3,FALSE)</f>
        <v>11429.996294136618</v>
      </c>
      <c r="F122" s="5" t="s">
        <v>1901</v>
      </c>
      <c r="G122" s="24" t="str">
        <f t="shared" si="10"/>
        <v>43701.492</v>
      </c>
      <c r="H122" s="18">
        <f t="shared" si="11"/>
        <v>11430</v>
      </c>
      <c r="I122" s="45" t="s">
        <v>1250</v>
      </c>
      <c r="J122" s="46" t="s">
        <v>1251</v>
      </c>
      <c r="K122" s="45">
        <v>11430</v>
      </c>
      <c r="L122" s="45" t="s">
        <v>156</v>
      </c>
      <c r="M122" s="46" t="s">
        <v>1908</v>
      </c>
      <c r="N122" s="46"/>
      <c r="O122" s="47" t="s">
        <v>1252</v>
      </c>
      <c r="P122" s="47" t="s">
        <v>1196</v>
      </c>
    </row>
    <row r="123" spans="1:16" ht="12.75" customHeight="1" thickBot="1" x14ac:dyDescent="0.25">
      <c r="A123" s="18" t="str">
        <f t="shared" si="6"/>
        <v> VSSC 58.16 </v>
      </c>
      <c r="B123" s="5" t="str">
        <f t="shared" si="7"/>
        <v>I</v>
      </c>
      <c r="C123" s="18">
        <f t="shared" si="8"/>
        <v>43704.495000000003</v>
      </c>
      <c r="D123" s="24" t="str">
        <f t="shared" si="9"/>
        <v>vis</v>
      </c>
      <c r="E123" s="44">
        <f>VLOOKUP(C123,Active!C$21:E$964,3,FALSE)</f>
        <v>11430.998519256609</v>
      </c>
      <c r="F123" s="5" t="s">
        <v>1901</v>
      </c>
      <c r="G123" s="24" t="str">
        <f t="shared" si="10"/>
        <v>43704.495</v>
      </c>
      <c r="H123" s="18">
        <f t="shared" si="11"/>
        <v>11431</v>
      </c>
      <c r="I123" s="45" t="s">
        <v>1253</v>
      </c>
      <c r="J123" s="46" t="s">
        <v>1254</v>
      </c>
      <c r="K123" s="45">
        <v>11431</v>
      </c>
      <c r="L123" s="45" t="s">
        <v>709</v>
      </c>
      <c r="M123" s="46" t="s">
        <v>1908</v>
      </c>
      <c r="N123" s="46"/>
      <c r="O123" s="47" t="s">
        <v>1252</v>
      </c>
      <c r="P123" s="47" t="s">
        <v>1196</v>
      </c>
    </row>
    <row r="124" spans="1:16" ht="12.75" customHeight="1" thickBot="1" x14ac:dyDescent="0.25">
      <c r="A124" s="18" t="str">
        <f t="shared" si="6"/>
        <v> VSSC 58.16 </v>
      </c>
      <c r="B124" s="5" t="str">
        <f t="shared" si="7"/>
        <v>I</v>
      </c>
      <c r="C124" s="18">
        <f t="shared" si="8"/>
        <v>43710.478000000003</v>
      </c>
      <c r="D124" s="24" t="str">
        <f t="shared" si="9"/>
        <v>vis</v>
      </c>
      <c r="E124" s="44">
        <f>VLOOKUP(C124,Active!C$21:E$964,3,FALSE)</f>
        <v>11432.995293446709</v>
      </c>
      <c r="F124" s="5" t="s">
        <v>1901</v>
      </c>
      <c r="G124" s="24" t="str">
        <f t="shared" si="10"/>
        <v>43710.478</v>
      </c>
      <c r="H124" s="18">
        <f t="shared" si="11"/>
        <v>11433</v>
      </c>
      <c r="I124" s="45" t="s">
        <v>1255</v>
      </c>
      <c r="J124" s="46" t="s">
        <v>1256</v>
      </c>
      <c r="K124" s="45">
        <v>11433</v>
      </c>
      <c r="L124" s="45" t="s">
        <v>203</v>
      </c>
      <c r="M124" s="46" t="s">
        <v>1908</v>
      </c>
      <c r="N124" s="46"/>
      <c r="O124" s="47" t="s">
        <v>1252</v>
      </c>
      <c r="P124" s="47" t="s">
        <v>1196</v>
      </c>
    </row>
    <row r="125" spans="1:16" ht="12.75" customHeight="1" thickBot="1" x14ac:dyDescent="0.25">
      <c r="A125" s="18" t="str">
        <f t="shared" si="6"/>
        <v> BBS 39 </v>
      </c>
      <c r="B125" s="5" t="str">
        <f t="shared" si="7"/>
        <v>I</v>
      </c>
      <c r="C125" s="18">
        <f t="shared" si="8"/>
        <v>43719.446000000004</v>
      </c>
      <c r="D125" s="24" t="str">
        <f t="shared" si="9"/>
        <v>vis</v>
      </c>
      <c r="E125" s="44">
        <f>VLOOKUP(C125,Active!C$21:E$964,3,FALSE)</f>
        <v>11435.988285413427</v>
      </c>
      <c r="F125" s="5" t="s">
        <v>1901</v>
      </c>
      <c r="G125" s="24" t="str">
        <f t="shared" si="10"/>
        <v>43719.446</v>
      </c>
      <c r="H125" s="18">
        <f t="shared" si="11"/>
        <v>11436</v>
      </c>
      <c r="I125" s="45" t="s">
        <v>1257</v>
      </c>
      <c r="J125" s="46" t="s">
        <v>1258</v>
      </c>
      <c r="K125" s="45">
        <v>11436</v>
      </c>
      <c r="L125" s="45" t="s">
        <v>1259</v>
      </c>
      <c r="M125" s="46" t="s">
        <v>1908</v>
      </c>
      <c r="N125" s="46"/>
      <c r="O125" s="47" t="s">
        <v>1260</v>
      </c>
      <c r="P125" s="47" t="s">
        <v>1261</v>
      </c>
    </row>
    <row r="126" spans="1:16" ht="12.75" customHeight="1" thickBot="1" x14ac:dyDescent="0.25">
      <c r="A126" s="18" t="str">
        <f t="shared" si="6"/>
        <v> BBS 39 </v>
      </c>
      <c r="B126" s="5" t="str">
        <f t="shared" si="7"/>
        <v>I</v>
      </c>
      <c r="C126" s="18">
        <f t="shared" si="8"/>
        <v>43719.474000000002</v>
      </c>
      <c r="D126" s="24" t="str">
        <f t="shared" si="9"/>
        <v>vis</v>
      </c>
      <c r="E126" s="44">
        <f>VLOOKUP(C126,Active!C$21:E$964,3,FALSE)</f>
        <v>11435.997630169786</v>
      </c>
      <c r="F126" s="5" t="s">
        <v>1901</v>
      </c>
      <c r="G126" s="24" t="str">
        <f t="shared" si="10"/>
        <v>43719.474</v>
      </c>
      <c r="H126" s="18">
        <f t="shared" si="11"/>
        <v>11436</v>
      </c>
      <c r="I126" s="45" t="s">
        <v>1262</v>
      </c>
      <c r="J126" s="46" t="s">
        <v>1263</v>
      </c>
      <c r="K126" s="45">
        <v>11436</v>
      </c>
      <c r="L126" s="45" t="s">
        <v>1264</v>
      </c>
      <c r="M126" s="46" t="s">
        <v>1908</v>
      </c>
      <c r="N126" s="46"/>
      <c r="O126" s="47" t="s">
        <v>1206</v>
      </c>
      <c r="P126" s="47" t="s">
        <v>1261</v>
      </c>
    </row>
    <row r="127" spans="1:16" ht="12.75" customHeight="1" thickBot="1" x14ac:dyDescent="0.25">
      <c r="A127" s="18" t="str">
        <f t="shared" si="6"/>
        <v> BBS 39 </v>
      </c>
      <c r="B127" s="5" t="str">
        <f t="shared" si="7"/>
        <v>I</v>
      </c>
      <c r="C127" s="18">
        <f t="shared" si="8"/>
        <v>43722.447999999997</v>
      </c>
      <c r="D127" s="24" t="str">
        <f t="shared" si="9"/>
        <v>vis</v>
      </c>
      <c r="E127" s="44">
        <f>VLOOKUP(C127,Active!C$21:E$964,3,FALSE)</f>
        <v>11436.990176792111</v>
      </c>
      <c r="F127" s="5" t="s">
        <v>1901</v>
      </c>
      <c r="G127" s="24" t="str">
        <f t="shared" si="10"/>
        <v>43722.448</v>
      </c>
      <c r="H127" s="18">
        <f t="shared" si="11"/>
        <v>11437</v>
      </c>
      <c r="I127" s="45" t="s">
        <v>1265</v>
      </c>
      <c r="J127" s="46" t="s">
        <v>1266</v>
      </c>
      <c r="K127" s="45">
        <v>11437</v>
      </c>
      <c r="L127" s="45" t="s">
        <v>1267</v>
      </c>
      <c r="M127" s="46" t="s">
        <v>1908</v>
      </c>
      <c r="N127" s="46"/>
      <c r="O127" s="47" t="s">
        <v>1260</v>
      </c>
      <c r="P127" s="47" t="s">
        <v>1261</v>
      </c>
    </row>
    <row r="128" spans="1:16" ht="12.75" customHeight="1" thickBot="1" x14ac:dyDescent="0.25">
      <c r="A128" s="18" t="str">
        <f t="shared" si="6"/>
        <v> BBS 39 </v>
      </c>
      <c r="B128" s="5" t="str">
        <f t="shared" si="7"/>
        <v>I</v>
      </c>
      <c r="C128" s="18">
        <f t="shared" si="8"/>
        <v>43722.464</v>
      </c>
      <c r="D128" s="24" t="str">
        <f t="shared" si="9"/>
        <v>vis</v>
      </c>
      <c r="E128" s="44">
        <f>VLOOKUP(C128,Active!C$21:E$964,3,FALSE)</f>
        <v>11436.995516652893</v>
      </c>
      <c r="F128" s="5" t="s">
        <v>1901</v>
      </c>
      <c r="G128" s="24" t="str">
        <f t="shared" si="10"/>
        <v>43722.464</v>
      </c>
      <c r="H128" s="18">
        <f t="shared" si="11"/>
        <v>11437</v>
      </c>
      <c r="I128" s="45" t="s">
        <v>1268</v>
      </c>
      <c r="J128" s="46" t="s">
        <v>1269</v>
      </c>
      <c r="K128" s="45">
        <v>11437</v>
      </c>
      <c r="L128" s="45" t="s">
        <v>1270</v>
      </c>
      <c r="M128" s="46" t="s">
        <v>1908</v>
      </c>
      <c r="N128" s="46"/>
      <c r="O128" s="47" t="s">
        <v>1206</v>
      </c>
      <c r="P128" s="47" t="s">
        <v>1261</v>
      </c>
    </row>
    <row r="129" spans="1:16" ht="12.75" customHeight="1" thickBot="1" x14ac:dyDescent="0.25">
      <c r="A129" s="18" t="str">
        <f t="shared" si="6"/>
        <v> BBS 39 </v>
      </c>
      <c r="B129" s="5" t="str">
        <f t="shared" si="7"/>
        <v>I</v>
      </c>
      <c r="C129" s="18">
        <f t="shared" si="8"/>
        <v>43722.48</v>
      </c>
      <c r="D129" s="24" t="str">
        <f t="shared" si="9"/>
        <v>vis</v>
      </c>
      <c r="E129" s="44">
        <f>VLOOKUP(C129,Active!C$21:E$964,3,FALSE)</f>
        <v>11437.000856513672</v>
      </c>
      <c r="F129" s="5" t="s">
        <v>1901</v>
      </c>
      <c r="G129" s="24" t="str">
        <f t="shared" si="10"/>
        <v>43722.480</v>
      </c>
      <c r="H129" s="18">
        <f t="shared" si="11"/>
        <v>11437</v>
      </c>
      <c r="I129" s="45" t="s">
        <v>1271</v>
      </c>
      <c r="J129" s="46" t="s">
        <v>1272</v>
      </c>
      <c r="K129" s="45">
        <v>11437</v>
      </c>
      <c r="L129" s="45" t="s">
        <v>1273</v>
      </c>
      <c r="M129" s="46" t="s">
        <v>1908</v>
      </c>
      <c r="N129" s="46"/>
      <c r="O129" s="47" t="s">
        <v>1274</v>
      </c>
      <c r="P129" s="47" t="s">
        <v>1261</v>
      </c>
    </row>
    <row r="130" spans="1:16" ht="12.75" customHeight="1" thickBot="1" x14ac:dyDescent="0.25">
      <c r="A130" s="18" t="str">
        <f t="shared" si="6"/>
        <v> BBS 39 </v>
      </c>
      <c r="B130" s="5" t="str">
        <f t="shared" si="7"/>
        <v>I</v>
      </c>
      <c r="C130" s="18">
        <f t="shared" si="8"/>
        <v>43722.487999999998</v>
      </c>
      <c r="D130" s="24" t="str">
        <f t="shared" si="9"/>
        <v>vis</v>
      </c>
      <c r="E130" s="44">
        <f>VLOOKUP(C130,Active!C$21:E$964,3,FALSE)</f>
        <v>11437.003526444058</v>
      </c>
      <c r="F130" s="5" t="s">
        <v>1901</v>
      </c>
      <c r="G130" s="24" t="str">
        <f t="shared" si="10"/>
        <v>43722.488</v>
      </c>
      <c r="H130" s="18">
        <f t="shared" si="11"/>
        <v>11437</v>
      </c>
      <c r="I130" s="45" t="s">
        <v>1275</v>
      </c>
      <c r="J130" s="46" t="s">
        <v>1276</v>
      </c>
      <c r="K130" s="45">
        <v>11437</v>
      </c>
      <c r="L130" s="45" t="s">
        <v>1277</v>
      </c>
      <c r="M130" s="46" t="s">
        <v>1908</v>
      </c>
      <c r="N130" s="46"/>
      <c r="O130" s="47" t="s">
        <v>1278</v>
      </c>
      <c r="P130" s="47" t="s">
        <v>1261</v>
      </c>
    </row>
    <row r="131" spans="1:16" ht="12.75" customHeight="1" thickBot="1" x14ac:dyDescent="0.25">
      <c r="A131" s="18" t="str">
        <f t="shared" si="6"/>
        <v> BBS 39 </v>
      </c>
      <c r="B131" s="5" t="str">
        <f t="shared" si="7"/>
        <v>I</v>
      </c>
      <c r="C131" s="18">
        <f t="shared" si="8"/>
        <v>43725.445</v>
      </c>
      <c r="D131" s="24" t="str">
        <f t="shared" si="9"/>
        <v>vis</v>
      </c>
      <c r="E131" s="44">
        <f>VLOOKUP(C131,Active!C$21:E$964,3,FALSE)</f>
        <v>11437.990399464306</v>
      </c>
      <c r="F131" s="5" t="s">
        <v>1901</v>
      </c>
      <c r="G131" s="24" t="str">
        <f t="shared" si="10"/>
        <v>43725.445</v>
      </c>
      <c r="H131" s="18">
        <f t="shared" si="11"/>
        <v>11438</v>
      </c>
      <c r="I131" s="45" t="s">
        <v>1279</v>
      </c>
      <c r="J131" s="46" t="s">
        <v>1280</v>
      </c>
      <c r="K131" s="45">
        <v>11438</v>
      </c>
      <c r="L131" s="45" t="s">
        <v>1267</v>
      </c>
      <c r="M131" s="46" t="s">
        <v>1908</v>
      </c>
      <c r="N131" s="46"/>
      <c r="O131" s="47" t="s">
        <v>1281</v>
      </c>
      <c r="P131" s="47" t="s">
        <v>1261</v>
      </c>
    </row>
    <row r="132" spans="1:16" ht="12.75" customHeight="1" thickBot="1" x14ac:dyDescent="0.25">
      <c r="A132" s="18" t="str">
        <f t="shared" si="6"/>
        <v> BBS 39 </v>
      </c>
      <c r="B132" s="5" t="str">
        <f t="shared" si="7"/>
        <v>I</v>
      </c>
      <c r="C132" s="18">
        <f t="shared" si="8"/>
        <v>43725.457999999999</v>
      </c>
      <c r="D132" s="24" t="str">
        <f t="shared" si="9"/>
        <v>vis</v>
      </c>
      <c r="E132" s="44">
        <f>VLOOKUP(C132,Active!C$21:E$964,3,FALSE)</f>
        <v>11437.994738101188</v>
      </c>
      <c r="F132" s="5" t="s">
        <v>1901</v>
      </c>
      <c r="G132" s="24" t="str">
        <f t="shared" si="10"/>
        <v>43725.458</v>
      </c>
      <c r="H132" s="18">
        <f t="shared" si="11"/>
        <v>11438</v>
      </c>
      <c r="I132" s="45" t="s">
        <v>1282</v>
      </c>
      <c r="J132" s="46" t="s">
        <v>1283</v>
      </c>
      <c r="K132" s="45">
        <v>11438</v>
      </c>
      <c r="L132" s="45" t="s">
        <v>568</v>
      </c>
      <c r="M132" s="46" t="s">
        <v>1908</v>
      </c>
      <c r="N132" s="46"/>
      <c r="O132" s="47" t="s">
        <v>1260</v>
      </c>
      <c r="P132" s="47" t="s">
        <v>1261</v>
      </c>
    </row>
    <row r="133" spans="1:16" ht="12.75" customHeight="1" thickBot="1" x14ac:dyDescent="0.25">
      <c r="A133" s="18" t="str">
        <f t="shared" si="6"/>
        <v> BBS 39 </v>
      </c>
      <c r="B133" s="5" t="str">
        <f t="shared" si="7"/>
        <v>I</v>
      </c>
      <c r="C133" s="18">
        <f t="shared" si="8"/>
        <v>43725.468999999997</v>
      </c>
      <c r="D133" s="24" t="str">
        <f t="shared" si="9"/>
        <v>vis</v>
      </c>
      <c r="E133" s="44">
        <f>VLOOKUP(C133,Active!C$21:E$964,3,FALSE)</f>
        <v>11437.998409255473</v>
      </c>
      <c r="F133" s="5" t="s">
        <v>1901</v>
      </c>
      <c r="G133" s="24" t="str">
        <f t="shared" si="10"/>
        <v>43725.469</v>
      </c>
      <c r="H133" s="18">
        <f t="shared" si="11"/>
        <v>11438</v>
      </c>
      <c r="I133" s="45" t="s">
        <v>1284</v>
      </c>
      <c r="J133" s="46" t="s">
        <v>1285</v>
      </c>
      <c r="K133" s="45">
        <v>11438</v>
      </c>
      <c r="L133" s="45" t="s">
        <v>193</v>
      </c>
      <c r="M133" s="46" t="s">
        <v>1908</v>
      </c>
      <c r="N133" s="46"/>
      <c r="O133" s="47" t="s">
        <v>1274</v>
      </c>
      <c r="P133" s="47" t="s">
        <v>1261</v>
      </c>
    </row>
    <row r="134" spans="1:16" ht="12.75" customHeight="1" thickBot="1" x14ac:dyDescent="0.25">
      <c r="A134" s="18" t="str">
        <f t="shared" si="6"/>
        <v> BBS 39 </v>
      </c>
      <c r="B134" s="5" t="str">
        <f t="shared" si="7"/>
        <v>I</v>
      </c>
      <c r="C134" s="18">
        <f t="shared" si="8"/>
        <v>43725.468999999997</v>
      </c>
      <c r="D134" s="24" t="str">
        <f t="shared" si="9"/>
        <v>vis</v>
      </c>
      <c r="E134" s="44">
        <f>VLOOKUP(C134,Active!C$21:E$964,3,FALSE)</f>
        <v>11437.998409255473</v>
      </c>
      <c r="F134" s="5" t="s">
        <v>1901</v>
      </c>
      <c r="G134" s="24" t="str">
        <f t="shared" si="10"/>
        <v>43725.469</v>
      </c>
      <c r="H134" s="18">
        <f t="shared" si="11"/>
        <v>11438</v>
      </c>
      <c r="I134" s="45" t="s">
        <v>1284</v>
      </c>
      <c r="J134" s="46" t="s">
        <v>1285</v>
      </c>
      <c r="K134" s="45">
        <v>11438</v>
      </c>
      <c r="L134" s="45" t="s">
        <v>193</v>
      </c>
      <c r="M134" s="46" t="s">
        <v>1908</v>
      </c>
      <c r="N134" s="46"/>
      <c r="O134" s="47" t="s">
        <v>1206</v>
      </c>
      <c r="P134" s="47" t="s">
        <v>1261</v>
      </c>
    </row>
    <row r="135" spans="1:16" ht="12.75" customHeight="1" thickBot="1" x14ac:dyDescent="0.25">
      <c r="A135" s="18" t="str">
        <f t="shared" si="6"/>
        <v> BBS 39 </v>
      </c>
      <c r="B135" s="5" t="str">
        <f t="shared" si="7"/>
        <v>I</v>
      </c>
      <c r="C135" s="18">
        <f t="shared" si="8"/>
        <v>43725.48</v>
      </c>
      <c r="D135" s="24" t="str">
        <f t="shared" si="9"/>
        <v>vis</v>
      </c>
      <c r="E135" s="44">
        <f>VLOOKUP(C135,Active!C$21:E$964,3,FALSE)</f>
        <v>11438.002080409762</v>
      </c>
      <c r="F135" s="5" t="s">
        <v>1901</v>
      </c>
      <c r="G135" s="24" t="str">
        <f t="shared" si="10"/>
        <v>43725.480</v>
      </c>
      <c r="H135" s="18">
        <f t="shared" si="11"/>
        <v>11438</v>
      </c>
      <c r="I135" s="45" t="s">
        <v>1286</v>
      </c>
      <c r="J135" s="46" t="s">
        <v>1287</v>
      </c>
      <c r="K135" s="45">
        <v>11438</v>
      </c>
      <c r="L135" s="45" t="s">
        <v>1926</v>
      </c>
      <c r="M135" s="46" t="s">
        <v>1908</v>
      </c>
      <c r="N135" s="46"/>
      <c r="O135" s="47" t="s">
        <v>1278</v>
      </c>
      <c r="P135" s="47" t="s">
        <v>1261</v>
      </c>
    </row>
    <row r="136" spans="1:16" ht="12.75" customHeight="1" thickBot="1" x14ac:dyDescent="0.25">
      <c r="A136" s="18" t="str">
        <f t="shared" si="6"/>
        <v> BBS 39 </v>
      </c>
      <c r="B136" s="5" t="str">
        <f t="shared" si="7"/>
        <v>I</v>
      </c>
      <c r="C136" s="18">
        <f t="shared" si="8"/>
        <v>43731.445</v>
      </c>
      <c r="D136" s="24" t="str">
        <f t="shared" si="9"/>
        <v>vis</v>
      </c>
      <c r="E136" s="44">
        <f>VLOOKUP(C136,Active!C$21:E$964,3,FALSE)</f>
        <v>11439.992847256488</v>
      </c>
      <c r="F136" s="5" t="s">
        <v>1901</v>
      </c>
      <c r="G136" s="24" t="str">
        <f t="shared" si="10"/>
        <v>43731.445</v>
      </c>
      <c r="H136" s="18">
        <f t="shared" si="11"/>
        <v>11440</v>
      </c>
      <c r="I136" s="45" t="s">
        <v>1288</v>
      </c>
      <c r="J136" s="46" t="s">
        <v>1289</v>
      </c>
      <c r="K136" s="45">
        <v>11440</v>
      </c>
      <c r="L136" s="45" t="s">
        <v>2047</v>
      </c>
      <c r="M136" s="46" t="s">
        <v>1908</v>
      </c>
      <c r="N136" s="46"/>
      <c r="O136" s="47" t="s">
        <v>1260</v>
      </c>
      <c r="P136" s="47" t="s">
        <v>1261</v>
      </c>
    </row>
    <row r="137" spans="1:16" ht="12.75" customHeight="1" thickBot="1" x14ac:dyDescent="0.25">
      <c r="A137" s="18" t="str">
        <f t="shared" si="6"/>
        <v> BBS 39 </v>
      </c>
      <c r="B137" s="5" t="str">
        <f t="shared" si="7"/>
        <v>I</v>
      </c>
      <c r="C137" s="18">
        <f t="shared" si="8"/>
        <v>43731.459000000003</v>
      </c>
      <c r="D137" s="24" t="str">
        <f t="shared" si="9"/>
        <v>vis</v>
      </c>
      <c r="E137" s="44">
        <f>VLOOKUP(C137,Active!C$21:E$964,3,FALSE)</f>
        <v>11439.997519634668</v>
      </c>
      <c r="F137" s="5" t="s">
        <v>1901</v>
      </c>
      <c r="G137" s="24" t="str">
        <f t="shared" si="10"/>
        <v>43731.459</v>
      </c>
      <c r="H137" s="18">
        <f t="shared" si="11"/>
        <v>11440</v>
      </c>
      <c r="I137" s="45" t="s">
        <v>1290</v>
      </c>
      <c r="J137" s="46" t="s">
        <v>1291</v>
      </c>
      <c r="K137" s="45">
        <v>11440</v>
      </c>
      <c r="L137" s="45" t="s">
        <v>1264</v>
      </c>
      <c r="M137" s="46" t="s">
        <v>1908</v>
      </c>
      <c r="N137" s="46"/>
      <c r="O137" s="47" t="s">
        <v>1206</v>
      </c>
      <c r="P137" s="47" t="s">
        <v>1261</v>
      </c>
    </row>
    <row r="138" spans="1:16" ht="12.75" customHeight="1" thickBot="1" x14ac:dyDescent="0.25">
      <c r="A138" s="18" t="str">
        <f t="shared" si="6"/>
        <v> BBS 39 </v>
      </c>
      <c r="B138" s="5" t="str">
        <f t="shared" si="7"/>
        <v>I</v>
      </c>
      <c r="C138" s="18">
        <f t="shared" si="8"/>
        <v>43731.461000000003</v>
      </c>
      <c r="D138" s="24" t="str">
        <f t="shared" si="9"/>
        <v>vis</v>
      </c>
      <c r="E138" s="44">
        <f>VLOOKUP(C138,Active!C$21:E$964,3,FALSE)</f>
        <v>11439.998187117268</v>
      </c>
      <c r="F138" s="5" t="s">
        <v>1901</v>
      </c>
      <c r="G138" s="24" t="str">
        <f t="shared" si="10"/>
        <v>43731.461</v>
      </c>
      <c r="H138" s="18">
        <f t="shared" si="11"/>
        <v>11440</v>
      </c>
      <c r="I138" s="45" t="s">
        <v>1292</v>
      </c>
      <c r="J138" s="46" t="s">
        <v>1293</v>
      </c>
      <c r="K138" s="45">
        <v>11440</v>
      </c>
      <c r="L138" s="45" t="s">
        <v>193</v>
      </c>
      <c r="M138" s="46" t="s">
        <v>1908</v>
      </c>
      <c r="N138" s="46"/>
      <c r="O138" s="47" t="s">
        <v>1274</v>
      </c>
      <c r="P138" s="47" t="s">
        <v>1261</v>
      </c>
    </row>
    <row r="139" spans="1:16" ht="12.75" customHeight="1" thickBot="1" x14ac:dyDescent="0.25">
      <c r="A139" s="18" t="str">
        <f t="shared" ref="A139:A202" si="12">P139</f>
        <v> BBS 39 </v>
      </c>
      <c r="B139" s="5" t="str">
        <f t="shared" ref="B139:B202" si="13">IF(H139=INT(H139),"I","II")</f>
        <v>I</v>
      </c>
      <c r="C139" s="18">
        <f t="shared" ref="C139:C202" si="14">1*G139</f>
        <v>43731.47</v>
      </c>
      <c r="D139" s="24" t="str">
        <f t="shared" ref="D139:D202" si="15">VLOOKUP(F139,I$1:J$5,2,FALSE)</f>
        <v>vis</v>
      </c>
      <c r="E139" s="44">
        <f>VLOOKUP(C139,Active!C$21:E$964,3,FALSE)</f>
        <v>11440.001190788953</v>
      </c>
      <c r="F139" s="5" t="s">
        <v>1901</v>
      </c>
      <c r="G139" s="24" t="str">
        <f t="shared" ref="G139:G202" si="16">MID(I139,3,LEN(I139)-3)</f>
        <v>43731.470</v>
      </c>
      <c r="H139" s="18">
        <f t="shared" ref="H139:H202" si="17">1*K139</f>
        <v>11440</v>
      </c>
      <c r="I139" s="45" t="s">
        <v>1294</v>
      </c>
      <c r="J139" s="46" t="s">
        <v>1295</v>
      </c>
      <c r="K139" s="45">
        <v>11440</v>
      </c>
      <c r="L139" s="45" t="s">
        <v>1296</v>
      </c>
      <c r="M139" s="46" t="s">
        <v>1908</v>
      </c>
      <c r="N139" s="46"/>
      <c r="O139" s="47" t="s">
        <v>1278</v>
      </c>
      <c r="P139" s="47" t="s">
        <v>1261</v>
      </c>
    </row>
    <row r="140" spans="1:16" ht="12.75" customHeight="1" thickBot="1" x14ac:dyDescent="0.25">
      <c r="A140" s="18" t="str">
        <f t="shared" si="12"/>
        <v> VSSC 58.16 </v>
      </c>
      <c r="B140" s="5" t="str">
        <f t="shared" si="13"/>
        <v>I</v>
      </c>
      <c r="C140" s="18">
        <f t="shared" si="14"/>
        <v>43737.434999999998</v>
      </c>
      <c r="D140" s="24" t="str">
        <f t="shared" si="15"/>
        <v>vis</v>
      </c>
      <c r="E140" s="44">
        <f>VLOOKUP(C140,Active!C$21:E$964,3,FALSE)</f>
        <v>11441.991957635679</v>
      </c>
      <c r="F140" s="5" t="s">
        <v>1901</v>
      </c>
      <c r="G140" s="24" t="str">
        <f t="shared" si="16"/>
        <v>43737.435</v>
      </c>
      <c r="H140" s="18">
        <f t="shared" si="17"/>
        <v>11442</v>
      </c>
      <c r="I140" s="45" t="s">
        <v>1297</v>
      </c>
      <c r="J140" s="46" t="s">
        <v>1298</v>
      </c>
      <c r="K140" s="45">
        <v>11442</v>
      </c>
      <c r="L140" s="45" t="s">
        <v>1998</v>
      </c>
      <c r="M140" s="46" t="s">
        <v>1908</v>
      </c>
      <c r="N140" s="46"/>
      <c r="O140" s="47" t="s">
        <v>1195</v>
      </c>
      <c r="P140" s="47" t="s">
        <v>1196</v>
      </c>
    </row>
    <row r="141" spans="1:16" ht="12.75" customHeight="1" thickBot="1" x14ac:dyDescent="0.25">
      <c r="A141" s="18" t="str">
        <f t="shared" si="12"/>
        <v>BAVM 31 </v>
      </c>
      <c r="B141" s="5" t="str">
        <f t="shared" si="13"/>
        <v>I</v>
      </c>
      <c r="C141" s="18">
        <f t="shared" si="14"/>
        <v>43740.419000000002</v>
      </c>
      <c r="D141" s="24" t="str">
        <f t="shared" si="15"/>
        <v>vis</v>
      </c>
      <c r="E141" s="44">
        <f>VLOOKUP(C141,Active!C$21:E$964,3,FALSE)</f>
        <v>11442.987841670994</v>
      </c>
      <c r="F141" s="5" t="s">
        <v>1901</v>
      </c>
      <c r="G141" s="24" t="str">
        <f t="shared" si="16"/>
        <v>43740.419</v>
      </c>
      <c r="H141" s="18">
        <f t="shared" si="17"/>
        <v>11443</v>
      </c>
      <c r="I141" s="45" t="s">
        <v>1299</v>
      </c>
      <c r="J141" s="46" t="s">
        <v>1300</v>
      </c>
      <c r="K141" s="45">
        <v>11443</v>
      </c>
      <c r="L141" s="45" t="s">
        <v>2056</v>
      </c>
      <c r="M141" s="46" t="s">
        <v>1908</v>
      </c>
      <c r="N141" s="46"/>
      <c r="O141" s="47" t="s">
        <v>1301</v>
      </c>
      <c r="P141" s="48" t="s">
        <v>1302</v>
      </c>
    </row>
    <row r="142" spans="1:16" ht="12.75" customHeight="1" thickBot="1" x14ac:dyDescent="0.25">
      <c r="A142" s="18" t="str">
        <f t="shared" si="12"/>
        <v> BBS 39 </v>
      </c>
      <c r="B142" s="5" t="str">
        <f t="shared" si="13"/>
        <v>I</v>
      </c>
      <c r="C142" s="18">
        <f t="shared" si="14"/>
        <v>43740.436000000002</v>
      </c>
      <c r="D142" s="24" t="str">
        <f t="shared" si="15"/>
        <v>vis</v>
      </c>
      <c r="E142" s="44">
        <f>VLOOKUP(C142,Active!C$21:E$964,3,FALSE)</f>
        <v>11442.99351527307</v>
      </c>
      <c r="F142" s="5" t="s">
        <v>1901</v>
      </c>
      <c r="G142" s="24" t="str">
        <f t="shared" si="16"/>
        <v>43740.436</v>
      </c>
      <c r="H142" s="18">
        <f t="shared" si="17"/>
        <v>11443</v>
      </c>
      <c r="I142" s="45" t="s">
        <v>1303</v>
      </c>
      <c r="J142" s="46" t="s">
        <v>1304</v>
      </c>
      <c r="K142" s="45">
        <v>11443</v>
      </c>
      <c r="L142" s="45" t="s">
        <v>1305</v>
      </c>
      <c r="M142" s="46" t="s">
        <v>1908</v>
      </c>
      <c r="N142" s="46"/>
      <c r="O142" s="47" t="s">
        <v>1260</v>
      </c>
      <c r="P142" s="47" t="s">
        <v>1261</v>
      </c>
    </row>
    <row r="143" spans="1:16" ht="12.75" customHeight="1" thickBot="1" x14ac:dyDescent="0.25">
      <c r="A143" s="18" t="str">
        <f t="shared" si="12"/>
        <v> MVS 8.136 </v>
      </c>
      <c r="B143" s="5" t="str">
        <f t="shared" si="13"/>
        <v>I</v>
      </c>
      <c r="C143" s="18">
        <f t="shared" si="14"/>
        <v>43740.438000000002</v>
      </c>
      <c r="D143" s="24" t="str">
        <f t="shared" si="15"/>
        <v>vis</v>
      </c>
      <c r="E143" s="44">
        <f>VLOOKUP(C143,Active!C$21:E$964,3,FALSE)</f>
        <v>11442.99418275567</v>
      </c>
      <c r="F143" s="5" t="s">
        <v>1901</v>
      </c>
      <c r="G143" s="24" t="str">
        <f t="shared" si="16"/>
        <v>43740.438</v>
      </c>
      <c r="H143" s="18">
        <f t="shared" si="17"/>
        <v>11443</v>
      </c>
      <c r="I143" s="45" t="s">
        <v>1306</v>
      </c>
      <c r="J143" s="46" t="s">
        <v>1307</v>
      </c>
      <c r="K143" s="45">
        <v>11443</v>
      </c>
      <c r="L143" s="45" t="s">
        <v>2053</v>
      </c>
      <c r="M143" s="46" t="s">
        <v>1908</v>
      </c>
      <c r="N143" s="46"/>
      <c r="O143" s="47" t="s">
        <v>1308</v>
      </c>
      <c r="P143" s="47" t="s">
        <v>1309</v>
      </c>
    </row>
    <row r="144" spans="1:16" ht="12.75" customHeight="1" thickBot="1" x14ac:dyDescent="0.25">
      <c r="A144" s="18" t="str">
        <f t="shared" si="12"/>
        <v> VSSC 58.16 </v>
      </c>
      <c r="B144" s="5" t="str">
        <f t="shared" si="13"/>
        <v>I</v>
      </c>
      <c r="C144" s="18">
        <f t="shared" si="14"/>
        <v>43743.438000000002</v>
      </c>
      <c r="D144" s="24" t="str">
        <f t="shared" si="15"/>
        <v>vis</v>
      </c>
      <c r="E144" s="44">
        <f>VLOOKUP(C144,Active!C$21:E$964,3,FALSE)</f>
        <v>11443.99540665176</v>
      </c>
      <c r="F144" s="5" t="s">
        <v>1901</v>
      </c>
      <c r="G144" s="24" t="str">
        <f t="shared" si="16"/>
        <v>43743.438</v>
      </c>
      <c r="H144" s="18">
        <f t="shared" si="17"/>
        <v>11444</v>
      </c>
      <c r="I144" s="45" t="s">
        <v>1310</v>
      </c>
      <c r="J144" s="46" t="s">
        <v>1311</v>
      </c>
      <c r="K144" s="45">
        <v>11444</v>
      </c>
      <c r="L144" s="45" t="s">
        <v>203</v>
      </c>
      <c r="M144" s="46" t="s">
        <v>1908</v>
      </c>
      <c r="N144" s="46"/>
      <c r="O144" s="47" t="s">
        <v>1195</v>
      </c>
      <c r="P144" s="47" t="s">
        <v>1196</v>
      </c>
    </row>
    <row r="145" spans="1:16" ht="12.75" customHeight="1" thickBot="1" x14ac:dyDescent="0.25">
      <c r="A145" s="18" t="str">
        <f t="shared" si="12"/>
        <v> BBS 39 </v>
      </c>
      <c r="B145" s="5" t="str">
        <f t="shared" si="13"/>
        <v>I</v>
      </c>
      <c r="C145" s="18">
        <f t="shared" si="14"/>
        <v>43746.425999999999</v>
      </c>
      <c r="D145" s="24" t="str">
        <f t="shared" si="15"/>
        <v>vis</v>
      </c>
      <c r="E145" s="44">
        <f>VLOOKUP(C145,Active!C$21:E$964,3,FALSE)</f>
        <v>11444.992625652265</v>
      </c>
      <c r="F145" s="5" t="s">
        <v>1901</v>
      </c>
      <c r="G145" s="24" t="str">
        <f t="shared" si="16"/>
        <v>43746.426</v>
      </c>
      <c r="H145" s="18">
        <f t="shared" si="17"/>
        <v>11445</v>
      </c>
      <c r="I145" s="45" t="s">
        <v>1312</v>
      </c>
      <c r="J145" s="46" t="s">
        <v>1313</v>
      </c>
      <c r="K145" s="45">
        <v>11445</v>
      </c>
      <c r="L145" s="45" t="s">
        <v>2004</v>
      </c>
      <c r="M145" s="46" t="s">
        <v>1908</v>
      </c>
      <c r="N145" s="46"/>
      <c r="O145" s="47" t="s">
        <v>1260</v>
      </c>
      <c r="P145" s="47" t="s">
        <v>1261</v>
      </c>
    </row>
    <row r="146" spans="1:16" ht="12.75" customHeight="1" thickBot="1" x14ac:dyDescent="0.25">
      <c r="A146" s="18" t="str">
        <f t="shared" si="12"/>
        <v> BBS 39 </v>
      </c>
      <c r="B146" s="5" t="str">
        <f t="shared" si="13"/>
        <v>I</v>
      </c>
      <c r="C146" s="18">
        <f t="shared" si="14"/>
        <v>43746.444000000003</v>
      </c>
      <c r="D146" s="24" t="str">
        <f t="shared" si="15"/>
        <v>vis</v>
      </c>
      <c r="E146" s="44">
        <f>VLOOKUP(C146,Active!C$21:E$964,3,FALSE)</f>
        <v>11444.998632995641</v>
      </c>
      <c r="F146" s="5" t="s">
        <v>1901</v>
      </c>
      <c r="G146" s="24" t="str">
        <f t="shared" si="16"/>
        <v>43746.444</v>
      </c>
      <c r="H146" s="18">
        <f t="shared" si="17"/>
        <v>11445</v>
      </c>
      <c r="I146" s="45" t="s">
        <v>1314</v>
      </c>
      <c r="J146" s="46" t="s">
        <v>1315</v>
      </c>
      <c r="K146" s="45">
        <v>11445</v>
      </c>
      <c r="L146" s="45" t="s">
        <v>709</v>
      </c>
      <c r="M146" s="46" t="s">
        <v>1908</v>
      </c>
      <c r="N146" s="46"/>
      <c r="O146" s="47" t="s">
        <v>1278</v>
      </c>
      <c r="P146" s="47" t="s">
        <v>1261</v>
      </c>
    </row>
    <row r="147" spans="1:16" ht="12.75" customHeight="1" thickBot="1" x14ac:dyDescent="0.25">
      <c r="A147" s="18" t="str">
        <f t="shared" si="12"/>
        <v>BAVM 31 </v>
      </c>
      <c r="B147" s="5" t="str">
        <f t="shared" si="13"/>
        <v>I</v>
      </c>
      <c r="C147" s="18">
        <f t="shared" si="14"/>
        <v>43749.415000000001</v>
      </c>
      <c r="D147" s="24" t="str">
        <f t="shared" si="15"/>
        <v>vis</v>
      </c>
      <c r="E147" s="44">
        <f>VLOOKUP(C147,Active!C$21:E$964,3,FALSE)</f>
        <v>11445.990178394071</v>
      </c>
      <c r="F147" s="5" t="s">
        <v>1901</v>
      </c>
      <c r="G147" s="24" t="str">
        <f t="shared" si="16"/>
        <v>43749.415</v>
      </c>
      <c r="H147" s="18">
        <f t="shared" si="17"/>
        <v>11446</v>
      </c>
      <c r="I147" s="45" t="s">
        <v>1316</v>
      </c>
      <c r="J147" s="46" t="s">
        <v>1317</v>
      </c>
      <c r="K147" s="45">
        <v>11446</v>
      </c>
      <c r="L147" s="45" t="s">
        <v>1267</v>
      </c>
      <c r="M147" s="46" t="s">
        <v>1908</v>
      </c>
      <c r="N147" s="46"/>
      <c r="O147" s="47" t="s">
        <v>1301</v>
      </c>
      <c r="P147" s="48" t="s">
        <v>1302</v>
      </c>
    </row>
    <row r="148" spans="1:16" ht="12.75" customHeight="1" thickBot="1" x14ac:dyDescent="0.25">
      <c r="A148" s="18" t="str">
        <f t="shared" si="12"/>
        <v> VSSC 58.16 </v>
      </c>
      <c r="B148" s="5" t="str">
        <f t="shared" si="13"/>
        <v>I</v>
      </c>
      <c r="C148" s="18">
        <f t="shared" si="14"/>
        <v>43752.430999999997</v>
      </c>
      <c r="D148" s="24" t="str">
        <f t="shared" si="15"/>
        <v>vis</v>
      </c>
      <c r="E148" s="44">
        <f>VLOOKUP(C148,Active!C$21:E$964,3,FALSE)</f>
        <v>11446.996742150937</v>
      </c>
      <c r="F148" s="5" t="s">
        <v>1901</v>
      </c>
      <c r="G148" s="24" t="str">
        <f t="shared" si="16"/>
        <v>43752.431</v>
      </c>
      <c r="H148" s="18">
        <f t="shared" si="17"/>
        <v>11447</v>
      </c>
      <c r="I148" s="45" t="s">
        <v>1318</v>
      </c>
      <c r="J148" s="46" t="s">
        <v>1319</v>
      </c>
      <c r="K148" s="45">
        <v>11447</v>
      </c>
      <c r="L148" s="45" t="s">
        <v>1320</v>
      </c>
      <c r="M148" s="46" t="s">
        <v>1908</v>
      </c>
      <c r="N148" s="46"/>
      <c r="O148" s="47" t="s">
        <v>1252</v>
      </c>
      <c r="P148" s="47" t="s">
        <v>1196</v>
      </c>
    </row>
    <row r="149" spans="1:16" ht="12.75" customHeight="1" thickBot="1" x14ac:dyDescent="0.25">
      <c r="A149" s="18" t="str">
        <f t="shared" si="12"/>
        <v> BBS 39 </v>
      </c>
      <c r="B149" s="5" t="str">
        <f t="shared" si="13"/>
        <v>I</v>
      </c>
      <c r="C149" s="18">
        <f t="shared" si="14"/>
        <v>43764.413</v>
      </c>
      <c r="D149" s="24" t="str">
        <f t="shared" si="15"/>
        <v>vis</v>
      </c>
      <c r="E149" s="44">
        <f>VLOOKUP(C149,Active!C$21:E$964,3,FALSE)</f>
        <v>11450.995630391924</v>
      </c>
      <c r="F149" s="5" t="s">
        <v>1901</v>
      </c>
      <c r="G149" s="24" t="str">
        <f t="shared" si="16"/>
        <v>43764.413</v>
      </c>
      <c r="H149" s="18">
        <f t="shared" si="17"/>
        <v>11451</v>
      </c>
      <c r="I149" s="45" t="s">
        <v>1321</v>
      </c>
      <c r="J149" s="46" t="s">
        <v>1322</v>
      </c>
      <c r="K149" s="45">
        <v>11451</v>
      </c>
      <c r="L149" s="45" t="s">
        <v>1270</v>
      </c>
      <c r="M149" s="46" t="s">
        <v>1908</v>
      </c>
      <c r="N149" s="46"/>
      <c r="O149" s="47" t="s">
        <v>1323</v>
      </c>
      <c r="P149" s="47" t="s">
        <v>1261</v>
      </c>
    </row>
    <row r="150" spans="1:16" ht="12.75" customHeight="1" thickBot="1" x14ac:dyDescent="0.25">
      <c r="A150" s="18" t="str">
        <f t="shared" si="12"/>
        <v> BBS 39 </v>
      </c>
      <c r="B150" s="5" t="str">
        <f t="shared" si="13"/>
        <v>I</v>
      </c>
      <c r="C150" s="18">
        <f t="shared" si="14"/>
        <v>43764.417999999998</v>
      </c>
      <c r="D150" s="24" t="str">
        <f t="shared" si="15"/>
        <v>vis</v>
      </c>
      <c r="E150" s="44">
        <f>VLOOKUP(C150,Active!C$21:E$964,3,FALSE)</f>
        <v>11450.997299098419</v>
      </c>
      <c r="F150" s="5" t="s">
        <v>1901</v>
      </c>
      <c r="G150" s="24" t="str">
        <f t="shared" si="16"/>
        <v>43764.418</v>
      </c>
      <c r="H150" s="18">
        <f t="shared" si="17"/>
        <v>11451</v>
      </c>
      <c r="I150" s="45" t="s">
        <v>1324</v>
      </c>
      <c r="J150" s="46" t="s">
        <v>1325</v>
      </c>
      <c r="K150" s="45">
        <v>11451</v>
      </c>
      <c r="L150" s="45" t="s">
        <v>1326</v>
      </c>
      <c r="M150" s="46" t="s">
        <v>1908</v>
      </c>
      <c r="N150" s="46"/>
      <c r="O150" s="47" t="s">
        <v>1327</v>
      </c>
      <c r="P150" s="47" t="s">
        <v>1261</v>
      </c>
    </row>
    <row r="151" spans="1:16" ht="12.75" customHeight="1" thickBot="1" x14ac:dyDescent="0.25">
      <c r="A151" s="18" t="str">
        <f t="shared" si="12"/>
        <v> BBS 39 </v>
      </c>
      <c r="B151" s="5" t="str">
        <f t="shared" si="13"/>
        <v>I</v>
      </c>
      <c r="C151" s="18">
        <f t="shared" si="14"/>
        <v>43767.411999999997</v>
      </c>
      <c r="D151" s="24" t="str">
        <f t="shared" si="15"/>
        <v>vis</v>
      </c>
      <c r="E151" s="44">
        <f>VLOOKUP(C151,Active!C$21:E$964,3,FALSE)</f>
        <v>11451.996520546714</v>
      </c>
      <c r="F151" s="5" t="s">
        <v>1901</v>
      </c>
      <c r="G151" s="24" t="str">
        <f t="shared" si="16"/>
        <v>43767.412</v>
      </c>
      <c r="H151" s="18">
        <f t="shared" si="17"/>
        <v>11452</v>
      </c>
      <c r="I151" s="45" t="s">
        <v>1328</v>
      </c>
      <c r="J151" s="46" t="s">
        <v>1329</v>
      </c>
      <c r="K151" s="45">
        <v>11452</v>
      </c>
      <c r="L151" s="45" t="s">
        <v>1320</v>
      </c>
      <c r="M151" s="46" t="s">
        <v>1908</v>
      </c>
      <c r="N151" s="46"/>
      <c r="O151" s="47" t="s">
        <v>1323</v>
      </c>
      <c r="P151" s="47" t="s">
        <v>1261</v>
      </c>
    </row>
    <row r="152" spans="1:16" ht="12.75" customHeight="1" thickBot="1" x14ac:dyDescent="0.25">
      <c r="A152" s="18" t="str">
        <f t="shared" si="12"/>
        <v> BBS 39 </v>
      </c>
      <c r="B152" s="5" t="str">
        <f t="shared" si="13"/>
        <v>I</v>
      </c>
      <c r="C152" s="18">
        <f t="shared" si="14"/>
        <v>43767.413999999997</v>
      </c>
      <c r="D152" s="24" t="str">
        <f t="shared" si="15"/>
        <v>vis</v>
      </c>
      <c r="E152" s="44">
        <f>VLOOKUP(C152,Active!C$21:E$964,3,FALSE)</f>
        <v>11451.997188029314</v>
      </c>
      <c r="F152" s="5" t="s">
        <v>1901</v>
      </c>
      <c r="G152" s="24" t="str">
        <f t="shared" si="16"/>
        <v>43767.414</v>
      </c>
      <c r="H152" s="18">
        <f t="shared" si="17"/>
        <v>11452</v>
      </c>
      <c r="I152" s="45" t="s">
        <v>1330</v>
      </c>
      <c r="J152" s="46" t="s">
        <v>1331</v>
      </c>
      <c r="K152" s="45">
        <v>11452</v>
      </c>
      <c r="L152" s="45" t="s">
        <v>1326</v>
      </c>
      <c r="M152" s="46" t="s">
        <v>1908</v>
      </c>
      <c r="N152" s="46"/>
      <c r="O152" s="47" t="s">
        <v>1327</v>
      </c>
      <c r="P152" s="47" t="s">
        <v>1261</v>
      </c>
    </row>
    <row r="153" spans="1:16" ht="12.75" customHeight="1" thickBot="1" x14ac:dyDescent="0.25">
      <c r="A153" s="18" t="str">
        <f t="shared" si="12"/>
        <v> BBS 39 </v>
      </c>
      <c r="B153" s="5" t="str">
        <f t="shared" si="13"/>
        <v>I</v>
      </c>
      <c r="C153" s="18">
        <f t="shared" si="14"/>
        <v>43770.408000000003</v>
      </c>
      <c r="D153" s="24" t="str">
        <f t="shared" si="15"/>
        <v>vis</v>
      </c>
      <c r="E153" s="44">
        <f>VLOOKUP(C153,Active!C$21:E$964,3,FALSE)</f>
        <v>11452.996409477615</v>
      </c>
      <c r="F153" s="5" t="s">
        <v>1901</v>
      </c>
      <c r="G153" s="24" t="str">
        <f t="shared" si="16"/>
        <v>43770.408</v>
      </c>
      <c r="H153" s="18">
        <f t="shared" si="17"/>
        <v>11453</v>
      </c>
      <c r="I153" s="45" t="s">
        <v>1332</v>
      </c>
      <c r="J153" s="46" t="s">
        <v>1333</v>
      </c>
      <c r="K153" s="45">
        <v>11453</v>
      </c>
      <c r="L153" s="45" t="s">
        <v>156</v>
      </c>
      <c r="M153" s="46" t="s">
        <v>1908</v>
      </c>
      <c r="N153" s="46"/>
      <c r="O153" s="47" t="s">
        <v>1323</v>
      </c>
      <c r="P153" s="47" t="s">
        <v>1261</v>
      </c>
    </row>
    <row r="154" spans="1:16" ht="12.75" customHeight="1" thickBot="1" x14ac:dyDescent="0.25">
      <c r="A154" s="18" t="str">
        <f t="shared" si="12"/>
        <v> BBS 41 </v>
      </c>
      <c r="B154" s="5" t="str">
        <f t="shared" si="13"/>
        <v>I</v>
      </c>
      <c r="C154" s="18">
        <f t="shared" si="14"/>
        <v>43770.413</v>
      </c>
      <c r="D154" s="24" t="str">
        <f t="shared" si="15"/>
        <v>vis</v>
      </c>
      <c r="E154" s="44">
        <f>VLOOKUP(C154,Active!C$21:E$964,3,FALSE)</f>
        <v>11452.998078184106</v>
      </c>
      <c r="F154" s="5" t="s">
        <v>1901</v>
      </c>
      <c r="G154" s="24" t="str">
        <f t="shared" si="16"/>
        <v>43770.413</v>
      </c>
      <c r="H154" s="18">
        <f t="shared" si="17"/>
        <v>11453</v>
      </c>
      <c r="I154" s="45" t="s">
        <v>1334</v>
      </c>
      <c r="J154" s="46" t="s">
        <v>1335</v>
      </c>
      <c r="K154" s="45">
        <v>11453</v>
      </c>
      <c r="L154" s="45" t="s">
        <v>1336</v>
      </c>
      <c r="M154" s="46" t="s">
        <v>1908</v>
      </c>
      <c r="N154" s="46"/>
      <c r="O154" s="47" t="s">
        <v>1206</v>
      </c>
      <c r="P154" s="47" t="s">
        <v>1337</v>
      </c>
    </row>
    <row r="155" spans="1:16" ht="12.75" customHeight="1" thickBot="1" x14ac:dyDescent="0.25">
      <c r="A155" s="18" t="str">
        <f t="shared" si="12"/>
        <v> BBS 41 </v>
      </c>
      <c r="B155" s="5" t="str">
        <f t="shared" si="13"/>
        <v>I</v>
      </c>
      <c r="C155" s="18">
        <f t="shared" si="14"/>
        <v>43773.4</v>
      </c>
      <c r="D155" s="24" t="str">
        <f t="shared" si="15"/>
        <v>vis</v>
      </c>
      <c r="E155" s="44">
        <f>VLOOKUP(C155,Active!C$21:E$964,3,FALSE)</f>
        <v>11453.994963443316</v>
      </c>
      <c r="F155" s="5" t="s">
        <v>1901</v>
      </c>
      <c r="G155" s="24" t="str">
        <f t="shared" si="16"/>
        <v>43773.400</v>
      </c>
      <c r="H155" s="18">
        <f t="shared" si="17"/>
        <v>11454</v>
      </c>
      <c r="I155" s="45" t="s">
        <v>1338</v>
      </c>
      <c r="J155" s="46" t="s">
        <v>1339</v>
      </c>
      <c r="K155" s="45">
        <v>11454</v>
      </c>
      <c r="L155" s="45" t="s">
        <v>181</v>
      </c>
      <c r="M155" s="46" t="s">
        <v>1908</v>
      </c>
      <c r="N155" s="46"/>
      <c r="O155" s="47" t="s">
        <v>1206</v>
      </c>
      <c r="P155" s="47" t="s">
        <v>1337</v>
      </c>
    </row>
    <row r="156" spans="1:16" ht="12.75" customHeight="1" thickBot="1" x14ac:dyDescent="0.25">
      <c r="A156" s="18" t="str">
        <f t="shared" si="12"/>
        <v> BBS 39 </v>
      </c>
      <c r="B156" s="5" t="str">
        <f t="shared" si="13"/>
        <v>I</v>
      </c>
      <c r="C156" s="18">
        <f t="shared" si="14"/>
        <v>43773.4</v>
      </c>
      <c r="D156" s="24" t="str">
        <f t="shared" si="15"/>
        <v>vis</v>
      </c>
      <c r="E156" s="44">
        <f>VLOOKUP(C156,Active!C$21:E$964,3,FALSE)</f>
        <v>11453.994963443316</v>
      </c>
      <c r="F156" s="5" t="s">
        <v>1901</v>
      </c>
      <c r="G156" s="24" t="str">
        <f t="shared" si="16"/>
        <v>43773.400</v>
      </c>
      <c r="H156" s="18">
        <f t="shared" si="17"/>
        <v>11454</v>
      </c>
      <c r="I156" s="45" t="s">
        <v>1338</v>
      </c>
      <c r="J156" s="46" t="s">
        <v>1339</v>
      </c>
      <c r="K156" s="45">
        <v>11454</v>
      </c>
      <c r="L156" s="45" t="s">
        <v>181</v>
      </c>
      <c r="M156" s="46" t="s">
        <v>1908</v>
      </c>
      <c r="N156" s="46"/>
      <c r="O156" s="47" t="s">
        <v>1323</v>
      </c>
      <c r="P156" s="47" t="s">
        <v>1261</v>
      </c>
    </row>
    <row r="157" spans="1:16" ht="12.75" customHeight="1" thickBot="1" x14ac:dyDescent="0.25">
      <c r="A157" s="18" t="str">
        <f t="shared" si="12"/>
        <v> BBS 39 </v>
      </c>
      <c r="B157" s="5" t="str">
        <f t="shared" si="13"/>
        <v>I</v>
      </c>
      <c r="C157" s="18">
        <f t="shared" si="14"/>
        <v>43773.419000000002</v>
      </c>
      <c r="D157" s="24" t="str">
        <f t="shared" si="15"/>
        <v>vis</v>
      </c>
      <c r="E157" s="44">
        <f>VLOOKUP(C157,Active!C$21:E$964,3,FALSE)</f>
        <v>11454.00130452799</v>
      </c>
      <c r="F157" s="5" t="s">
        <v>1901</v>
      </c>
      <c r="G157" s="24" t="str">
        <f t="shared" si="16"/>
        <v>43773.419</v>
      </c>
      <c r="H157" s="18">
        <f t="shared" si="17"/>
        <v>11454</v>
      </c>
      <c r="I157" s="45" t="s">
        <v>1340</v>
      </c>
      <c r="J157" s="46" t="s">
        <v>1341</v>
      </c>
      <c r="K157" s="45">
        <v>11454</v>
      </c>
      <c r="L157" s="45" t="s">
        <v>1296</v>
      </c>
      <c r="M157" s="46" t="s">
        <v>1908</v>
      </c>
      <c r="N157" s="46"/>
      <c r="O157" s="47" t="s">
        <v>1278</v>
      </c>
      <c r="P157" s="47" t="s">
        <v>1261</v>
      </c>
    </row>
    <row r="158" spans="1:16" ht="12.75" customHeight="1" thickBot="1" x14ac:dyDescent="0.25">
      <c r="A158" s="18" t="str">
        <f t="shared" si="12"/>
        <v>BAVM 31 </v>
      </c>
      <c r="B158" s="5" t="str">
        <f t="shared" si="13"/>
        <v>I</v>
      </c>
      <c r="C158" s="18">
        <f t="shared" si="14"/>
        <v>43776.356</v>
      </c>
      <c r="D158" s="24" t="str">
        <f t="shared" si="15"/>
        <v>vis</v>
      </c>
      <c r="E158" s="44">
        <f>VLOOKUP(C158,Active!C$21:E$964,3,FALSE)</f>
        <v>11454.981502722261</v>
      </c>
      <c r="F158" s="5" t="s">
        <v>1901</v>
      </c>
      <c r="G158" s="24" t="str">
        <f t="shared" si="16"/>
        <v>43776.356</v>
      </c>
      <c r="H158" s="18">
        <f t="shared" si="17"/>
        <v>11455</v>
      </c>
      <c r="I158" s="45" t="s">
        <v>1342</v>
      </c>
      <c r="J158" s="46" t="s">
        <v>1343</v>
      </c>
      <c r="K158" s="45">
        <v>11455</v>
      </c>
      <c r="L158" s="45" t="s">
        <v>1960</v>
      </c>
      <c r="M158" s="46" t="s">
        <v>1908</v>
      </c>
      <c r="N158" s="46"/>
      <c r="O158" s="47" t="s">
        <v>1301</v>
      </c>
      <c r="P158" s="48" t="s">
        <v>1302</v>
      </c>
    </row>
    <row r="159" spans="1:16" ht="12.75" customHeight="1" thickBot="1" x14ac:dyDescent="0.25">
      <c r="A159" s="18" t="str">
        <f t="shared" si="12"/>
        <v> BBS 39 </v>
      </c>
      <c r="B159" s="5" t="str">
        <f t="shared" si="13"/>
        <v>I</v>
      </c>
      <c r="C159" s="18">
        <f t="shared" si="14"/>
        <v>43776.4</v>
      </c>
      <c r="D159" s="24" t="str">
        <f t="shared" si="15"/>
        <v>vis</v>
      </c>
      <c r="E159" s="44">
        <f>VLOOKUP(C159,Active!C$21:E$964,3,FALSE)</f>
        <v>11454.996187339406</v>
      </c>
      <c r="F159" s="5" t="s">
        <v>1901</v>
      </c>
      <c r="G159" s="24" t="str">
        <f t="shared" si="16"/>
        <v>43776.400</v>
      </c>
      <c r="H159" s="18">
        <f t="shared" si="17"/>
        <v>11455</v>
      </c>
      <c r="I159" s="45" t="s">
        <v>1344</v>
      </c>
      <c r="J159" s="46" t="s">
        <v>1345</v>
      </c>
      <c r="K159" s="45">
        <v>11455</v>
      </c>
      <c r="L159" s="45" t="s">
        <v>156</v>
      </c>
      <c r="M159" s="46" t="s">
        <v>1908</v>
      </c>
      <c r="N159" s="46"/>
      <c r="O159" s="47" t="s">
        <v>1323</v>
      </c>
      <c r="P159" s="47" t="s">
        <v>1261</v>
      </c>
    </row>
    <row r="160" spans="1:16" ht="12.75" customHeight="1" thickBot="1" x14ac:dyDescent="0.25">
      <c r="A160" s="18" t="str">
        <f t="shared" si="12"/>
        <v> BBS 39 </v>
      </c>
      <c r="B160" s="5" t="str">
        <f t="shared" si="13"/>
        <v>I</v>
      </c>
      <c r="C160" s="18">
        <f t="shared" si="14"/>
        <v>43782.394</v>
      </c>
      <c r="D160" s="24" t="str">
        <f t="shared" si="15"/>
        <v>vis</v>
      </c>
      <c r="E160" s="44">
        <f>VLOOKUP(C160,Active!C$21:E$964,3,FALSE)</f>
        <v>11456.996632683793</v>
      </c>
      <c r="F160" s="5" t="s">
        <v>1901</v>
      </c>
      <c r="G160" s="24" t="str">
        <f t="shared" si="16"/>
        <v>43782.394</v>
      </c>
      <c r="H160" s="18">
        <f t="shared" si="17"/>
        <v>11457</v>
      </c>
      <c r="I160" s="45" t="s">
        <v>1346</v>
      </c>
      <c r="J160" s="46" t="s">
        <v>1347</v>
      </c>
      <c r="K160" s="45">
        <v>11457</v>
      </c>
      <c r="L160" s="45" t="s">
        <v>1320</v>
      </c>
      <c r="M160" s="46" t="s">
        <v>1908</v>
      </c>
      <c r="N160" s="46"/>
      <c r="O160" s="47" t="s">
        <v>1323</v>
      </c>
      <c r="P160" s="47" t="s">
        <v>1261</v>
      </c>
    </row>
    <row r="161" spans="1:16" ht="12.75" customHeight="1" thickBot="1" x14ac:dyDescent="0.25">
      <c r="A161" s="18" t="str">
        <f t="shared" si="12"/>
        <v> BBS 39 </v>
      </c>
      <c r="B161" s="5" t="str">
        <f t="shared" si="13"/>
        <v>I</v>
      </c>
      <c r="C161" s="18">
        <f t="shared" si="14"/>
        <v>43788.396999999997</v>
      </c>
      <c r="D161" s="24" t="str">
        <f t="shared" si="15"/>
        <v>vis</v>
      </c>
      <c r="E161" s="44">
        <f>VLOOKUP(C161,Active!C$21:E$964,3,FALSE)</f>
        <v>11459.000081699869</v>
      </c>
      <c r="F161" s="5" t="s">
        <v>1901</v>
      </c>
      <c r="G161" s="24" t="str">
        <f t="shared" si="16"/>
        <v>43788.397</v>
      </c>
      <c r="H161" s="18">
        <f t="shared" si="17"/>
        <v>11459</v>
      </c>
      <c r="I161" s="45" t="s">
        <v>1348</v>
      </c>
      <c r="J161" s="46" t="s">
        <v>1349</v>
      </c>
      <c r="K161" s="45">
        <v>11459</v>
      </c>
      <c r="L161" s="45" t="s">
        <v>706</v>
      </c>
      <c r="M161" s="46" t="s">
        <v>1908</v>
      </c>
      <c r="N161" s="46"/>
      <c r="O161" s="47" t="s">
        <v>1278</v>
      </c>
      <c r="P161" s="47" t="s">
        <v>1261</v>
      </c>
    </row>
    <row r="162" spans="1:16" ht="12.75" customHeight="1" thickBot="1" x14ac:dyDescent="0.25">
      <c r="A162" s="18" t="str">
        <f t="shared" si="12"/>
        <v> BBS 39 </v>
      </c>
      <c r="B162" s="5" t="str">
        <f t="shared" si="13"/>
        <v>I</v>
      </c>
      <c r="C162" s="18">
        <f t="shared" si="14"/>
        <v>43791.387000000002</v>
      </c>
      <c r="D162" s="24" t="str">
        <f t="shared" si="15"/>
        <v>vis</v>
      </c>
      <c r="E162" s="44">
        <f>VLOOKUP(C162,Active!C$21:E$964,3,FALSE)</f>
        <v>11459.997968182974</v>
      </c>
      <c r="F162" s="5" t="s">
        <v>1901</v>
      </c>
      <c r="G162" s="24" t="str">
        <f t="shared" si="16"/>
        <v>43791.387</v>
      </c>
      <c r="H162" s="18">
        <f t="shared" si="17"/>
        <v>11460</v>
      </c>
      <c r="I162" s="45" t="s">
        <v>1350</v>
      </c>
      <c r="J162" s="46" t="s">
        <v>1351</v>
      </c>
      <c r="K162" s="45">
        <v>11460</v>
      </c>
      <c r="L162" s="45" t="s">
        <v>1336</v>
      </c>
      <c r="M162" s="46" t="s">
        <v>1908</v>
      </c>
      <c r="N162" s="46"/>
      <c r="O162" s="47" t="s">
        <v>1327</v>
      </c>
      <c r="P162" s="47" t="s">
        <v>1261</v>
      </c>
    </row>
    <row r="163" spans="1:16" ht="12.75" customHeight="1" thickBot="1" x14ac:dyDescent="0.25">
      <c r="A163" s="18" t="str">
        <f t="shared" si="12"/>
        <v>BAVM 31 </v>
      </c>
      <c r="B163" s="5" t="str">
        <f t="shared" si="13"/>
        <v>I</v>
      </c>
      <c r="C163" s="18">
        <f t="shared" si="14"/>
        <v>43794.341999999997</v>
      </c>
      <c r="D163" s="24" t="str">
        <f t="shared" si="15"/>
        <v>vis</v>
      </c>
      <c r="E163" s="44">
        <f>VLOOKUP(C163,Active!C$21:E$964,3,FALSE)</f>
        <v>11460.984173720624</v>
      </c>
      <c r="F163" s="5" t="s">
        <v>1901</v>
      </c>
      <c r="G163" s="24" t="str">
        <f t="shared" si="16"/>
        <v>43794.342</v>
      </c>
      <c r="H163" s="18">
        <f t="shared" si="17"/>
        <v>11461</v>
      </c>
      <c r="I163" s="45" t="s">
        <v>1352</v>
      </c>
      <c r="J163" s="46" t="s">
        <v>1353</v>
      </c>
      <c r="K163" s="45">
        <v>11461</v>
      </c>
      <c r="L163" s="45" t="s">
        <v>1354</v>
      </c>
      <c r="M163" s="46" t="s">
        <v>1908</v>
      </c>
      <c r="N163" s="46"/>
      <c r="O163" s="47" t="s">
        <v>886</v>
      </c>
      <c r="P163" s="48" t="s">
        <v>1302</v>
      </c>
    </row>
    <row r="164" spans="1:16" ht="12.75" customHeight="1" thickBot="1" x14ac:dyDescent="0.25">
      <c r="A164" s="18" t="str">
        <f t="shared" si="12"/>
        <v>BAVM 31 </v>
      </c>
      <c r="B164" s="5" t="str">
        <f t="shared" si="13"/>
        <v>I</v>
      </c>
      <c r="C164" s="18">
        <f t="shared" si="14"/>
        <v>43794.355000000003</v>
      </c>
      <c r="D164" s="24" t="str">
        <f t="shared" si="15"/>
        <v>vis</v>
      </c>
      <c r="E164" s="44">
        <f>VLOOKUP(C164,Active!C$21:E$964,3,FALSE)</f>
        <v>11460.98851235751</v>
      </c>
      <c r="F164" s="5" t="s">
        <v>1901</v>
      </c>
      <c r="G164" s="24" t="str">
        <f t="shared" si="16"/>
        <v>43794.355</v>
      </c>
      <c r="H164" s="18">
        <f t="shared" si="17"/>
        <v>11461</v>
      </c>
      <c r="I164" s="45" t="s">
        <v>1355</v>
      </c>
      <c r="J164" s="46" t="s">
        <v>1356</v>
      </c>
      <c r="K164" s="45">
        <v>11461</v>
      </c>
      <c r="L164" s="45" t="s">
        <v>210</v>
      </c>
      <c r="M164" s="46" t="s">
        <v>1908</v>
      </c>
      <c r="N164" s="46"/>
      <c r="O164" s="47" t="s">
        <v>889</v>
      </c>
      <c r="P164" s="48" t="s">
        <v>1302</v>
      </c>
    </row>
    <row r="165" spans="1:16" ht="12.75" customHeight="1" thickBot="1" x14ac:dyDescent="0.25">
      <c r="A165" s="18" t="str">
        <f t="shared" si="12"/>
        <v> BBS 39 </v>
      </c>
      <c r="B165" s="5" t="str">
        <f t="shared" si="13"/>
        <v>I</v>
      </c>
      <c r="C165" s="18">
        <f t="shared" si="14"/>
        <v>43794.383999999998</v>
      </c>
      <c r="D165" s="24" t="str">
        <f t="shared" si="15"/>
        <v>vis</v>
      </c>
      <c r="E165" s="44">
        <f>VLOOKUP(C165,Active!C$21:E$964,3,FALSE)</f>
        <v>11460.998190855169</v>
      </c>
      <c r="F165" s="5" t="s">
        <v>1901</v>
      </c>
      <c r="G165" s="24" t="str">
        <f t="shared" si="16"/>
        <v>43794.384</v>
      </c>
      <c r="H165" s="18">
        <f t="shared" si="17"/>
        <v>11461</v>
      </c>
      <c r="I165" s="45" t="s">
        <v>1357</v>
      </c>
      <c r="J165" s="46" t="s">
        <v>1358</v>
      </c>
      <c r="K165" s="45">
        <v>11461</v>
      </c>
      <c r="L165" s="45" t="s">
        <v>193</v>
      </c>
      <c r="M165" s="46" t="s">
        <v>1908</v>
      </c>
      <c r="N165" s="46"/>
      <c r="O165" s="47" t="s">
        <v>1278</v>
      </c>
      <c r="P165" s="47" t="s">
        <v>1261</v>
      </c>
    </row>
    <row r="166" spans="1:16" ht="12.75" customHeight="1" thickBot="1" x14ac:dyDescent="0.25">
      <c r="A166" s="18" t="str">
        <f t="shared" si="12"/>
        <v> BBS 40 </v>
      </c>
      <c r="B166" s="5" t="str">
        <f t="shared" si="13"/>
        <v>I</v>
      </c>
      <c r="C166" s="18">
        <f t="shared" si="14"/>
        <v>43812.366000000002</v>
      </c>
      <c r="D166" s="24" t="str">
        <f t="shared" si="15"/>
        <v>vis</v>
      </c>
      <c r="E166" s="44">
        <f>VLOOKUP(C166,Active!C$21:E$964,3,FALSE)</f>
        <v>11466.999526888338</v>
      </c>
      <c r="F166" s="5" t="s">
        <v>1901</v>
      </c>
      <c r="G166" s="24" t="str">
        <f t="shared" si="16"/>
        <v>43812.366</v>
      </c>
      <c r="H166" s="18">
        <f t="shared" si="17"/>
        <v>11467</v>
      </c>
      <c r="I166" s="45" t="s">
        <v>1359</v>
      </c>
      <c r="J166" s="46" t="s">
        <v>1360</v>
      </c>
      <c r="K166" s="45">
        <v>11467</v>
      </c>
      <c r="L166" s="45" t="s">
        <v>572</v>
      </c>
      <c r="M166" s="46" t="s">
        <v>1908</v>
      </c>
      <c r="N166" s="46"/>
      <c r="O166" s="47" t="s">
        <v>1278</v>
      </c>
      <c r="P166" s="47" t="s">
        <v>1361</v>
      </c>
    </row>
    <row r="167" spans="1:16" ht="12.75" customHeight="1" thickBot="1" x14ac:dyDescent="0.25">
      <c r="A167" s="18" t="str">
        <f t="shared" si="12"/>
        <v> BBS 44 </v>
      </c>
      <c r="B167" s="5" t="str">
        <f t="shared" si="13"/>
        <v>I</v>
      </c>
      <c r="C167" s="18">
        <f t="shared" si="14"/>
        <v>43824.347000000002</v>
      </c>
      <c r="D167" s="24" t="str">
        <f t="shared" si="15"/>
        <v>vis</v>
      </c>
      <c r="E167" s="44">
        <f>VLOOKUP(C167,Active!C$21:E$964,3,FALSE)</f>
        <v>11470.998081388025</v>
      </c>
      <c r="F167" s="5" t="s">
        <v>1901</v>
      </c>
      <c r="G167" s="24" t="str">
        <f t="shared" si="16"/>
        <v>43824.347</v>
      </c>
      <c r="H167" s="18">
        <f t="shared" si="17"/>
        <v>11471</v>
      </c>
      <c r="I167" s="45" t="s">
        <v>1362</v>
      </c>
      <c r="J167" s="46" t="s">
        <v>1363</v>
      </c>
      <c r="K167" s="45">
        <v>11471</v>
      </c>
      <c r="L167" s="45" t="s">
        <v>1336</v>
      </c>
      <c r="M167" s="46" t="s">
        <v>1908</v>
      </c>
      <c r="N167" s="46"/>
      <c r="O167" s="47" t="s">
        <v>1206</v>
      </c>
      <c r="P167" s="47" t="s">
        <v>1364</v>
      </c>
    </row>
    <row r="168" spans="1:16" ht="12.75" customHeight="1" thickBot="1" x14ac:dyDescent="0.25">
      <c r="A168" s="18" t="str">
        <f t="shared" si="12"/>
        <v> BBS 40 </v>
      </c>
      <c r="B168" s="5" t="str">
        <f t="shared" si="13"/>
        <v>I</v>
      </c>
      <c r="C168" s="18">
        <f t="shared" si="14"/>
        <v>43833.324999999997</v>
      </c>
      <c r="D168" s="24" t="str">
        <f t="shared" si="15"/>
        <v>vis</v>
      </c>
      <c r="E168" s="44">
        <f>VLOOKUP(C168,Active!C$21:E$964,3,FALSE)</f>
        <v>11473.99441076772</v>
      </c>
      <c r="F168" s="5" t="s">
        <v>1901</v>
      </c>
      <c r="G168" s="24" t="str">
        <f t="shared" si="16"/>
        <v>43833.325</v>
      </c>
      <c r="H168" s="18">
        <f t="shared" si="17"/>
        <v>11474</v>
      </c>
      <c r="I168" s="45" t="s">
        <v>1365</v>
      </c>
      <c r="J168" s="46" t="s">
        <v>1366</v>
      </c>
      <c r="K168" s="45">
        <v>11474</v>
      </c>
      <c r="L168" s="45" t="s">
        <v>2053</v>
      </c>
      <c r="M168" s="46" t="s">
        <v>1908</v>
      </c>
      <c r="N168" s="46"/>
      <c r="O168" s="47" t="s">
        <v>1278</v>
      </c>
      <c r="P168" s="47" t="s">
        <v>1361</v>
      </c>
    </row>
    <row r="169" spans="1:16" ht="12.75" customHeight="1" thickBot="1" x14ac:dyDescent="0.25">
      <c r="A169" s="18" t="str">
        <f t="shared" si="12"/>
        <v> BBS 40 </v>
      </c>
      <c r="B169" s="5" t="str">
        <f t="shared" si="13"/>
        <v>I</v>
      </c>
      <c r="C169" s="18">
        <f t="shared" si="14"/>
        <v>43836.328999999998</v>
      </c>
      <c r="D169" s="24" t="str">
        <f t="shared" si="15"/>
        <v>vis</v>
      </c>
      <c r="E169" s="44">
        <f>VLOOKUP(C169,Active!C$21:E$964,3,FALSE)</f>
        <v>11474.996969629006</v>
      </c>
      <c r="F169" s="5" t="s">
        <v>1901</v>
      </c>
      <c r="G169" s="24" t="str">
        <f t="shared" si="16"/>
        <v>43836.329</v>
      </c>
      <c r="H169" s="18">
        <f t="shared" si="17"/>
        <v>11475</v>
      </c>
      <c r="I169" s="45" t="s">
        <v>1367</v>
      </c>
      <c r="J169" s="46" t="s">
        <v>1368</v>
      </c>
      <c r="K169" s="45">
        <v>11475</v>
      </c>
      <c r="L169" s="45" t="s">
        <v>1369</v>
      </c>
      <c r="M169" s="46" t="s">
        <v>1908</v>
      </c>
      <c r="N169" s="46"/>
      <c r="O169" s="47" t="s">
        <v>1327</v>
      </c>
      <c r="P169" s="47" t="s">
        <v>1361</v>
      </c>
    </row>
    <row r="170" spans="1:16" ht="12.75" customHeight="1" thickBot="1" x14ac:dyDescent="0.25">
      <c r="A170" s="18" t="str">
        <f t="shared" si="12"/>
        <v> BBS 40 </v>
      </c>
      <c r="B170" s="5" t="str">
        <f t="shared" si="13"/>
        <v>I</v>
      </c>
      <c r="C170" s="18">
        <f t="shared" si="14"/>
        <v>43836.338000000003</v>
      </c>
      <c r="D170" s="24" t="str">
        <f t="shared" si="15"/>
        <v>vis</v>
      </c>
      <c r="E170" s="44">
        <f>VLOOKUP(C170,Active!C$21:E$964,3,FALSE)</f>
        <v>11474.999973300697</v>
      </c>
      <c r="F170" s="5" t="s">
        <v>1901</v>
      </c>
      <c r="G170" s="24" t="str">
        <f t="shared" si="16"/>
        <v>43836.338</v>
      </c>
      <c r="H170" s="18">
        <f t="shared" si="17"/>
        <v>11475</v>
      </c>
      <c r="I170" s="45" t="s">
        <v>1370</v>
      </c>
      <c r="J170" s="46" t="s">
        <v>1371</v>
      </c>
      <c r="K170" s="45">
        <v>11475</v>
      </c>
      <c r="L170" s="45" t="s">
        <v>1372</v>
      </c>
      <c r="M170" s="46" t="s">
        <v>1908</v>
      </c>
      <c r="N170" s="46"/>
      <c r="O170" s="47" t="s">
        <v>1278</v>
      </c>
      <c r="P170" s="47" t="s">
        <v>1361</v>
      </c>
    </row>
    <row r="171" spans="1:16" ht="12.75" customHeight="1" thickBot="1" x14ac:dyDescent="0.25">
      <c r="A171" s="18" t="str">
        <f t="shared" si="12"/>
        <v> BBS 40 </v>
      </c>
      <c r="B171" s="5" t="str">
        <f t="shared" si="13"/>
        <v>I</v>
      </c>
      <c r="C171" s="18">
        <f t="shared" si="14"/>
        <v>43842.324999999997</v>
      </c>
      <c r="D171" s="24" t="str">
        <f t="shared" si="15"/>
        <v>vis</v>
      </c>
      <c r="E171" s="44">
        <f>VLOOKUP(C171,Active!C$21:E$964,3,FALSE)</f>
        <v>11476.998082455993</v>
      </c>
      <c r="F171" s="5" t="s">
        <v>1901</v>
      </c>
      <c r="G171" s="24" t="str">
        <f t="shared" si="16"/>
        <v>43842.325</v>
      </c>
      <c r="H171" s="18">
        <f t="shared" si="17"/>
        <v>11477</v>
      </c>
      <c r="I171" s="45" t="s">
        <v>1373</v>
      </c>
      <c r="J171" s="46" t="s">
        <v>1374</v>
      </c>
      <c r="K171" s="45">
        <v>11477</v>
      </c>
      <c r="L171" s="45" t="s">
        <v>1336</v>
      </c>
      <c r="M171" s="46" t="s">
        <v>1908</v>
      </c>
      <c r="N171" s="46"/>
      <c r="O171" s="47" t="s">
        <v>1278</v>
      </c>
      <c r="P171" s="47" t="s">
        <v>1361</v>
      </c>
    </row>
    <row r="172" spans="1:16" ht="12.75" customHeight="1" thickBot="1" x14ac:dyDescent="0.25">
      <c r="A172" s="18" t="str">
        <f t="shared" si="12"/>
        <v> BBS 44 </v>
      </c>
      <c r="B172" s="5" t="str">
        <f t="shared" si="13"/>
        <v>I</v>
      </c>
      <c r="C172" s="18">
        <f t="shared" si="14"/>
        <v>43845.313000000002</v>
      </c>
      <c r="D172" s="24" t="str">
        <f t="shared" si="15"/>
        <v>vis</v>
      </c>
      <c r="E172" s="44">
        <f>VLOOKUP(C172,Active!C$21:E$964,3,FALSE)</f>
        <v>11477.995301456504</v>
      </c>
      <c r="F172" s="5" t="s">
        <v>1901</v>
      </c>
      <c r="G172" s="24" t="str">
        <f t="shared" si="16"/>
        <v>43845.313</v>
      </c>
      <c r="H172" s="18">
        <f t="shared" si="17"/>
        <v>11478</v>
      </c>
      <c r="I172" s="45" t="s">
        <v>1375</v>
      </c>
      <c r="J172" s="46" t="s">
        <v>1376</v>
      </c>
      <c r="K172" s="45">
        <v>11478</v>
      </c>
      <c r="L172" s="45" t="s">
        <v>203</v>
      </c>
      <c r="M172" s="46" t="s">
        <v>1908</v>
      </c>
      <c r="N172" s="46"/>
      <c r="O172" s="47" t="s">
        <v>1206</v>
      </c>
      <c r="P172" s="47" t="s">
        <v>1364</v>
      </c>
    </row>
    <row r="173" spans="1:16" ht="12.75" customHeight="1" thickBot="1" x14ac:dyDescent="0.25">
      <c r="A173" s="18" t="str">
        <f t="shared" si="12"/>
        <v> VSSC 58.16 </v>
      </c>
      <c r="B173" s="5" t="str">
        <f t="shared" si="13"/>
        <v>I</v>
      </c>
      <c r="C173" s="18">
        <f t="shared" si="14"/>
        <v>43869.288999999997</v>
      </c>
      <c r="D173" s="24" t="str">
        <f t="shared" si="15"/>
        <v>vis</v>
      </c>
      <c r="E173" s="44">
        <f>VLOOKUP(C173,Active!C$21:E$964,3,FALSE)</f>
        <v>11485.997082834057</v>
      </c>
      <c r="F173" s="5" t="s">
        <v>1901</v>
      </c>
      <c r="G173" s="24" t="str">
        <f t="shared" si="16"/>
        <v>43869.289</v>
      </c>
      <c r="H173" s="18">
        <f t="shared" si="17"/>
        <v>11486</v>
      </c>
      <c r="I173" s="45" t="s">
        <v>1377</v>
      </c>
      <c r="J173" s="46" t="s">
        <v>1378</v>
      </c>
      <c r="K173" s="45">
        <v>11486</v>
      </c>
      <c r="L173" s="45" t="s">
        <v>1369</v>
      </c>
      <c r="M173" s="46" t="s">
        <v>1908</v>
      </c>
      <c r="N173" s="46"/>
      <c r="O173" s="47" t="s">
        <v>1195</v>
      </c>
      <c r="P173" s="47" t="s">
        <v>1196</v>
      </c>
    </row>
    <row r="174" spans="1:16" ht="12.75" customHeight="1" thickBot="1" x14ac:dyDescent="0.25">
      <c r="A174" s="18" t="str">
        <f t="shared" si="12"/>
        <v> PASP 92.782 </v>
      </c>
      <c r="B174" s="5" t="str">
        <f t="shared" si="13"/>
        <v>II</v>
      </c>
      <c r="C174" s="18">
        <f t="shared" si="14"/>
        <v>44083.543100000003</v>
      </c>
      <c r="D174" s="24" t="str">
        <f t="shared" si="15"/>
        <v>vis</v>
      </c>
      <c r="E174" s="44">
        <f>VLOOKUP(C174,Active!C$21:E$964,3,FALSE)</f>
        <v>11557.502524419186</v>
      </c>
      <c r="F174" s="5" t="s">
        <v>1901</v>
      </c>
      <c r="G174" s="24" t="str">
        <f t="shared" si="16"/>
        <v>44083.5431</v>
      </c>
      <c r="H174" s="18">
        <f t="shared" si="17"/>
        <v>11557.5</v>
      </c>
      <c r="I174" s="45" t="s">
        <v>1379</v>
      </c>
      <c r="J174" s="46" t="s">
        <v>1380</v>
      </c>
      <c r="K174" s="45">
        <v>11557.5</v>
      </c>
      <c r="L174" s="45" t="s">
        <v>1381</v>
      </c>
      <c r="M174" s="46" t="s">
        <v>699</v>
      </c>
      <c r="N174" s="46"/>
      <c r="O174" s="47" t="s">
        <v>1382</v>
      </c>
      <c r="P174" s="47" t="s">
        <v>1383</v>
      </c>
    </row>
    <row r="175" spans="1:16" ht="12.75" customHeight="1" thickBot="1" x14ac:dyDescent="0.25">
      <c r="A175" s="18" t="str">
        <f t="shared" si="12"/>
        <v> BBS 44 </v>
      </c>
      <c r="B175" s="5" t="str">
        <f t="shared" si="13"/>
        <v>II</v>
      </c>
      <c r="C175" s="18">
        <f t="shared" si="14"/>
        <v>44083.548000000003</v>
      </c>
      <c r="D175" s="24" t="str">
        <f t="shared" si="15"/>
        <v>vis</v>
      </c>
      <c r="E175" s="44">
        <f>VLOOKUP(C175,Active!C$21:E$964,3,FALSE)</f>
        <v>11557.50415975155</v>
      </c>
      <c r="F175" s="5" t="s">
        <v>1901</v>
      </c>
      <c r="G175" s="24" t="str">
        <f t="shared" si="16"/>
        <v>44083.548</v>
      </c>
      <c r="H175" s="18">
        <f t="shared" si="17"/>
        <v>11557.5</v>
      </c>
      <c r="I175" s="45" t="s">
        <v>1384</v>
      </c>
      <c r="J175" s="46" t="s">
        <v>1385</v>
      </c>
      <c r="K175" s="45">
        <v>11557.5</v>
      </c>
      <c r="L175" s="45" t="s">
        <v>1386</v>
      </c>
      <c r="M175" s="46" t="s">
        <v>699</v>
      </c>
      <c r="N175" s="46"/>
      <c r="O175" s="47" t="s">
        <v>978</v>
      </c>
      <c r="P175" s="47" t="s">
        <v>1364</v>
      </c>
    </row>
    <row r="176" spans="1:16" ht="12.75" customHeight="1" thickBot="1" x14ac:dyDescent="0.25">
      <c r="A176" s="18" t="str">
        <f t="shared" si="12"/>
        <v> BBS 45 </v>
      </c>
      <c r="B176" s="5" t="str">
        <f t="shared" si="13"/>
        <v>II</v>
      </c>
      <c r="C176" s="18">
        <f t="shared" si="14"/>
        <v>44110.531999999999</v>
      </c>
      <c r="D176" s="24" t="str">
        <f t="shared" si="15"/>
        <v>vis</v>
      </c>
      <c r="E176" s="44">
        <f>VLOOKUP(C176,Active!C$21:E$964,3,FALSE)</f>
        <v>11566.509834955585</v>
      </c>
      <c r="F176" s="5" t="s">
        <v>1901</v>
      </c>
      <c r="G176" s="24" t="str">
        <f t="shared" si="16"/>
        <v>44110.532</v>
      </c>
      <c r="H176" s="18">
        <f t="shared" si="17"/>
        <v>11566.5</v>
      </c>
      <c r="I176" s="45" t="s">
        <v>1387</v>
      </c>
      <c r="J176" s="46" t="s">
        <v>1388</v>
      </c>
      <c r="K176" s="45">
        <v>11566.5</v>
      </c>
      <c r="L176" s="45" t="s">
        <v>1389</v>
      </c>
      <c r="M176" s="46" t="s">
        <v>1908</v>
      </c>
      <c r="N176" s="46"/>
      <c r="O176" s="47" t="s">
        <v>1281</v>
      </c>
      <c r="P176" s="47" t="s">
        <v>1390</v>
      </c>
    </row>
    <row r="177" spans="1:16" ht="12.75" customHeight="1" thickBot="1" x14ac:dyDescent="0.25">
      <c r="A177" s="18" t="str">
        <f t="shared" si="12"/>
        <v> BBS 46 </v>
      </c>
      <c r="B177" s="5" t="str">
        <f t="shared" si="13"/>
        <v>II</v>
      </c>
      <c r="C177" s="18">
        <f t="shared" si="14"/>
        <v>44134.442999999999</v>
      </c>
      <c r="D177" s="24" t="str">
        <f t="shared" si="15"/>
        <v>vis</v>
      </c>
      <c r="E177" s="44">
        <f>VLOOKUP(C177,Active!C$21:E$964,3,FALSE)</f>
        <v>11574.489923148723</v>
      </c>
      <c r="F177" s="5" t="s">
        <v>1901</v>
      </c>
      <c r="G177" s="24" t="str">
        <f t="shared" si="16"/>
        <v>44134.443</v>
      </c>
      <c r="H177" s="18">
        <f t="shared" si="17"/>
        <v>11574.5</v>
      </c>
      <c r="I177" s="45" t="s">
        <v>1391</v>
      </c>
      <c r="J177" s="46" t="s">
        <v>1392</v>
      </c>
      <c r="K177" s="45">
        <v>11574.5</v>
      </c>
      <c r="L177" s="45" t="s">
        <v>206</v>
      </c>
      <c r="M177" s="46" t="s">
        <v>1908</v>
      </c>
      <c r="N177" s="46"/>
      <c r="O177" s="47" t="s">
        <v>1206</v>
      </c>
      <c r="P177" s="47" t="s">
        <v>1393</v>
      </c>
    </row>
    <row r="178" spans="1:16" ht="12.75" customHeight="1" thickBot="1" x14ac:dyDescent="0.25">
      <c r="A178" s="18" t="str">
        <f t="shared" si="12"/>
        <v> VSSC 59.17 </v>
      </c>
      <c r="B178" s="5" t="str">
        <f t="shared" si="13"/>
        <v>II</v>
      </c>
      <c r="C178" s="18">
        <f t="shared" si="14"/>
        <v>44140.495000000003</v>
      </c>
      <c r="D178" s="24" t="str">
        <f t="shared" si="15"/>
        <v>vis</v>
      </c>
      <c r="E178" s="44">
        <f>VLOOKUP(C178,Active!C$21:E$964,3,FALSE)</f>
        <v>11576.50972548844</v>
      </c>
      <c r="F178" s="5" t="s">
        <v>1901</v>
      </c>
      <c r="G178" s="24" t="str">
        <f t="shared" si="16"/>
        <v>44140.495</v>
      </c>
      <c r="H178" s="18">
        <f t="shared" si="17"/>
        <v>11576.5</v>
      </c>
      <c r="I178" s="45" t="s">
        <v>1394</v>
      </c>
      <c r="J178" s="46" t="s">
        <v>1395</v>
      </c>
      <c r="K178" s="45">
        <v>11576.5</v>
      </c>
      <c r="L178" s="45" t="s">
        <v>1389</v>
      </c>
      <c r="M178" s="46" t="s">
        <v>1908</v>
      </c>
      <c r="N178" s="46"/>
      <c r="O178" s="47" t="s">
        <v>1195</v>
      </c>
      <c r="P178" s="47" t="s">
        <v>1396</v>
      </c>
    </row>
    <row r="179" spans="1:16" ht="12.75" customHeight="1" thickBot="1" x14ac:dyDescent="0.25">
      <c r="A179" s="18" t="str">
        <f t="shared" si="12"/>
        <v> VSSC 59.17 </v>
      </c>
      <c r="B179" s="5" t="str">
        <f t="shared" si="13"/>
        <v>II</v>
      </c>
      <c r="C179" s="18">
        <f t="shared" si="14"/>
        <v>44146.468999999997</v>
      </c>
      <c r="D179" s="24" t="str">
        <f t="shared" si="15"/>
        <v>vis</v>
      </c>
      <c r="E179" s="44">
        <f>VLOOKUP(C179,Active!C$21:E$964,3,FALSE)</f>
        <v>11578.503496006851</v>
      </c>
      <c r="F179" s="5" t="s">
        <v>1901</v>
      </c>
      <c r="G179" s="24" t="str">
        <f t="shared" si="16"/>
        <v>44146.469</v>
      </c>
      <c r="H179" s="18">
        <f t="shared" si="17"/>
        <v>11578.5</v>
      </c>
      <c r="I179" s="45" t="s">
        <v>1397</v>
      </c>
      <c r="J179" s="46" t="s">
        <v>1398</v>
      </c>
      <c r="K179" s="45">
        <v>11578.5</v>
      </c>
      <c r="L179" s="45" t="s">
        <v>1399</v>
      </c>
      <c r="M179" s="46" t="s">
        <v>1908</v>
      </c>
      <c r="N179" s="46"/>
      <c r="O179" s="47" t="s">
        <v>1195</v>
      </c>
      <c r="P179" s="47" t="s">
        <v>1396</v>
      </c>
    </row>
    <row r="180" spans="1:16" ht="12.75" customHeight="1" thickBot="1" x14ac:dyDescent="0.25">
      <c r="A180" s="18" t="str">
        <f t="shared" si="12"/>
        <v> BBS 45 </v>
      </c>
      <c r="B180" s="5" t="str">
        <f t="shared" si="13"/>
        <v>II</v>
      </c>
      <c r="C180" s="18">
        <f t="shared" si="14"/>
        <v>44164.432000000001</v>
      </c>
      <c r="D180" s="24" t="str">
        <f t="shared" si="15"/>
        <v>vis</v>
      </c>
      <c r="E180" s="44">
        <f>VLOOKUP(C180,Active!C$21:E$964,3,FALSE)</f>
        <v>11584.498490955344</v>
      </c>
      <c r="F180" s="5" t="s">
        <v>1901</v>
      </c>
      <c r="G180" s="24" t="str">
        <f t="shared" si="16"/>
        <v>44164.432</v>
      </c>
      <c r="H180" s="18">
        <f t="shared" si="17"/>
        <v>11584.5</v>
      </c>
      <c r="I180" s="45" t="s">
        <v>1400</v>
      </c>
      <c r="J180" s="46" t="s">
        <v>1401</v>
      </c>
      <c r="K180" s="45">
        <v>11584.5</v>
      </c>
      <c r="L180" s="45" t="s">
        <v>193</v>
      </c>
      <c r="M180" s="46" t="s">
        <v>1908</v>
      </c>
      <c r="N180" s="46"/>
      <c r="O180" s="47" t="s">
        <v>1327</v>
      </c>
      <c r="P180" s="47" t="s">
        <v>1390</v>
      </c>
    </row>
    <row r="181" spans="1:16" ht="12.75" customHeight="1" thickBot="1" x14ac:dyDescent="0.25">
      <c r="A181" s="18" t="str">
        <f t="shared" si="12"/>
        <v> MN 224.545 </v>
      </c>
      <c r="B181" s="5" t="str">
        <f t="shared" si="13"/>
        <v>I</v>
      </c>
      <c r="C181" s="18">
        <f t="shared" si="14"/>
        <v>44897.068700000003</v>
      </c>
      <c r="D181" s="24" t="str">
        <f t="shared" si="15"/>
        <v>vis</v>
      </c>
      <c r="E181" s="44">
        <f>VLOOKUP(C181,Active!C$21:E$964,3,FALSE)</f>
        <v>11829.009614686327</v>
      </c>
      <c r="F181" s="5" t="s">
        <v>1901</v>
      </c>
      <c r="G181" s="24" t="str">
        <f t="shared" si="16"/>
        <v>44897.0687</v>
      </c>
      <c r="H181" s="18">
        <f t="shared" si="17"/>
        <v>11829</v>
      </c>
      <c r="I181" s="45" t="s">
        <v>1402</v>
      </c>
      <c r="J181" s="46" t="s">
        <v>1403</v>
      </c>
      <c r="K181" s="45">
        <v>11829</v>
      </c>
      <c r="L181" s="45" t="s">
        <v>1404</v>
      </c>
      <c r="M181" s="46" t="s">
        <v>699</v>
      </c>
      <c r="N181" s="46"/>
      <c r="O181" s="47" t="s">
        <v>1405</v>
      </c>
      <c r="P181" s="47" t="s">
        <v>1406</v>
      </c>
    </row>
    <row r="182" spans="1:16" ht="12.75" customHeight="1" thickBot="1" x14ac:dyDescent="0.25">
      <c r="A182" s="18" t="str">
        <f t="shared" si="12"/>
        <v> AVSJ 11.60 </v>
      </c>
      <c r="B182" s="5" t="str">
        <f t="shared" si="13"/>
        <v>I</v>
      </c>
      <c r="C182" s="18">
        <f t="shared" si="14"/>
        <v>45148.769500000002</v>
      </c>
      <c r="D182" s="24" t="str">
        <f t="shared" si="15"/>
        <v>vis</v>
      </c>
      <c r="E182" s="44">
        <f>VLOOKUP(C182,Active!C$21:E$964,3,FALSE)</f>
        <v>11913.012566561367</v>
      </c>
      <c r="F182" s="5" t="s">
        <v>1901</v>
      </c>
      <c r="G182" s="24" t="str">
        <f t="shared" si="16"/>
        <v>45148.7695</v>
      </c>
      <c r="H182" s="18">
        <f t="shared" si="17"/>
        <v>11913</v>
      </c>
      <c r="I182" s="45" t="s">
        <v>1407</v>
      </c>
      <c r="J182" s="46" t="s">
        <v>1408</v>
      </c>
      <c r="K182" s="45">
        <v>11913</v>
      </c>
      <c r="L182" s="45" t="s">
        <v>1409</v>
      </c>
      <c r="M182" s="46" t="s">
        <v>699</v>
      </c>
      <c r="N182" s="46"/>
      <c r="O182" s="47" t="s">
        <v>1410</v>
      </c>
      <c r="P182" s="47" t="s">
        <v>1411</v>
      </c>
    </row>
    <row r="183" spans="1:16" ht="12.75" customHeight="1" thickBot="1" x14ac:dyDescent="0.25">
      <c r="A183" s="18" t="str">
        <f t="shared" si="12"/>
        <v> MN 224.545 </v>
      </c>
      <c r="B183" s="5" t="str">
        <f t="shared" si="13"/>
        <v>II</v>
      </c>
      <c r="C183" s="18">
        <f t="shared" si="14"/>
        <v>45267.030400000003</v>
      </c>
      <c r="D183" s="24" t="str">
        <f t="shared" si="15"/>
        <v>vis</v>
      </c>
      <c r="E183" s="44">
        <f>VLOOKUP(C183,Active!C$21:E$964,3,FALSE)</f>
        <v>11952.481112912425</v>
      </c>
      <c r="F183" s="5" t="s">
        <v>1901</v>
      </c>
      <c r="G183" s="24" t="str">
        <f t="shared" si="16"/>
        <v>45267.0304</v>
      </c>
      <c r="H183" s="18">
        <f t="shared" si="17"/>
        <v>11952.5</v>
      </c>
      <c r="I183" s="45" t="s">
        <v>1415</v>
      </c>
      <c r="J183" s="46" t="s">
        <v>1416</v>
      </c>
      <c r="K183" s="45">
        <v>11952.5</v>
      </c>
      <c r="L183" s="45" t="s">
        <v>1417</v>
      </c>
      <c r="M183" s="46" t="s">
        <v>699</v>
      </c>
      <c r="N183" s="46"/>
      <c r="O183" s="47" t="s">
        <v>1405</v>
      </c>
      <c r="P183" s="47" t="s">
        <v>1406</v>
      </c>
    </row>
    <row r="184" spans="1:16" ht="12.75" customHeight="1" thickBot="1" x14ac:dyDescent="0.25">
      <c r="A184" s="18" t="str">
        <f t="shared" si="12"/>
        <v> OBS 115.188 </v>
      </c>
      <c r="B184" s="5" t="str">
        <f t="shared" si="13"/>
        <v>I</v>
      </c>
      <c r="C184" s="18">
        <f t="shared" si="14"/>
        <v>45903.877699999997</v>
      </c>
      <c r="D184" s="24" t="str">
        <f t="shared" si="15"/>
        <v>vis</v>
      </c>
      <c r="E184" s="44">
        <f>VLOOKUP(C184,Active!C$21:E$964,3,FALSE)</f>
        <v>12165.023357886012</v>
      </c>
      <c r="F184" s="5" t="s">
        <v>1901</v>
      </c>
      <c r="G184" s="24" t="str">
        <f t="shared" si="16"/>
        <v>45903.8777</v>
      </c>
      <c r="H184" s="18">
        <f t="shared" si="17"/>
        <v>12165</v>
      </c>
      <c r="I184" s="45" t="s">
        <v>1418</v>
      </c>
      <c r="J184" s="46" t="s">
        <v>1419</v>
      </c>
      <c r="K184" s="45">
        <v>12165</v>
      </c>
      <c r="L184" s="45" t="s">
        <v>1420</v>
      </c>
      <c r="M184" s="46" t="s">
        <v>699</v>
      </c>
      <c r="N184" s="46"/>
      <c r="O184" s="47" t="s">
        <v>1421</v>
      </c>
      <c r="P184" s="47" t="s">
        <v>1422</v>
      </c>
    </row>
    <row r="185" spans="1:16" ht="12.75" customHeight="1" thickBot="1" x14ac:dyDescent="0.25">
      <c r="A185" s="18" t="str">
        <f t="shared" si="12"/>
        <v> OBS 115.188 </v>
      </c>
      <c r="B185" s="5" t="str">
        <f t="shared" si="13"/>
        <v>II</v>
      </c>
      <c r="C185" s="18">
        <f t="shared" si="14"/>
        <v>46240.799700000003</v>
      </c>
      <c r="D185" s="24" t="str">
        <f t="shared" si="15"/>
        <v>vis</v>
      </c>
      <c r="E185" s="44">
        <f>VLOOKUP(C185,Active!C$21:E$964,3,FALSE)</f>
        <v>12277.468143725557</v>
      </c>
      <c r="F185" s="5" t="s">
        <v>1901</v>
      </c>
      <c r="G185" s="24" t="str">
        <f t="shared" si="16"/>
        <v>46240.7997</v>
      </c>
      <c r="H185" s="18">
        <f t="shared" si="17"/>
        <v>12277.5</v>
      </c>
      <c r="I185" s="45" t="s">
        <v>1423</v>
      </c>
      <c r="J185" s="46" t="s">
        <v>1424</v>
      </c>
      <c r="K185" s="45">
        <v>12277.5</v>
      </c>
      <c r="L185" s="45" t="s">
        <v>1425</v>
      </c>
      <c r="M185" s="46" t="s">
        <v>699</v>
      </c>
      <c r="N185" s="46"/>
      <c r="O185" s="47" t="s">
        <v>1421</v>
      </c>
      <c r="P185" s="47" t="s">
        <v>1422</v>
      </c>
    </row>
    <row r="186" spans="1:16" ht="12.75" customHeight="1" thickBot="1" x14ac:dyDescent="0.25">
      <c r="A186" s="18" t="str">
        <f t="shared" si="12"/>
        <v>BAVM 43 </v>
      </c>
      <c r="B186" s="5" t="str">
        <f t="shared" si="13"/>
        <v>I</v>
      </c>
      <c r="C186" s="18">
        <f t="shared" si="14"/>
        <v>46260.455000000002</v>
      </c>
      <c r="D186" s="24" t="str">
        <f t="shared" si="15"/>
        <v>vis</v>
      </c>
      <c r="E186" s="44">
        <f>VLOOKUP(C186,Active!C$21:E$964,3,FALSE)</f>
        <v>12284.027929073833</v>
      </c>
      <c r="F186" s="5" t="s">
        <v>1901</v>
      </c>
      <c r="G186" s="24" t="str">
        <f t="shared" si="16"/>
        <v>46260.455</v>
      </c>
      <c r="H186" s="18">
        <f t="shared" si="17"/>
        <v>12284</v>
      </c>
      <c r="I186" s="45" t="s">
        <v>1428</v>
      </c>
      <c r="J186" s="46" t="s">
        <v>1429</v>
      </c>
      <c r="K186" s="45">
        <v>12284</v>
      </c>
      <c r="L186" s="45" t="s">
        <v>2089</v>
      </c>
      <c r="M186" s="46" t="s">
        <v>1908</v>
      </c>
      <c r="N186" s="46"/>
      <c r="O186" s="47" t="s">
        <v>1430</v>
      </c>
      <c r="P186" s="48" t="s">
        <v>1431</v>
      </c>
    </row>
    <row r="187" spans="1:16" ht="12.75" customHeight="1" thickBot="1" x14ac:dyDescent="0.25">
      <c r="A187" s="18" t="str">
        <f t="shared" si="12"/>
        <v>IBVS 3078 </v>
      </c>
      <c r="B187" s="5" t="str">
        <f t="shared" si="13"/>
        <v>I</v>
      </c>
      <c r="C187" s="18">
        <f t="shared" si="14"/>
        <v>46287.421000000002</v>
      </c>
      <c r="D187" s="24" t="str">
        <f t="shared" si="15"/>
        <v>vis</v>
      </c>
      <c r="E187" s="44">
        <f>VLOOKUP(C187,Active!C$21:E$964,3,FALSE)</f>
        <v>12293.027596934493</v>
      </c>
      <c r="F187" s="5" t="s">
        <v>1901</v>
      </c>
      <c r="G187" s="24" t="str">
        <f t="shared" si="16"/>
        <v>46287.4210</v>
      </c>
      <c r="H187" s="18">
        <f t="shared" si="17"/>
        <v>12293</v>
      </c>
      <c r="I187" s="45" t="s">
        <v>1432</v>
      </c>
      <c r="J187" s="46" t="s">
        <v>1433</v>
      </c>
      <c r="K187" s="45">
        <v>12293</v>
      </c>
      <c r="L187" s="45" t="s">
        <v>1434</v>
      </c>
      <c r="M187" s="46" t="s">
        <v>699</v>
      </c>
      <c r="N187" s="46"/>
      <c r="O187" s="47" t="s">
        <v>1435</v>
      </c>
      <c r="P187" s="48" t="s">
        <v>1436</v>
      </c>
    </row>
    <row r="188" spans="1:16" ht="12.75" customHeight="1" thickBot="1" x14ac:dyDescent="0.25">
      <c r="A188" s="18" t="str">
        <f t="shared" si="12"/>
        <v> BBS 78 </v>
      </c>
      <c r="B188" s="5" t="str">
        <f t="shared" si="13"/>
        <v>I</v>
      </c>
      <c r="C188" s="18">
        <f t="shared" si="14"/>
        <v>46293.421999999999</v>
      </c>
      <c r="D188" s="24" t="str">
        <f t="shared" si="15"/>
        <v>vis</v>
      </c>
      <c r="E188" s="44">
        <f>VLOOKUP(C188,Active!C$21:E$964,3,FALSE)</f>
        <v>12295.030378467975</v>
      </c>
      <c r="F188" s="5" t="s">
        <v>1901</v>
      </c>
      <c r="G188" s="24" t="str">
        <f t="shared" si="16"/>
        <v>46293.422</v>
      </c>
      <c r="H188" s="18">
        <f t="shared" si="17"/>
        <v>12295</v>
      </c>
      <c r="I188" s="45" t="s">
        <v>1437</v>
      </c>
      <c r="J188" s="46" t="s">
        <v>1438</v>
      </c>
      <c r="K188" s="45">
        <v>12295</v>
      </c>
      <c r="L188" s="45" t="s">
        <v>1439</v>
      </c>
      <c r="M188" s="46" t="s">
        <v>1908</v>
      </c>
      <c r="N188" s="46"/>
      <c r="O188" s="47" t="s">
        <v>1206</v>
      </c>
      <c r="P188" s="47" t="s">
        <v>1440</v>
      </c>
    </row>
    <row r="189" spans="1:16" ht="13.5" thickBot="1" x14ac:dyDescent="0.25">
      <c r="A189" s="18" t="str">
        <f t="shared" si="12"/>
        <v>BAVM 43 </v>
      </c>
      <c r="B189" s="5" t="str">
        <f t="shared" si="13"/>
        <v>I</v>
      </c>
      <c r="C189" s="18">
        <f t="shared" si="14"/>
        <v>46305.400999999998</v>
      </c>
      <c r="D189" s="24" t="str">
        <f t="shared" si="15"/>
        <v>vis</v>
      </c>
      <c r="E189" s="44">
        <f>VLOOKUP(C189,Active!C$21:E$964,3,FALSE)</f>
        <v>12299.028265485062</v>
      </c>
      <c r="F189" s="5" t="s">
        <v>1901</v>
      </c>
      <c r="G189" s="24" t="str">
        <f t="shared" si="16"/>
        <v>46305.401</v>
      </c>
      <c r="H189" s="18">
        <f t="shared" si="17"/>
        <v>12299</v>
      </c>
      <c r="I189" s="45" t="s">
        <v>1441</v>
      </c>
      <c r="J189" s="46" t="s">
        <v>1442</v>
      </c>
      <c r="K189" s="45">
        <v>12299</v>
      </c>
      <c r="L189" s="45" t="s">
        <v>2059</v>
      </c>
      <c r="M189" s="46" t="s">
        <v>1908</v>
      </c>
      <c r="N189" s="46"/>
      <c r="O189" s="47" t="s">
        <v>1443</v>
      </c>
      <c r="P189" s="48" t="s">
        <v>1431</v>
      </c>
    </row>
    <row r="190" spans="1:16" ht="13.5" thickBot="1" x14ac:dyDescent="0.25">
      <c r="A190" s="18" t="str">
        <f t="shared" si="12"/>
        <v> BBS 78 </v>
      </c>
      <c r="B190" s="5" t="str">
        <f t="shared" si="13"/>
        <v>I</v>
      </c>
      <c r="C190" s="18">
        <f t="shared" si="14"/>
        <v>46305.411</v>
      </c>
      <c r="D190" s="24" t="str">
        <f t="shared" si="15"/>
        <v>vis</v>
      </c>
      <c r="E190" s="44">
        <f>VLOOKUP(C190,Active!C$21:E$964,3,FALSE)</f>
        <v>12299.031602898051</v>
      </c>
      <c r="F190" s="5" t="s">
        <v>1901</v>
      </c>
      <c r="G190" s="24" t="str">
        <f t="shared" si="16"/>
        <v>46305.411</v>
      </c>
      <c r="H190" s="18">
        <f t="shared" si="17"/>
        <v>12299</v>
      </c>
      <c r="I190" s="45" t="s">
        <v>1444</v>
      </c>
      <c r="J190" s="46" t="s">
        <v>1445</v>
      </c>
      <c r="K190" s="45">
        <v>12299</v>
      </c>
      <c r="L190" s="45" t="s">
        <v>664</v>
      </c>
      <c r="M190" s="46" t="s">
        <v>1908</v>
      </c>
      <c r="N190" s="46"/>
      <c r="O190" s="47" t="s">
        <v>1206</v>
      </c>
      <c r="P190" s="47" t="s">
        <v>1440</v>
      </c>
    </row>
    <row r="191" spans="1:16" ht="13.5" thickBot="1" x14ac:dyDescent="0.25">
      <c r="A191" s="18" t="str">
        <f t="shared" si="12"/>
        <v> BBS 79 </v>
      </c>
      <c r="B191" s="5" t="str">
        <f t="shared" si="13"/>
        <v>I</v>
      </c>
      <c r="C191" s="18">
        <f t="shared" si="14"/>
        <v>46329.377999999997</v>
      </c>
      <c r="D191" s="24" t="str">
        <f t="shared" si="15"/>
        <v>vis</v>
      </c>
      <c r="E191" s="44">
        <f>VLOOKUP(C191,Active!C$21:E$964,3,FALSE)</f>
        <v>12307.030380603916</v>
      </c>
      <c r="F191" s="5" t="s">
        <v>1901</v>
      </c>
      <c r="G191" s="24" t="str">
        <f t="shared" si="16"/>
        <v>46329.378</v>
      </c>
      <c r="H191" s="18">
        <f t="shared" si="17"/>
        <v>12307</v>
      </c>
      <c r="I191" s="45" t="s">
        <v>1450</v>
      </c>
      <c r="J191" s="46" t="s">
        <v>1451</v>
      </c>
      <c r="K191" s="45">
        <v>12307</v>
      </c>
      <c r="L191" s="45" t="s">
        <v>1439</v>
      </c>
      <c r="M191" s="46" t="s">
        <v>1908</v>
      </c>
      <c r="N191" s="46"/>
      <c r="O191" s="47" t="s">
        <v>1452</v>
      </c>
      <c r="P191" s="47" t="s">
        <v>1453</v>
      </c>
    </row>
    <row r="192" spans="1:16" ht="13.5" thickBot="1" x14ac:dyDescent="0.25">
      <c r="A192" s="18" t="str">
        <f t="shared" si="12"/>
        <v> VSSC 64.22 </v>
      </c>
      <c r="B192" s="5" t="str">
        <f t="shared" si="13"/>
        <v>I</v>
      </c>
      <c r="C192" s="18">
        <f t="shared" si="14"/>
        <v>46344.366000000002</v>
      </c>
      <c r="D192" s="24" t="str">
        <f t="shared" si="15"/>
        <v>vis</v>
      </c>
      <c r="E192" s="44">
        <f>VLOOKUP(C192,Active!C$21:E$964,3,FALSE)</f>
        <v>12312.032495188789</v>
      </c>
      <c r="F192" s="5" t="s">
        <v>1901</v>
      </c>
      <c r="G192" s="24" t="str">
        <f t="shared" si="16"/>
        <v>46344.366</v>
      </c>
      <c r="H192" s="18">
        <f t="shared" si="17"/>
        <v>12312</v>
      </c>
      <c r="I192" s="45" t="s">
        <v>1456</v>
      </c>
      <c r="J192" s="46" t="s">
        <v>1457</v>
      </c>
      <c r="K192" s="45">
        <v>12312</v>
      </c>
      <c r="L192" s="45" t="s">
        <v>2180</v>
      </c>
      <c r="M192" s="46" t="s">
        <v>1908</v>
      </c>
      <c r="N192" s="46"/>
      <c r="O192" s="47" t="s">
        <v>1448</v>
      </c>
      <c r="P192" s="47" t="s">
        <v>1449</v>
      </c>
    </row>
    <row r="193" spans="1:16" ht="13.5" thickBot="1" x14ac:dyDescent="0.25">
      <c r="A193" s="18" t="str">
        <f t="shared" si="12"/>
        <v>BAVM 52 </v>
      </c>
      <c r="B193" s="5" t="str">
        <f t="shared" si="13"/>
        <v>I</v>
      </c>
      <c r="C193" s="18">
        <f t="shared" si="14"/>
        <v>46362.343000000001</v>
      </c>
      <c r="D193" s="24" t="str">
        <f t="shared" si="15"/>
        <v>vis</v>
      </c>
      <c r="E193" s="44">
        <f>VLOOKUP(C193,Active!C$21:E$964,3,FALSE)</f>
        <v>12318.032162515461</v>
      </c>
      <c r="F193" s="5" t="s">
        <v>1901</v>
      </c>
      <c r="G193" s="24" t="str">
        <f t="shared" si="16"/>
        <v>46362.343</v>
      </c>
      <c r="H193" s="18">
        <f t="shared" si="17"/>
        <v>12318</v>
      </c>
      <c r="I193" s="45" t="s">
        <v>1466</v>
      </c>
      <c r="J193" s="46" t="s">
        <v>1467</v>
      </c>
      <c r="K193" s="45">
        <v>12318</v>
      </c>
      <c r="L193" s="45" t="s">
        <v>2273</v>
      </c>
      <c r="M193" s="46" t="s">
        <v>1908</v>
      </c>
      <c r="N193" s="46"/>
      <c r="O193" s="47" t="s">
        <v>1468</v>
      </c>
      <c r="P193" s="48" t="s">
        <v>1469</v>
      </c>
    </row>
    <row r="194" spans="1:16" ht="13.5" thickBot="1" x14ac:dyDescent="0.25">
      <c r="A194" s="18" t="str">
        <f t="shared" si="12"/>
        <v>BAVM 43 </v>
      </c>
      <c r="B194" s="5" t="str">
        <f t="shared" si="13"/>
        <v>I</v>
      </c>
      <c r="C194" s="18">
        <f t="shared" si="14"/>
        <v>46374.313999999998</v>
      </c>
      <c r="D194" s="24" t="str">
        <f t="shared" si="15"/>
        <v>vis</v>
      </c>
      <c r="E194" s="44">
        <f>VLOOKUP(C194,Active!C$21:E$964,3,FALSE)</f>
        <v>12322.027379602157</v>
      </c>
      <c r="F194" s="5" t="s">
        <v>1901</v>
      </c>
      <c r="G194" s="24" t="str">
        <f t="shared" si="16"/>
        <v>46374.314</v>
      </c>
      <c r="H194" s="18">
        <f t="shared" si="17"/>
        <v>12322</v>
      </c>
      <c r="I194" s="45" t="s">
        <v>1470</v>
      </c>
      <c r="J194" s="46" t="s">
        <v>1471</v>
      </c>
      <c r="K194" s="45">
        <v>12322</v>
      </c>
      <c r="L194" s="45" t="s">
        <v>2106</v>
      </c>
      <c r="M194" s="46" t="s">
        <v>1908</v>
      </c>
      <c r="N194" s="46"/>
      <c r="O194" s="47" t="s">
        <v>886</v>
      </c>
      <c r="P194" s="48" t="s">
        <v>1431</v>
      </c>
    </row>
    <row r="195" spans="1:16" ht="13.5" thickBot="1" x14ac:dyDescent="0.25">
      <c r="A195" s="18" t="str">
        <f t="shared" si="12"/>
        <v> MVS 11.19 </v>
      </c>
      <c r="B195" s="5" t="str">
        <f t="shared" si="13"/>
        <v>I</v>
      </c>
      <c r="C195" s="18">
        <f t="shared" si="14"/>
        <v>46422.273999999998</v>
      </c>
      <c r="D195" s="24" t="str">
        <f t="shared" si="15"/>
        <v>vis</v>
      </c>
      <c r="E195" s="44">
        <f>VLOOKUP(C195,Active!C$21:E$964,3,FALSE)</f>
        <v>12338.033612287662</v>
      </c>
      <c r="F195" s="5" t="s">
        <v>1901</v>
      </c>
      <c r="G195" s="24" t="str">
        <f t="shared" si="16"/>
        <v>46422.274</v>
      </c>
      <c r="H195" s="18">
        <f t="shared" si="17"/>
        <v>12338</v>
      </c>
      <c r="I195" s="45" t="s">
        <v>1472</v>
      </c>
      <c r="J195" s="46" t="s">
        <v>1473</v>
      </c>
      <c r="K195" s="45">
        <v>12338</v>
      </c>
      <c r="L195" s="45" t="s">
        <v>694</v>
      </c>
      <c r="M195" s="46" t="s">
        <v>1908</v>
      </c>
      <c r="N195" s="46"/>
      <c r="O195" s="47" t="s">
        <v>1474</v>
      </c>
      <c r="P195" s="47" t="s">
        <v>1475</v>
      </c>
    </row>
    <row r="196" spans="1:16" ht="13.5" thickBot="1" x14ac:dyDescent="0.25">
      <c r="A196" s="18" t="str">
        <f t="shared" si="12"/>
        <v>BAVM 50 </v>
      </c>
      <c r="B196" s="5" t="str">
        <f t="shared" si="13"/>
        <v>I</v>
      </c>
      <c r="C196" s="18">
        <f t="shared" si="14"/>
        <v>47024.531000000003</v>
      </c>
      <c r="D196" s="24" t="str">
        <f t="shared" si="15"/>
        <v>vis</v>
      </c>
      <c r="E196" s="44">
        <f>VLOOKUP(C196,Active!C$21:E$964,3,FALSE)</f>
        <v>12539.031645616937</v>
      </c>
      <c r="F196" s="5" t="s">
        <v>1901</v>
      </c>
      <c r="G196" s="24" t="str">
        <f t="shared" si="16"/>
        <v>47024.531</v>
      </c>
      <c r="H196" s="18">
        <f t="shared" si="17"/>
        <v>12539</v>
      </c>
      <c r="I196" s="45" t="s">
        <v>1479</v>
      </c>
      <c r="J196" s="46" t="s">
        <v>1480</v>
      </c>
      <c r="K196" s="45">
        <v>12539</v>
      </c>
      <c r="L196" s="45" t="s">
        <v>664</v>
      </c>
      <c r="M196" s="46" t="s">
        <v>1908</v>
      </c>
      <c r="N196" s="46"/>
      <c r="O196" s="47" t="s">
        <v>1430</v>
      </c>
      <c r="P196" s="48" t="s">
        <v>1481</v>
      </c>
    </row>
    <row r="197" spans="1:16" ht="13.5" thickBot="1" x14ac:dyDescent="0.25">
      <c r="A197" s="18" t="str">
        <f t="shared" si="12"/>
        <v> OBS 115.188 </v>
      </c>
      <c r="B197" s="5" t="str">
        <f t="shared" si="13"/>
        <v>II</v>
      </c>
      <c r="C197" s="18">
        <f t="shared" si="14"/>
        <v>47028.803</v>
      </c>
      <c r="D197" s="24" t="str">
        <f t="shared" si="15"/>
        <v>vis</v>
      </c>
      <c r="E197" s="44">
        <f>VLOOKUP(C197,Active!C$21:E$964,3,FALSE)</f>
        <v>12540.457388444967</v>
      </c>
      <c r="F197" s="5" t="s">
        <v>1901</v>
      </c>
      <c r="G197" s="24" t="str">
        <f t="shared" si="16"/>
        <v>47028.8030</v>
      </c>
      <c r="H197" s="18">
        <f t="shared" si="17"/>
        <v>12540.5</v>
      </c>
      <c r="I197" s="45" t="s">
        <v>1482</v>
      </c>
      <c r="J197" s="46" t="s">
        <v>1483</v>
      </c>
      <c r="K197" s="45">
        <v>12540.5</v>
      </c>
      <c r="L197" s="45" t="s">
        <v>1484</v>
      </c>
      <c r="M197" s="46" t="s">
        <v>699</v>
      </c>
      <c r="N197" s="46"/>
      <c r="O197" s="47" t="s">
        <v>1421</v>
      </c>
      <c r="P197" s="47" t="s">
        <v>1422</v>
      </c>
    </row>
    <row r="198" spans="1:16" ht="13.5" thickBot="1" x14ac:dyDescent="0.25">
      <c r="A198" s="18" t="str">
        <f t="shared" si="12"/>
        <v>BAVM 50 </v>
      </c>
      <c r="B198" s="5" t="str">
        <f t="shared" si="13"/>
        <v>I</v>
      </c>
      <c r="C198" s="18">
        <f t="shared" si="14"/>
        <v>47078.483999999997</v>
      </c>
      <c r="D198" s="24" t="str">
        <f t="shared" si="15"/>
        <v>vis</v>
      </c>
      <c r="E198" s="44">
        <f>VLOOKUP(C198,Active!C$21:E$964,3,FALSE)</f>
        <v>12557.037989905526</v>
      </c>
      <c r="F198" s="5" t="s">
        <v>1901</v>
      </c>
      <c r="G198" s="24" t="str">
        <f t="shared" si="16"/>
        <v>47078.484</v>
      </c>
      <c r="H198" s="18">
        <f t="shared" si="17"/>
        <v>12557</v>
      </c>
      <c r="I198" s="45" t="s">
        <v>1487</v>
      </c>
      <c r="J198" s="46" t="s">
        <v>1488</v>
      </c>
      <c r="K198" s="45">
        <v>12557</v>
      </c>
      <c r="L198" s="45" t="s">
        <v>94</v>
      </c>
      <c r="M198" s="46" t="s">
        <v>1908</v>
      </c>
      <c r="N198" s="46"/>
      <c r="O198" s="47" t="s">
        <v>1430</v>
      </c>
      <c r="P198" s="48" t="s">
        <v>1481</v>
      </c>
    </row>
    <row r="199" spans="1:16" ht="13.5" thickBot="1" x14ac:dyDescent="0.25">
      <c r="A199" s="18" t="str">
        <f t="shared" si="12"/>
        <v> BBS 88 </v>
      </c>
      <c r="B199" s="5" t="str">
        <f t="shared" si="13"/>
        <v>II</v>
      </c>
      <c r="C199" s="18">
        <f t="shared" si="14"/>
        <v>47304.447999999997</v>
      </c>
      <c r="D199" s="24" t="str">
        <f t="shared" si="15"/>
        <v>vis</v>
      </c>
      <c r="E199" s="44">
        <f>VLOOKUP(C199,Active!C$21:E$964,3,FALSE)</f>
        <v>12632.451508724265</v>
      </c>
      <c r="F199" s="5" t="s">
        <v>1901</v>
      </c>
      <c r="G199" s="24" t="str">
        <f t="shared" si="16"/>
        <v>47304.4480</v>
      </c>
      <c r="H199" s="18">
        <f t="shared" si="17"/>
        <v>12632.5</v>
      </c>
      <c r="I199" s="45" t="s">
        <v>1496</v>
      </c>
      <c r="J199" s="46" t="s">
        <v>1497</v>
      </c>
      <c r="K199" s="45">
        <v>12632.5</v>
      </c>
      <c r="L199" s="45" t="s">
        <v>1498</v>
      </c>
      <c r="M199" s="46" t="s">
        <v>699</v>
      </c>
      <c r="N199" s="46"/>
      <c r="O199" s="47" t="s">
        <v>978</v>
      </c>
      <c r="P199" s="47" t="s">
        <v>1499</v>
      </c>
    </row>
    <row r="200" spans="1:16" ht="13.5" thickBot="1" x14ac:dyDescent="0.25">
      <c r="A200" s="18" t="str">
        <f t="shared" si="12"/>
        <v> BBS 89 </v>
      </c>
      <c r="B200" s="5" t="str">
        <f t="shared" si="13"/>
        <v>II</v>
      </c>
      <c r="C200" s="18">
        <f t="shared" si="14"/>
        <v>47364.381999999998</v>
      </c>
      <c r="D200" s="24" t="str">
        <f t="shared" si="15"/>
        <v>vis</v>
      </c>
      <c r="E200" s="44">
        <f>VLOOKUP(C200,Active!C$21:E$964,3,FALSE)</f>
        <v>12652.45395972036</v>
      </c>
      <c r="F200" s="5" t="s">
        <v>1901</v>
      </c>
      <c r="G200" s="24" t="str">
        <f t="shared" si="16"/>
        <v>47364.382</v>
      </c>
      <c r="H200" s="18">
        <f t="shared" si="17"/>
        <v>12652.5</v>
      </c>
      <c r="I200" s="45" t="s">
        <v>1500</v>
      </c>
      <c r="J200" s="46" t="s">
        <v>1501</v>
      </c>
      <c r="K200" s="45">
        <v>12652.5</v>
      </c>
      <c r="L200" s="45" t="s">
        <v>21</v>
      </c>
      <c r="M200" s="46" t="s">
        <v>1908</v>
      </c>
      <c r="N200" s="46"/>
      <c r="O200" s="47" t="s">
        <v>1502</v>
      </c>
      <c r="P200" s="47" t="s">
        <v>1503</v>
      </c>
    </row>
    <row r="201" spans="1:16" ht="13.5" thickBot="1" x14ac:dyDescent="0.25">
      <c r="A201" s="18" t="str">
        <f t="shared" si="12"/>
        <v> BBS 89 </v>
      </c>
      <c r="B201" s="5" t="str">
        <f t="shared" si="13"/>
        <v>II</v>
      </c>
      <c r="C201" s="18">
        <f t="shared" si="14"/>
        <v>47385.351000000002</v>
      </c>
      <c r="D201" s="24" t="str">
        <f t="shared" si="15"/>
        <v>vis</v>
      </c>
      <c r="E201" s="44">
        <f>VLOOKUP(C201,Active!C$21:E$964,3,FALSE)</f>
        <v>12659.452181012739</v>
      </c>
      <c r="F201" s="5" t="s">
        <v>1901</v>
      </c>
      <c r="G201" s="24" t="str">
        <f t="shared" si="16"/>
        <v>47385.351</v>
      </c>
      <c r="H201" s="18">
        <f t="shared" si="17"/>
        <v>12659.5</v>
      </c>
      <c r="I201" s="45" t="s">
        <v>1504</v>
      </c>
      <c r="J201" s="46" t="s">
        <v>1505</v>
      </c>
      <c r="K201" s="45">
        <v>12659.5</v>
      </c>
      <c r="L201" s="45" t="s">
        <v>39</v>
      </c>
      <c r="M201" s="46" t="s">
        <v>1908</v>
      </c>
      <c r="N201" s="46"/>
      <c r="O201" s="47" t="s">
        <v>1502</v>
      </c>
      <c r="P201" s="47" t="s">
        <v>1503</v>
      </c>
    </row>
    <row r="202" spans="1:16" ht="13.5" thickBot="1" x14ac:dyDescent="0.25">
      <c r="A202" s="18" t="str">
        <f t="shared" si="12"/>
        <v> BBS 106 </v>
      </c>
      <c r="B202" s="5" t="str">
        <f t="shared" si="13"/>
        <v>I</v>
      </c>
      <c r="C202" s="18">
        <f t="shared" si="14"/>
        <v>49469.574999999997</v>
      </c>
      <c r="D202" s="24" t="str">
        <f t="shared" si="15"/>
        <v>vis</v>
      </c>
      <c r="E202" s="44">
        <f>VLOOKUP(C202,Active!C$21:E$964,3,FALSE)</f>
        <v>13355.043805547901</v>
      </c>
      <c r="F202" s="5" t="s">
        <v>1901</v>
      </c>
      <c r="G202" s="24" t="str">
        <f t="shared" si="16"/>
        <v>49469.5750</v>
      </c>
      <c r="H202" s="18">
        <f t="shared" si="17"/>
        <v>13355</v>
      </c>
      <c r="I202" s="45" t="s">
        <v>1531</v>
      </c>
      <c r="J202" s="46" t="s">
        <v>1532</v>
      </c>
      <c r="K202" s="45">
        <v>13355</v>
      </c>
      <c r="L202" s="45" t="s">
        <v>1533</v>
      </c>
      <c r="M202" s="46" t="s">
        <v>699</v>
      </c>
      <c r="N202" s="46"/>
      <c r="O202" s="47" t="s">
        <v>1534</v>
      </c>
      <c r="P202" s="47" t="s">
        <v>1535</v>
      </c>
    </row>
    <row r="203" spans="1:16" ht="13.5" thickBot="1" x14ac:dyDescent="0.25">
      <c r="A203" s="18" t="str">
        <f t="shared" ref="A203:A266" si="18">P203</f>
        <v>BAVM 79 </v>
      </c>
      <c r="B203" s="5" t="str">
        <f t="shared" ref="B203:B266" si="19">IF(H203=INT(H203),"I","II")</f>
        <v>I</v>
      </c>
      <c r="C203" s="18">
        <f t="shared" ref="C203:C266" si="20">1*G203</f>
        <v>49547.485999999997</v>
      </c>
      <c r="D203" s="24" t="str">
        <f t="shared" ref="D203:D266" si="21">VLOOKUP(F203,I$1:J$5,2,FALSE)</f>
        <v>vis</v>
      </c>
      <c r="E203" s="44">
        <f>VLOOKUP(C203,Active!C$21:E$964,3,FALSE)</f>
        <v>13381.045923870674</v>
      </c>
      <c r="F203" s="5" t="s">
        <v>1901</v>
      </c>
      <c r="G203" s="24" t="str">
        <f t="shared" ref="G203:G266" si="22">MID(I203,3,LEN(I203)-3)</f>
        <v>49547.486</v>
      </c>
      <c r="H203" s="18">
        <f t="shared" ref="H203:H266" si="23">1*K203</f>
        <v>13381</v>
      </c>
      <c r="I203" s="45" t="s">
        <v>1536</v>
      </c>
      <c r="J203" s="46" t="s">
        <v>1537</v>
      </c>
      <c r="K203" s="45">
        <v>13381</v>
      </c>
      <c r="L203" s="45" t="s">
        <v>469</v>
      </c>
      <c r="M203" s="46" t="s">
        <v>1908</v>
      </c>
      <c r="N203" s="46"/>
      <c r="O203" s="47" t="s">
        <v>1538</v>
      </c>
      <c r="P203" s="48" t="s">
        <v>1539</v>
      </c>
    </row>
    <row r="204" spans="1:16" ht="13.5" thickBot="1" x14ac:dyDescent="0.25">
      <c r="A204" s="18" t="str">
        <f t="shared" si="18"/>
        <v>BAVM 79 </v>
      </c>
      <c r="B204" s="5" t="str">
        <f t="shared" si="19"/>
        <v>I</v>
      </c>
      <c r="C204" s="18">
        <f t="shared" si="20"/>
        <v>49565.46</v>
      </c>
      <c r="D204" s="24" t="str">
        <f t="shared" si="21"/>
        <v>vis</v>
      </c>
      <c r="E204" s="44">
        <f>VLOOKUP(C204,Active!C$21:E$964,3,FALSE)</f>
        <v>13387.044589973451</v>
      </c>
      <c r="F204" s="5" t="s">
        <v>1901</v>
      </c>
      <c r="G204" s="24" t="str">
        <f t="shared" si="22"/>
        <v>49565.460</v>
      </c>
      <c r="H204" s="18">
        <f t="shared" si="23"/>
        <v>13387</v>
      </c>
      <c r="I204" s="45" t="s">
        <v>1540</v>
      </c>
      <c r="J204" s="46" t="s">
        <v>1541</v>
      </c>
      <c r="K204" s="45">
        <v>13387</v>
      </c>
      <c r="L204" s="45" t="s">
        <v>1542</v>
      </c>
      <c r="M204" s="46" t="s">
        <v>1908</v>
      </c>
      <c r="N204" s="46"/>
      <c r="O204" s="47" t="s">
        <v>1543</v>
      </c>
      <c r="P204" s="48" t="s">
        <v>1539</v>
      </c>
    </row>
    <row r="205" spans="1:16" ht="13.5" thickBot="1" x14ac:dyDescent="0.25">
      <c r="A205" s="18" t="str">
        <f t="shared" si="18"/>
        <v>BAVM 79 </v>
      </c>
      <c r="B205" s="5" t="str">
        <f t="shared" si="19"/>
        <v>I</v>
      </c>
      <c r="C205" s="18">
        <f t="shared" si="20"/>
        <v>49571.417999999998</v>
      </c>
      <c r="D205" s="24" t="str">
        <f t="shared" si="21"/>
        <v>vis</v>
      </c>
      <c r="E205" s="44">
        <f>VLOOKUP(C205,Active!C$21:E$964,3,FALSE)</f>
        <v>13389.033020631088</v>
      </c>
      <c r="F205" s="5" t="s">
        <v>1901</v>
      </c>
      <c r="G205" s="24" t="str">
        <f t="shared" si="22"/>
        <v>49571.418</v>
      </c>
      <c r="H205" s="18">
        <f t="shared" si="23"/>
        <v>13389</v>
      </c>
      <c r="I205" s="45" t="s">
        <v>1544</v>
      </c>
      <c r="J205" s="46" t="s">
        <v>1545</v>
      </c>
      <c r="K205" s="45">
        <v>13389</v>
      </c>
      <c r="L205" s="45" t="s">
        <v>2114</v>
      </c>
      <c r="M205" s="46" t="s">
        <v>1908</v>
      </c>
      <c r="N205" s="46"/>
      <c r="O205" s="47" t="s">
        <v>1538</v>
      </c>
      <c r="P205" s="48" t="s">
        <v>1539</v>
      </c>
    </row>
    <row r="206" spans="1:16" ht="13.5" thickBot="1" x14ac:dyDescent="0.25">
      <c r="A206" s="18" t="str">
        <f t="shared" si="18"/>
        <v>BAVM 79 </v>
      </c>
      <c r="B206" s="5" t="str">
        <f t="shared" si="19"/>
        <v>I</v>
      </c>
      <c r="C206" s="18">
        <f t="shared" si="20"/>
        <v>49574.428</v>
      </c>
      <c r="D206" s="24" t="str">
        <f t="shared" si="21"/>
        <v>vis</v>
      </c>
      <c r="E206" s="44">
        <f>VLOOKUP(C206,Active!C$21:E$964,3,FALSE)</f>
        <v>13390.037581940163</v>
      </c>
      <c r="F206" s="5" t="s">
        <v>1901</v>
      </c>
      <c r="G206" s="24" t="str">
        <f t="shared" si="22"/>
        <v>49574.428</v>
      </c>
      <c r="H206" s="18">
        <f t="shared" si="23"/>
        <v>13390</v>
      </c>
      <c r="I206" s="45" t="s">
        <v>1546</v>
      </c>
      <c r="J206" s="46" t="s">
        <v>1547</v>
      </c>
      <c r="K206" s="45">
        <v>13390</v>
      </c>
      <c r="L206" s="45" t="s">
        <v>1548</v>
      </c>
      <c r="M206" s="46" t="s">
        <v>1908</v>
      </c>
      <c r="N206" s="46"/>
      <c r="O206" s="47" t="s">
        <v>1538</v>
      </c>
      <c r="P206" s="48" t="s">
        <v>1539</v>
      </c>
    </row>
    <row r="207" spans="1:16" ht="13.5" thickBot="1" x14ac:dyDescent="0.25">
      <c r="A207" s="18" t="str">
        <f t="shared" si="18"/>
        <v>BAVM 80 </v>
      </c>
      <c r="B207" s="5" t="str">
        <f t="shared" si="19"/>
        <v>I</v>
      </c>
      <c r="C207" s="18">
        <f t="shared" si="20"/>
        <v>49574.447800000002</v>
      </c>
      <c r="D207" s="24" t="str">
        <f t="shared" si="21"/>
        <v>vis</v>
      </c>
      <c r="E207" s="44">
        <f>VLOOKUP(C207,Active!C$21:E$964,3,FALSE)</f>
        <v>13390.044190017881</v>
      </c>
      <c r="F207" s="5" t="s">
        <v>1901</v>
      </c>
      <c r="G207" s="24" t="str">
        <f t="shared" si="22"/>
        <v>49574.4478</v>
      </c>
      <c r="H207" s="18">
        <f t="shared" si="23"/>
        <v>13390</v>
      </c>
      <c r="I207" s="45" t="s">
        <v>1549</v>
      </c>
      <c r="J207" s="46" t="s">
        <v>1550</v>
      </c>
      <c r="K207" s="45">
        <v>13390</v>
      </c>
      <c r="L207" s="45" t="s">
        <v>1019</v>
      </c>
      <c r="M207" s="46" t="s">
        <v>699</v>
      </c>
      <c r="N207" s="46"/>
      <c r="O207" s="47" t="s">
        <v>1551</v>
      </c>
      <c r="P207" s="48" t="s">
        <v>1552</v>
      </c>
    </row>
    <row r="208" spans="1:16" ht="13.5" thickBot="1" x14ac:dyDescent="0.25">
      <c r="A208" s="18" t="str">
        <f t="shared" si="18"/>
        <v>BAVM 80 </v>
      </c>
      <c r="B208" s="5" t="str">
        <f t="shared" si="19"/>
        <v>I</v>
      </c>
      <c r="C208" s="18">
        <f t="shared" si="20"/>
        <v>49574.448199999999</v>
      </c>
      <c r="D208" s="24" t="str">
        <f t="shared" si="21"/>
        <v>vis</v>
      </c>
      <c r="E208" s="44">
        <f>VLOOKUP(C208,Active!C$21:E$964,3,FALSE)</f>
        <v>13390.044323514396</v>
      </c>
      <c r="F208" s="5" t="s">
        <v>1901</v>
      </c>
      <c r="G208" s="24" t="str">
        <f t="shared" si="22"/>
        <v>49574.4482</v>
      </c>
      <c r="H208" s="18">
        <f t="shared" si="23"/>
        <v>13390</v>
      </c>
      <c r="I208" s="45" t="s">
        <v>1553</v>
      </c>
      <c r="J208" s="46" t="s">
        <v>1554</v>
      </c>
      <c r="K208" s="45">
        <v>13390</v>
      </c>
      <c r="L208" s="45" t="s">
        <v>1555</v>
      </c>
      <c r="M208" s="46" t="s">
        <v>699</v>
      </c>
      <c r="N208" s="46"/>
      <c r="O208" s="47" t="s">
        <v>1551</v>
      </c>
      <c r="P208" s="48" t="s">
        <v>1552</v>
      </c>
    </row>
    <row r="209" spans="1:16" ht="13.5" thickBot="1" x14ac:dyDescent="0.25">
      <c r="A209" s="18" t="str">
        <f t="shared" si="18"/>
        <v>BAVM 113 </v>
      </c>
      <c r="B209" s="5" t="str">
        <f t="shared" si="19"/>
        <v>II</v>
      </c>
      <c r="C209" s="18">
        <f t="shared" si="20"/>
        <v>50666.398000000001</v>
      </c>
      <c r="D209" s="24" t="str">
        <f t="shared" si="21"/>
        <v>vis</v>
      </c>
      <c r="E209" s="44">
        <f>VLOOKUP(C209,Active!C$21:E$964,3,FALSE)</f>
        <v>13754.473067878174</v>
      </c>
      <c r="F209" s="5" t="s">
        <v>1901</v>
      </c>
      <c r="G209" s="24" t="str">
        <f t="shared" si="22"/>
        <v>50666.398</v>
      </c>
      <c r="H209" s="18">
        <f t="shared" si="23"/>
        <v>13754.5</v>
      </c>
      <c r="I209" s="45" t="s">
        <v>1570</v>
      </c>
      <c r="J209" s="46" t="s">
        <v>1571</v>
      </c>
      <c r="K209" s="45">
        <v>13754.5</v>
      </c>
      <c r="L209" s="45" t="s">
        <v>538</v>
      </c>
      <c r="M209" s="46" t="s">
        <v>1908</v>
      </c>
      <c r="N209" s="46"/>
      <c r="O209" s="47" t="s">
        <v>1572</v>
      </c>
      <c r="P209" s="48" t="s">
        <v>1573</v>
      </c>
    </row>
    <row r="210" spans="1:16" ht="13.5" thickBot="1" x14ac:dyDescent="0.25">
      <c r="A210" s="18" t="str">
        <f t="shared" si="18"/>
        <v>BAVM 113 </v>
      </c>
      <c r="B210" s="5" t="str">
        <f t="shared" si="19"/>
        <v>II</v>
      </c>
      <c r="C210" s="18">
        <f t="shared" si="20"/>
        <v>50669.408000000003</v>
      </c>
      <c r="D210" s="24" t="str">
        <f t="shared" si="21"/>
        <v>vis</v>
      </c>
      <c r="E210" s="44">
        <f>VLOOKUP(C210,Active!C$21:E$964,3,FALSE)</f>
        <v>13755.477629187255</v>
      </c>
      <c r="F210" s="5" t="s">
        <v>1901</v>
      </c>
      <c r="G210" s="24" t="str">
        <f t="shared" si="22"/>
        <v>50669.408</v>
      </c>
      <c r="H210" s="18">
        <f t="shared" si="23"/>
        <v>13755.5</v>
      </c>
      <c r="I210" s="45" t="s">
        <v>1574</v>
      </c>
      <c r="J210" s="46" t="s">
        <v>1575</v>
      </c>
      <c r="K210" s="45">
        <v>13755.5</v>
      </c>
      <c r="L210" s="45" t="s">
        <v>629</v>
      </c>
      <c r="M210" s="46" t="s">
        <v>1908</v>
      </c>
      <c r="N210" s="46"/>
      <c r="O210" s="47" t="s">
        <v>1572</v>
      </c>
      <c r="P210" s="48" t="s">
        <v>1573</v>
      </c>
    </row>
    <row r="211" spans="1:16" ht="13.5" thickBot="1" x14ac:dyDescent="0.25">
      <c r="A211" s="18" t="str">
        <f t="shared" si="18"/>
        <v>BAVM 111 </v>
      </c>
      <c r="B211" s="5" t="str">
        <f t="shared" si="19"/>
        <v>II</v>
      </c>
      <c r="C211" s="18">
        <f t="shared" si="20"/>
        <v>50672.371700000003</v>
      </c>
      <c r="D211" s="24" t="str">
        <f t="shared" si="21"/>
        <v>vis</v>
      </c>
      <c r="E211" s="44">
        <f>VLOOKUP(C211,Active!C$21:E$964,3,FALSE)</f>
        <v>13756.466738274201</v>
      </c>
      <c r="F211" s="5" t="s">
        <v>1901</v>
      </c>
      <c r="G211" s="24" t="str">
        <f t="shared" si="22"/>
        <v>50672.3717</v>
      </c>
      <c r="H211" s="18">
        <f t="shared" si="23"/>
        <v>13756.5</v>
      </c>
      <c r="I211" s="45" t="s">
        <v>1576</v>
      </c>
      <c r="J211" s="46" t="s">
        <v>1577</v>
      </c>
      <c r="K211" s="45">
        <v>13756.5</v>
      </c>
      <c r="L211" s="45" t="s">
        <v>1578</v>
      </c>
      <c r="M211" s="46" t="s">
        <v>699</v>
      </c>
      <c r="N211" s="46"/>
      <c r="O211" s="47" t="s">
        <v>1551</v>
      </c>
      <c r="P211" s="48" t="s">
        <v>1579</v>
      </c>
    </row>
    <row r="212" spans="1:16" ht="13.5" thickBot="1" x14ac:dyDescent="0.25">
      <c r="A212" s="18" t="str">
        <f t="shared" si="18"/>
        <v>BAVM 113 </v>
      </c>
      <c r="B212" s="5" t="str">
        <f t="shared" si="19"/>
        <v>II</v>
      </c>
      <c r="C212" s="18">
        <f t="shared" si="20"/>
        <v>50672.387000000002</v>
      </c>
      <c r="D212" s="24" t="str">
        <f t="shared" si="21"/>
        <v>vis</v>
      </c>
      <c r="E212" s="44">
        <f>VLOOKUP(C212,Active!C$21:E$964,3,FALSE)</f>
        <v>13756.471844516071</v>
      </c>
      <c r="F212" s="5" t="s">
        <v>1901</v>
      </c>
      <c r="G212" s="24" t="str">
        <f t="shared" si="22"/>
        <v>50672.387</v>
      </c>
      <c r="H212" s="18">
        <f t="shared" si="23"/>
        <v>13756.5</v>
      </c>
      <c r="I212" s="45" t="s">
        <v>1580</v>
      </c>
      <c r="J212" s="46" t="s">
        <v>1581</v>
      </c>
      <c r="K212" s="45">
        <v>13756.5</v>
      </c>
      <c r="L212" s="45" t="s">
        <v>326</v>
      </c>
      <c r="M212" s="46" t="s">
        <v>1908</v>
      </c>
      <c r="N212" s="46"/>
      <c r="O212" s="47" t="s">
        <v>1572</v>
      </c>
      <c r="P212" s="48" t="s">
        <v>1573</v>
      </c>
    </row>
    <row r="213" spans="1:16" ht="13.5" thickBot="1" x14ac:dyDescent="0.25">
      <c r="A213" s="18" t="str">
        <f t="shared" si="18"/>
        <v>BAVM 111 </v>
      </c>
      <c r="B213" s="5" t="str">
        <f t="shared" si="19"/>
        <v>II</v>
      </c>
      <c r="C213" s="18">
        <f t="shared" si="20"/>
        <v>50702.336499999998</v>
      </c>
      <c r="D213" s="24" t="str">
        <f t="shared" si="21"/>
        <v>vis</v>
      </c>
      <c r="E213" s="44">
        <f>VLOOKUP(C213,Active!C$21:E$964,3,FALSE)</f>
        <v>13766.467229541393</v>
      </c>
      <c r="F213" s="5" t="s">
        <v>1901</v>
      </c>
      <c r="G213" s="24" t="str">
        <f t="shared" si="22"/>
        <v>50702.3365</v>
      </c>
      <c r="H213" s="18">
        <f t="shared" si="23"/>
        <v>13766.5</v>
      </c>
      <c r="I213" s="45" t="s">
        <v>1582</v>
      </c>
      <c r="J213" s="46" t="s">
        <v>1583</v>
      </c>
      <c r="K213" s="45">
        <v>13766.5</v>
      </c>
      <c r="L213" s="45" t="s">
        <v>1584</v>
      </c>
      <c r="M213" s="46" t="s">
        <v>699</v>
      </c>
      <c r="N213" s="46"/>
      <c r="O213" s="47" t="s">
        <v>1551</v>
      </c>
      <c r="P213" s="48" t="s">
        <v>1579</v>
      </c>
    </row>
    <row r="214" spans="1:16" ht="13.5" thickBot="1" x14ac:dyDescent="0.25">
      <c r="A214" s="18" t="str">
        <f t="shared" si="18"/>
        <v>BAVM 113 </v>
      </c>
      <c r="B214" s="5" t="str">
        <f t="shared" si="19"/>
        <v>II</v>
      </c>
      <c r="C214" s="18">
        <f t="shared" si="20"/>
        <v>50705.351000000002</v>
      </c>
      <c r="D214" s="24" t="str">
        <f t="shared" si="21"/>
        <v>vis</v>
      </c>
      <c r="E214" s="44">
        <f>VLOOKUP(C214,Active!C$21:E$964,3,FALSE)</f>
        <v>13767.473292686316</v>
      </c>
      <c r="F214" s="5" t="s">
        <v>1901</v>
      </c>
      <c r="G214" s="24" t="str">
        <f t="shared" si="22"/>
        <v>50705.351</v>
      </c>
      <c r="H214" s="18">
        <f t="shared" si="23"/>
        <v>13767.5</v>
      </c>
      <c r="I214" s="45" t="s">
        <v>1585</v>
      </c>
      <c r="J214" s="46" t="s">
        <v>1586</v>
      </c>
      <c r="K214" s="45">
        <v>13767.5</v>
      </c>
      <c r="L214" s="45" t="s">
        <v>2031</v>
      </c>
      <c r="M214" s="46" t="s">
        <v>1908</v>
      </c>
      <c r="N214" s="46"/>
      <c r="O214" s="47" t="s">
        <v>1572</v>
      </c>
      <c r="P214" s="48" t="s">
        <v>1573</v>
      </c>
    </row>
    <row r="215" spans="1:16" ht="13.5" thickBot="1" x14ac:dyDescent="0.25">
      <c r="A215" s="18" t="str">
        <f t="shared" si="18"/>
        <v>BAVM 173 </v>
      </c>
      <c r="B215" s="5" t="str">
        <f t="shared" si="19"/>
        <v>II</v>
      </c>
      <c r="C215" s="18">
        <f t="shared" si="20"/>
        <v>53297.268600000003</v>
      </c>
      <c r="D215" s="24" t="str">
        <f t="shared" si="21"/>
        <v>vis</v>
      </c>
      <c r="E215" s="44">
        <f>VLOOKUP(C215,Active!C$21:E$964,3,FALSE)</f>
        <v>14632.503238625566</v>
      </c>
      <c r="F215" s="5" t="s">
        <v>1901</v>
      </c>
      <c r="G215" s="24" t="str">
        <f t="shared" si="22"/>
        <v>53297.2686</v>
      </c>
      <c r="H215" s="18">
        <f t="shared" si="23"/>
        <v>14632.5</v>
      </c>
      <c r="I215" s="45" t="s">
        <v>1623</v>
      </c>
      <c r="J215" s="46" t="s">
        <v>1624</v>
      </c>
      <c r="K215" s="45">
        <v>14632.5</v>
      </c>
      <c r="L215" s="45" t="s">
        <v>1625</v>
      </c>
      <c r="M215" s="46" t="s">
        <v>699</v>
      </c>
      <c r="N215" s="46"/>
      <c r="O215" s="47" t="s">
        <v>1626</v>
      </c>
      <c r="P215" s="48" t="s">
        <v>1627</v>
      </c>
    </row>
    <row r="216" spans="1:16" ht="13.5" thickBot="1" x14ac:dyDescent="0.25">
      <c r="A216" s="18" t="str">
        <f t="shared" si="18"/>
        <v>BAVM 173 </v>
      </c>
      <c r="B216" s="5" t="str">
        <f t="shared" si="19"/>
        <v>II</v>
      </c>
      <c r="C216" s="18">
        <f t="shared" si="20"/>
        <v>53300.264000000003</v>
      </c>
      <c r="D216" s="24" t="str">
        <f t="shared" si="21"/>
        <v>vis</v>
      </c>
      <c r="E216" s="44">
        <f>VLOOKUP(C216,Active!C$21:E$964,3,FALSE)</f>
        <v>14633.502927311682</v>
      </c>
      <c r="F216" s="5" t="s">
        <v>1901</v>
      </c>
      <c r="G216" s="24" t="str">
        <f t="shared" si="22"/>
        <v>53300.2640</v>
      </c>
      <c r="H216" s="18">
        <f t="shared" si="23"/>
        <v>14633.5</v>
      </c>
      <c r="I216" s="45" t="s">
        <v>1628</v>
      </c>
      <c r="J216" s="46" t="s">
        <v>1629</v>
      </c>
      <c r="K216" s="45">
        <v>14633.5</v>
      </c>
      <c r="L216" s="45" t="s">
        <v>1630</v>
      </c>
      <c r="M216" s="46" t="s">
        <v>699</v>
      </c>
      <c r="N216" s="46"/>
      <c r="O216" s="47" t="s">
        <v>1631</v>
      </c>
      <c r="P216" s="48" t="s">
        <v>1627</v>
      </c>
    </row>
    <row r="217" spans="1:16" ht="13.5" thickBot="1" x14ac:dyDescent="0.25">
      <c r="A217" s="18" t="str">
        <f t="shared" si="18"/>
        <v>OEJV 0074 </v>
      </c>
      <c r="B217" s="5" t="str">
        <f t="shared" si="19"/>
        <v>II</v>
      </c>
      <c r="C217" s="18">
        <f t="shared" si="20"/>
        <v>54004.433770000003</v>
      </c>
      <c r="D217" s="24" t="str">
        <f t="shared" si="21"/>
        <v>vis</v>
      </c>
      <c r="E217" s="44">
        <f>VLOOKUP(C217,Active!C$21:E$964,3,FALSE)</f>
        <v>14868.513460854549</v>
      </c>
      <c r="F217" s="5" t="s">
        <v>1901</v>
      </c>
      <c r="G217" s="24" t="str">
        <f t="shared" si="22"/>
        <v>54004.43377</v>
      </c>
      <c r="H217" s="18">
        <f t="shared" si="23"/>
        <v>14868.5</v>
      </c>
      <c r="I217" s="45" t="s">
        <v>1636</v>
      </c>
      <c r="J217" s="46" t="s">
        <v>1637</v>
      </c>
      <c r="K217" s="45">
        <v>14868.5</v>
      </c>
      <c r="L217" s="45" t="s">
        <v>1638</v>
      </c>
      <c r="M217" s="46" t="s">
        <v>1566</v>
      </c>
      <c r="N217" s="46"/>
      <c r="O217" s="47" t="s">
        <v>1639</v>
      </c>
      <c r="P217" s="48" t="s">
        <v>1640</v>
      </c>
    </row>
    <row r="218" spans="1:16" ht="13.5" thickBot="1" x14ac:dyDescent="0.25">
      <c r="A218" s="18" t="str">
        <f t="shared" si="18"/>
        <v>BAVM 183 </v>
      </c>
      <c r="B218" s="5" t="str">
        <f t="shared" si="19"/>
        <v>II</v>
      </c>
      <c r="C218" s="18">
        <f t="shared" si="20"/>
        <v>54025.408199999998</v>
      </c>
      <c r="D218" s="24" t="str">
        <f t="shared" si="21"/>
        <v>vis</v>
      </c>
      <c r="E218" s="44">
        <f>VLOOKUP(C218,Active!C$21:E$964,3,FALSE)</f>
        <v>14875.513494362176</v>
      </c>
      <c r="F218" s="5" t="s">
        <v>1901</v>
      </c>
      <c r="G218" s="24" t="str">
        <f t="shared" si="22"/>
        <v>54025.4082</v>
      </c>
      <c r="H218" s="18">
        <f t="shared" si="23"/>
        <v>14875.5</v>
      </c>
      <c r="I218" s="45" t="s">
        <v>1641</v>
      </c>
      <c r="J218" s="46" t="s">
        <v>1642</v>
      </c>
      <c r="K218" s="45">
        <v>14875.5</v>
      </c>
      <c r="L218" s="45" t="s">
        <v>1643</v>
      </c>
      <c r="M218" s="46" t="s">
        <v>1566</v>
      </c>
      <c r="N218" s="46"/>
      <c r="O218" s="47" t="s">
        <v>1631</v>
      </c>
      <c r="P218" s="48" t="s">
        <v>1644</v>
      </c>
    </row>
    <row r="219" spans="1:16" ht="13.5" thickBot="1" x14ac:dyDescent="0.25">
      <c r="A219" s="18" t="str">
        <f t="shared" si="18"/>
        <v>OEJV 0074 </v>
      </c>
      <c r="B219" s="5" t="str">
        <f t="shared" si="19"/>
        <v>II</v>
      </c>
      <c r="C219" s="18">
        <f t="shared" si="20"/>
        <v>54025.40855</v>
      </c>
      <c r="D219" s="24" t="str">
        <f t="shared" si="21"/>
        <v>vis</v>
      </c>
      <c r="E219" s="44">
        <f>VLOOKUP(C219,Active!C$21:E$964,3,FALSE)</f>
        <v>14875.513611171631</v>
      </c>
      <c r="F219" s="5" t="s">
        <v>1901</v>
      </c>
      <c r="G219" s="24" t="str">
        <f t="shared" si="22"/>
        <v>54025.40855</v>
      </c>
      <c r="H219" s="18">
        <f t="shared" si="23"/>
        <v>14875.5</v>
      </c>
      <c r="I219" s="45" t="s">
        <v>1645</v>
      </c>
      <c r="J219" s="46" t="s">
        <v>1646</v>
      </c>
      <c r="K219" s="45">
        <v>14875.5</v>
      </c>
      <c r="L219" s="45" t="s">
        <v>1647</v>
      </c>
      <c r="M219" s="46" t="s">
        <v>1566</v>
      </c>
      <c r="N219" s="46"/>
      <c r="O219" s="47" t="s">
        <v>1639</v>
      </c>
      <c r="P219" s="48" t="s">
        <v>1640</v>
      </c>
    </row>
    <row r="220" spans="1:16" ht="13.5" thickBot="1" x14ac:dyDescent="0.25">
      <c r="A220" s="18" t="str">
        <f t="shared" si="18"/>
        <v>OEJV 0074 </v>
      </c>
      <c r="B220" s="5" t="str">
        <f t="shared" si="19"/>
        <v>II</v>
      </c>
      <c r="C220" s="18">
        <f t="shared" si="20"/>
        <v>54025.40855</v>
      </c>
      <c r="D220" s="24" t="str">
        <f t="shared" si="21"/>
        <v>vis</v>
      </c>
      <c r="E220" s="44">
        <f>VLOOKUP(C220,Active!C$21:E$964,3,FALSE)</f>
        <v>14875.513611171631</v>
      </c>
      <c r="F220" s="5" t="s">
        <v>1901</v>
      </c>
      <c r="G220" s="24" t="str">
        <f t="shared" si="22"/>
        <v>54025.40855</v>
      </c>
      <c r="H220" s="18">
        <f t="shared" si="23"/>
        <v>14875.5</v>
      </c>
      <c r="I220" s="45" t="s">
        <v>1645</v>
      </c>
      <c r="J220" s="46" t="s">
        <v>1646</v>
      </c>
      <c r="K220" s="45">
        <v>14875.5</v>
      </c>
      <c r="L220" s="45" t="s">
        <v>1647</v>
      </c>
      <c r="M220" s="46" t="s">
        <v>1566</v>
      </c>
      <c r="N220" s="46"/>
      <c r="O220" s="47" t="s">
        <v>1639</v>
      </c>
      <c r="P220" s="48" t="s">
        <v>1640</v>
      </c>
    </row>
    <row r="221" spans="1:16" ht="13.5" thickBot="1" x14ac:dyDescent="0.25">
      <c r="A221" s="18" t="str">
        <f t="shared" si="18"/>
        <v>OEJV 0074 </v>
      </c>
      <c r="B221" s="5" t="str">
        <f t="shared" si="19"/>
        <v>II</v>
      </c>
      <c r="C221" s="18">
        <f t="shared" si="20"/>
        <v>54025.409240000001</v>
      </c>
      <c r="D221" s="24" t="str">
        <f t="shared" si="21"/>
        <v>vis</v>
      </c>
      <c r="E221" s="44">
        <f>VLOOKUP(C221,Active!C$21:E$964,3,FALSE)</f>
        <v>14875.513841453128</v>
      </c>
      <c r="F221" s="5" t="s">
        <v>1901</v>
      </c>
      <c r="G221" s="24" t="str">
        <f t="shared" si="22"/>
        <v>54025.40924</v>
      </c>
      <c r="H221" s="18">
        <f t="shared" si="23"/>
        <v>14875.5</v>
      </c>
      <c r="I221" s="45" t="s">
        <v>1648</v>
      </c>
      <c r="J221" s="46" t="s">
        <v>1649</v>
      </c>
      <c r="K221" s="45">
        <v>14875.5</v>
      </c>
      <c r="L221" s="45" t="s">
        <v>1650</v>
      </c>
      <c r="M221" s="46" t="s">
        <v>1566</v>
      </c>
      <c r="N221" s="46"/>
      <c r="O221" s="47" t="s">
        <v>1639</v>
      </c>
      <c r="P221" s="48" t="s">
        <v>1640</v>
      </c>
    </row>
    <row r="222" spans="1:16" ht="13.5" thickBot="1" x14ac:dyDescent="0.25">
      <c r="A222" s="18" t="str">
        <f t="shared" si="18"/>
        <v>OEJV 0074 </v>
      </c>
      <c r="B222" s="5" t="str">
        <f t="shared" si="19"/>
        <v>II</v>
      </c>
      <c r="C222" s="18">
        <f t="shared" si="20"/>
        <v>54028.405619999998</v>
      </c>
      <c r="D222" s="24" t="str">
        <f t="shared" si="21"/>
        <v>vis</v>
      </c>
      <c r="E222" s="44">
        <f>VLOOKUP(C222,Active!C$21:E$964,3,FALSE)</f>
        <v>14876.513857205717</v>
      </c>
      <c r="F222" s="5" t="s">
        <v>1901</v>
      </c>
      <c r="G222" s="24" t="str">
        <f t="shared" si="22"/>
        <v>54028.40562</v>
      </c>
      <c r="H222" s="18">
        <f t="shared" si="23"/>
        <v>14876.5</v>
      </c>
      <c r="I222" s="45" t="s">
        <v>1651</v>
      </c>
      <c r="J222" s="46" t="s">
        <v>1652</v>
      </c>
      <c r="K222" s="45">
        <v>14876.5</v>
      </c>
      <c r="L222" s="45" t="s">
        <v>1653</v>
      </c>
      <c r="M222" s="46" t="s">
        <v>1566</v>
      </c>
      <c r="N222" s="46"/>
      <c r="O222" s="47" t="s">
        <v>1639</v>
      </c>
      <c r="P222" s="48" t="s">
        <v>1640</v>
      </c>
    </row>
    <row r="223" spans="1:16" ht="13.5" thickBot="1" x14ac:dyDescent="0.25">
      <c r="A223" s="18" t="str">
        <f t="shared" si="18"/>
        <v>OEJV 0074 </v>
      </c>
      <c r="B223" s="5" t="str">
        <f t="shared" si="19"/>
        <v>I</v>
      </c>
      <c r="C223" s="18">
        <f t="shared" si="20"/>
        <v>54275.481330000002</v>
      </c>
      <c r="D223" s="24" t="str">
        <f t="shared" si="21"/>
        <v>vis</v>
      </c>
      <c r="E223" s="44">
        <f>VLOOKUP(C223,Active!C$21:E$964,3,FALSE)</f>
        <v>14958.973225537567</v>
      </c>
      <c r="F223" s="5" t="s">
        <v>1901</v>
      </c>
      <c r="G223" s="24" t="str">
        <f t="shared" si="22"/>
        <v>54275.48133</v>
      </c>
      <c r="H223" s="18">
        <f t="shared" si="23"/>
        <v>14959</v>
      </c>
      <c r="I223" s="45" t="s">
        <v>1654</v>
      </c>
      <c r="J223" s="46" t="s">
        <v>1655</v>
      </c>
      <c r="K223" s="45">
        <v>14959</v>
      </c>
      <c r="L223" s="45" t="s">
        <v>1656</v>
      </c>
      <c r="M223" s="46" t="s">
        <v>1566</v>
      </c>
      <c r="N223" s="46"/>
      <c r="O223" s="47" t="s">
        <v>1657</v>
      </c>
      <c r="P223" s="48" t="s">
        <v>1640</v>
      </c>
    </row>
    <row r="224" spans="1:16" ht="13.5" thickBot="1" x14ac:dyDescent="0.25">
      <c r="A224" s="18" t="str">
        <f t="shared" si="18"/>
        <v>BAVM 186 </v>
      </c>
      <c r="B224" s="5" t="str">
        <f t="shared" si="19"/>
        <v>I</v>
      </c>
      <c r="C224" s="18">
        <f t="shared" si="20"/>
        <v>54296.46</v>
      </c>
      <c r="D224" s="24" t="str">
        <f t="shared" si="21"/>
        <v>vis</v>
      </c>
      <c r="E224" s="44">
        <f>VLOOKUP(C224,Active!C$21:E$964,3,FALSE)</f>
        <v>14965.974674108298</v>
      </c>
      <c r="F224" s="5" t="s">
        <v>1901</v>
      </c>
      <c r="G224" s="24" t="str">
        <f t="shared" si="22"/>
        <v>54296.4600</v>
      </c>
      <c r="H224" s="18">
        <f t="shared" si="23"/>
        <v>14966</v>
      </c>
      <c r="I224" s="45" t="s">
        <v>1658</v>
      </c>
      <c r="J224" s="46" t="s">
        <v>1659</v>
      </c>
      <c r="K224" s="45">
        <v>14966</v>
      </c>
      <c r="L224" s="45" t="s">
        <v>1660</v>
      </c>
      <c r="M224" s="46" t="s">
        <v>1566</v>
      </c>
      <c r="N224" s="46"/>
      <c r="O224" s="47" t="s">
        <v>1661</v>
      </c>
      <c r="P224" s="48" t="s">
        <v>1662</v>
      </c>
    </row>
    <row r="225" spans="1:16" ht="13.5" thickBot="1" x14ac:dyDescent="0.25">
      <c r="A225" s="18" t="str">
        <f t="shared" si="18"/>
        <v>OEJV 0074 </v>
      </c>
      <c r="B225" s="5" t="str">
        <f t="shared" si="19"/>
        <v>I</v>
      </c>
      <c r="C225" s="18">
        <f t="shared" si="20"/>
        <v>54335.410049999999</v>
      </c>
      <c r="D225" s="24" t="str">
        <f t="shared" si="21"/>
        <v>vis</v>
      </c>
      <c r="E225" s="44">
        <f>VLOOKUP(C225,Active!C$21:E$964,3,FALSE)</f>
        <v>14978.973914379607</v>
      </c>
      <c r="F225" s="5" t="s">
        <v>1901</v>
      </c>
      <c r="G225" s="24" t="str">
        <f t="shared" si="22"/>
        <v>54335.41005</v>
      </c>
      <c r="H225" s="18">
        <f t="shared" si="23"/>
        <v>14979</v>
      </c>
      <c r="I225" s="45" t="s">
        <v>1672</v>
      </c>
      <c r="J225" s="46" t="s">
        <v>1673</v>
      </c>
      <c r="K225" s="45">
        <v>14979</v>
      </c>
      <c r="L225" s="45" t="s">
        <v>1674</v>
      </c>
      <c r="M225" s="46" t="s">
        <v>1566</v>
      </c>
      <c r="N225" s="46"/>
      <c r="O225" s="47" t="s">
        <v>1639</v>
      </c>
      <c r="P225" s="48" t="s">
        <v>1640</v>
      </c>
    </row>
    <row r="226" spans="1:16" ht="13.5" thickBot="1" x14ac:dyDescent="0.25">
      <c r="A226" s="18" t="str">
        <f t="shared" si="18"/>
        <v>OEJV 0074 </v>
      </c>
      <c r="B226" s="5" t="str">
        <f t="shared" si="19"/>
        <v>I</v>
      </c>
      <c r="C226" s="18">
        <f t="shared" si="20"/>
        <v>54338.405850000003</v>
      </c>
      <c r="D226" s="24" t="str">
        <f t="shared" si="21"/>
        <v>vis</v>
      </c>
      <c r="E226" s="44">
        <f>VLOOKUP(C226,Active!C$21:E$964,3,FALSE)</f>
        <v>14979.973736562244</v>
      </c>
      <c r="F226" s="5" t="s">
        <v>1901</v>
      </c>
      <c r="G226" s="24" t="str">
        <f t="shared" si="22"/>
        <v>54338.40585</v>
      </c>
      <c r="H226" s="18">
        <f t="shared" si="23"/>
        <v>14980</v>
      </c>
      <c r="I226" s="45" t="s">
        <v>1675</v>
      </c>
      <c r="J226" s="46" t="s">
        <v>1676</v>
      </c>
      <c r="K226" s="45">
        <v>14980</v>
      </c>
      <c r="L226" s="45" t="s">
        <v>1677</v>
      </c>
      <c r="M226" s="46" t="s">
        <v>1566</v>
      </c>
      <c r="N226" s="46"/>
      <c r="O226" s="47" t="s">
        <v>1639</v>
      </c>
      <c r="P226" s="48" t="s">
        <v>1640</v>
      </c>
    </row>
    <row r="227" spans="1:16" ht="13.5" thickBot="1" x14ac:dyDescent="0.25">
      <c r="A227" s="18" t="str">
        <f t="shared" si="18"/>
        <v>OEJV 0074 </v>
      </c>
      <c r="B227" s="5" t="str">
        <f t="shared" si="19"/>
        <v>I</v>
      </c>
      <c r="C227" s="18">
        <f t="shared" si="20"/>
        <v>54338.405850000003</v>
      </c>
      <c r="D227" s="24" t="str">
        <f t="shared" si="21"/>
        <v>vis</v>
      </c>
      <c r="E227" s="44">
        <f>VLOOKUP(C227,Active!C$21:E$964,3,FALSE)</f>
        <v>14979.973736562244</v>
      </c>
      <c r="F227" s="5" t="s">
        <v>1901</v>
      </c>
      <c r="G227" s="24" t="str">
        <f t="shared" si="22"/>
        <v>54338.40585</v>
      </c>
      <c r="H227" s="18">
        <f t="shared" si="23"/>
        <v>14980</v>
      </c>
      <c r="I227" s="45" t="s">
        <v>1675</v>
      </c>
      <c r="J227" s="46" t="s">
        <v>1676</v>
      </c>
      <c r="K227" s="45">
        <v>14980</v>
      </c>
      <c r="L227" s="45" t="s">
        <v>1677</v>
      </c>
      <c r="M227" s="46" t="s">
        <v>1566</v>
      </c>
      <c r="N227" s="46"/>
      <c r="O227" s="47" t="s">
        <v>1639</v>
      </c>
      <c r="P227" s="48" t="s">
        <v>1640</v>
      </c>
    </row>
    <row r="228" spans="1:16" ht="13.5" thickBot="1" x14ac:dyDescent="0.25">
      <c r="A228" s="18" t="str">
        <f t="shared" si="18"/>
        <v>OEJV 0074 </v>
      </c>
      <c r="B228" s="5" t="str">
        <f t="shared" si="19"/>
        <v>I</v>
      </c>
      <c r="C228" s="18">
        <f t="shared" si="20"/>
        <v>54338.40655</v>
      </c>
      <c r="D228" s="24" t="str">
        <f t="shared" si="21"/>
        <v>vis</v>
      </c>
      <c r="E228" s="44">
        <f>VLOOKUP(C228,Active!C$21:E$964,3,FALSE)</f>
        <v>14979.973970181149</v>
      </c>
      <c r="F228" s="5" t="s">
        <v>1901</v>
      </c>
      <c r="G228" s="24" t="str">
        <f t="shared" si="22"/>
        <v>54338.40655</v>
      </c>
      <c r="H228" s="18">
        <f t="shared" si="23"/>
        <v>14980</v>
      </c>
      <c r="I228" s="45" t="s">
        <v>1678</v>
      </c>
      <c r="J228" s="46" t="s">
        <v>1679</v>
      </c>
      <c r="K228" s="45">
        <v>14980</v>
      </c>
      <c r="L228" s="45" t="s">
        <v>1680</v>
      </c>
      <c r="M228" s="46" t="s">
        <v>1566</v>
      </c>
      <c r="N228" s="46"/>
      <c r="O228" s="47" t="s">
        <v>1639</v>
      </c>
      <c r="P228" s="48" t="s">
        <v>1640</v>
      </c>
    </row>
    <row r="229" spans="1:16" ht="26.25" thickBot="1" x14ac:dyDescent="0.25">
      <c r="A229" s="18" t="str">
        <f t="shared" si="18"/>
        <v>JAAVSO 36(2);186 </v>
      </c>
      <c r="B229" s="5" t="str">
        <f t="shared" si="19"/>
        <v>II</v>
      </c>
      <c r="C229" s="18">
        <f t="shared" si="20"/>
        <v>54648.668700000002</v>
      </c>
      <c r="D229" s="24" t="str">
        <f t="shared" si="21"/>
        <v>vis</v>
      </c>
      <c r="E229" s="44">
        <f>VLOOKUP(C229,Active!C$21:E$964,3,FALSE)</f>
        <v>15083.521263058632</v>
      </c>
      <c r="F229" s="5" t="s">
        <v>1901</v>
      </c>
      <c r="G229" s="24" t="str">
        <f t="shared" si="22"/>
        <v>54648.6687</v>
      </c>
      <c r="H229" s="18">
        <f t="shared" si="23"/>
        <v>15083.5</v>
      </c>
      <c r="I229" s="45" t="s">
        <v>1683</v>
      </c>
      <c r="J229" s="46" t="s">
        <v>1684</v>
      </c>
      <c r="K229" s="45">
        <v>15083.5</v>
      </c>
      <c r="L229" s="45" t="s">
        <v>1685</v>
      </c>
      <c r="M229" s="46" t="s">
        <v>1566</v>
      </c>
      <c r="N229" s="46"/>
      <c r="O229" s="47" t="s">
        <v>1144</v>
      </c>
      <c r="P229" s="48" t="s">
        <v>1686</v>
      </c>
    </row>
    <row r="230" spans="1:16" ht="26.25" thickBot="1" x14ac:dyDescent="0.25">
      <c r="A230" s="18" t="str">
        <f t="shared" si="18"/>
        <v>JAAVSO 36(2);186 </v>
      </c>
      <c r="B230" s="5" t="str">
        <f t="shared" si="19"/>
        <v>II</v>
      </c>
      <c r="C230" s="18">
        <f t="shared" si="20"/>
        <v>54651.666499999999</v>
      </c>
      <c r="D230" s="24" t="str">
        <f t="shared" si="21"/>
        <v>vis</v>
      </c>
      <c r="E230" s="44">
        <f>VLOOKUP(C230,Active!C$21:E$964,3,FALSE)</f>
        <v>15084.521752723866</v>
      </c>
      <c r="F230" s="5" t="s">
        <v>1901</v>
      </c>
      <c r="G230" s="24" t="str">
        <f t="shared" si="22"/>
        <v>54651.6665</v>
      </c>
      <c r="H230" s="18">
        <f t="shared" si="23"/>
        <v>15084.5</v>
      </c>
      <c r="I230" s="45" t="s">
        <v>1687</v>
      </c>
      <c r="J230" s="46" t="s">
        <v>1688</v>
      </c>
      <c r="K230" s="45">
        <v>15084.5</v>
      </c>
      <c r="L230" s="45" t="s">
        <v>1689</v>
      </c>
      <c r="M230" s="46" t="s">
        <v>1566</v>
      </c>
      <c r="N230" s="46"/>
      <c r="O230" s="47" t="s">
        <v>1144</v>
      </c>
      <c r="P230" s="48" t="s">
        <v>1686</v>
      </c>
    </row>
    <row r="231" spans="1:16" ht="13.5" thickBot="1" x14ac:dyDescent="0.25">
      <c r="A231" s="18" t="str">
        <f t="shared" si="18"/>
        <v> JAAVSO 39;94 </v>
      </c>
      <c r="B231" s="5" t="str">
        <f t="shared" si="19"/>
        <v>II</v>
      </c>
      <c r="C231" s="18">
        <f t="shared" si="20"/>
        <v>55379.802300000003</v>
      </c>
      <c r="D231" s="24" t="str">
        <f t="shared" si="21"/>
        <v>vis</v>
      </c>
      <c r="E231" s="44">
        <f>VLOOKUP(C231,Active!C$21:E$964,3,FALSE)</f>
        <v>15327.530740243543</v>
      </c>
      <c r="F231" s="5" t="s">
        <v>1901</v>
      </c>
      <c r="G231" s="24" t="str">
        <f t="shared" si="22"/>
        <v>55379.8023</v>
      </c>
      <c r="H231" s="18">
        <f t="shared" si="23"/>
        <v>15327.5</v>
      </c>
      <c r="I231" s="45" t="s">
        <v>1705</v>
      </c>
      <c r="J231" s="46" t="s">
        <v>1706</v>
      </c>
      <c r="K231" s="45">
        <v>15327.5</v>
      </c>
      <c r="L231" s="45" t="s">
        <v>1707</v>
      </c>
      <c r="M231" s="46" t="s">
        <v>1566</v>
      </c>
      <c r="N231" s="46"/>
      <c r="O231" s="47" t="s">
        <v>1144</v>
      </c>
      <c r="P231" s="47" t="s">
        <v>1708</v>
      </c>
    </row>
    <row r="232" spans="1:16" ht="13.5" thickBot="1" x14ac:dyDescent="0.25">
      <c r="A232" s="18" t="str">
        <f t="shared" si="18"/>
        <v> JAAVSO 39;94 </v>
      </c>
      <c r="B232" s="5" t="str">
        <f t="shared" si="19"/>
        <v>II</v>
      </c>
      <c r="C232" s="18">
        <f t="shared" si="20"/>
        <v>55424.748299999999</v>
      </c>
      <c r="D232" s="24" t="str">
        <f t="shared" si="21"/>
        <v>vis</v>
      </c>
      <c r="E232" s="44">
        <f>VLOOKUP(C232,Active!C$21:E$964,3,FALSE)</f>
        <v>15342.531076654772</v>
      </c>
      <c r="F232" s="5" t="s">
        <v>1901</v>
      </c>
      <c r="G232" s="24" t="str">
        <f t="shared" si="22"/>
        <v>55424.7483</v>
      </c>
      <c r="H232" s="18">
        <f t="shared" si="23"/>
        <v>15342.5</v>
      </c>
      <c r="I232" s="45" t="s">
        <v>1709</v>
      </c>
      <c r="J232" s="46" t="s">
        <v>1710</v>
      </c>
      <c r="K232" s="45">
        <v>15342.5</v>
      </c>
      <c r="L232" s="45" t="s">
        <v>1711</v>
      </c>
      <c r="M232" s="46" t="s">
        <v>1566</v>
      </c>
      <c r="N232" s="46"/>
      <c r="O232" s="47" t="s">
        <v>1712</v>
      </c>
      <c r="P232" s="47" t="s">
        <v>1708</v>
      </c>
    </row>
    <row r="233" spans="1:16" ht="13.5" thickBot="1" x14ac:dyDescent="0.25">
      <c r="A233" s="18" t="str">
        <f t="shared" si="18"/>
        <v>BAVM 228 </v>
      </c>
      <c r="B233" s="5" t="str">
        <f t="shared" si="19"/>
        <v>I</v>
      </c>
      <c r="C233" s="18">
        <f t="shared" si="20"/>
        <v>55833.524400000002</v>
      </c>
      <c r="D233" s="24" t="str">
        <f t="shared" si="21"/>
        <v>vis</v>
      </c>
      <c r="E233" s="44">
        <f>VLOOKUP(C233,Active!C$21:E$964,3,FALSE)</f>
        <v>15478.95654314501</v>
      </c>
      <c r="F233" s="5" t="s">
        <v>1901</v>
      </c>
      <c r="G233" s="24" t="str">
        <f t="shared" si="22"/>
        <v>55833.5244</v>
      </c>
      <c r="H233" s="18">
        <f t="shared" si="23"/>
        <v>15479</v>
      </c>
      <c r="I233" s="45" t="s">
        <v>1713</v>
      </c>
      <c r="J233" s="46" t="s">
        <v>1714</v>
      </c>
      <c r="K233" s="45">
        <v>15479</v>
      </c>
      <c r="L233" s="45" t="s">
        <v>1715</v>
      </c>
      <c r="M233" s="46" t="s">
        <v>1566</v>
      </c>
      <c r="N233" s="46"/>
      <c r="O233" s="47" t="s">
        <v>1671</v>
      </c>
      <c r="P233" s="48" t="s">
        <v>1716</v>
      </c>
    </row>
    <row r="234" spans="1:16" ht="13.5" thickBot="1" x14ac:dyDescent="0.25">
      <c r="A234" s="18" t="str">
        <f t="shared" si="18"/>
        <v>IBVS 6093 </v>
      </c>
      <c r="B234" s="5" t="str">
        <f t="shared" si="19"/>
        <v>II</v>
      </c>
      <c r="C234" s="18">
        <f t="shared" si="20"/>
        <v>56488.480000000003</v>
      </c>
      <c r="D234" s="24" t="str">
        <f t="shared" si="21"/>
        <v>vis</v>
      </c>
      <c r="E234" s="44">
        <f>VLOOKUP(C234,Active!C$21:E$964,3,FALSE)</f>
        <v>15697.542275677792</v>
      </c>
      <c r="F234" s="5" t="s">
        <v>1901</v>
      </c>
      <c r="G234" s="24" t="str">
        <f t="shared" si="22"/>
        <v>56488.480</v>
      </c>
      <c r="H234" s="18">
        <f t="shared" si="23"/>
        <v>15697.5</v>
      </c>
      <c r="I234" s="45" t="s">
        <v>1717</v>
      </c>
      <c r="J234" s="46" t="s">
        <v>1718</v>
      </c>
      <c r="K234" s="45">
        <v>15697.5</v>
      </c>
      <c r="L234" s="45" t="s">
        <v>122</v>
      </c>
      <c r="M234" s="46" t="s">
        <v>1566</v>
      </c>
      <c r="N234" s="46"/>
      <c r="O234" s="47" t="s">
        <v>978</v>
      </c>
      <c r="P234" s="48" t="s">
        <v>1719</v>
      </c>
    </row>
    <row r="235" spans="1:16" ht="13.5" thickBot="1" x14ac:dyDescent="0.25">
      <c r="A235" s="18" t="str">
        <f t="shared" si="18"/>
        <v>BAVM 232 </v>
      </c>
      <c r="B235" s="5" t="str">
        <f t="shared" si="19"/>
        <v>II</v>
      </c>
      <c r="C235" s="18">
        <f t="shared" si="20"/>
        <v>56491.471400000002</v>
      </c>
      <c r="D235" s="24" t="str">
        <f t="shared" si="21"/>
        <v>vis</v>
      </c>
      <c r="E235" s="44">
        <f>VLOOKUP(C235,Active!C$21:E$964,3,FALSE)</f>
        <v>15698.540629398713</v>
      </c>
      <c r="F235" s="5" t="s">
        <v>1901</v>
      </c>
      <c r="G235" s="24" t="str">
        <f t="shared" si="22"/>
        <v>56491.4714</v>
      </c>
      <c r="H235" s="18">
        <f t="shared" si="23"/>
        <v>15698.5</v>
      </c>
      <c r="I235" s="45" t="s">
        <v>1720</v>
      </c>
      <c r="J235" s="46" t="s">
        <v>1721</v>
      </c>
      <c r="K235" s="45">
        <v>15698.5</v>
      </c>
      <c r="L235" s="45" t="s">
        <v>1722</v>
      </c>
      <c r="M235" s="46" t="s">
        <v>1566</v>
      </c>
      <c r="N235" s="46"/>
      <c r="O235" s="47" t="s">
        <v>1551</v>
      </c>
      <c r="P235" s="48" t="s">
        <v>1723</v>
      </c>
    </row>
    <row r="236" spans="1:16" ht="13.5" thickBot="1" x14ac:dyDescent="0.25">
      <c r="A236" s="18" t="str">
        <f t="shared" si="18"/>
        <v> JAAVSO 41;328 </v>
      </c>
      <c r="B236" s="5" t="str">
        <f t="shared" si="19"/>
        <v>I</v>
      </c>
      <c r="C236" s="18">
        <f t="shared" si="20"/>
        <v>56498.697999999997</v>
      </c>
      <c r="D236" s="24" t="str">
        <f t="shared" si="21"/>
        <v>vis</v>
      </c>
      <c r="E236" s="44">
        <f>VLOOKUP(C236,Active!C$21:E$964,3,FALSE)</f>
        <v>15700.952444267874</v>
      </c>
      <c r="F236" s="5" t="s">
        <v>1901</v>
      </c>
      <c r="G236" s="24" t="str">
        <f t="shared" si="22"/>
        <v>56498.6980</v>
      </c>
      <c r="H236" s="18">
        <f t="shared" si="23"/>
        <v>15701</v>
      </c>
      <c r="I236" s="45" t="s">
        <v>1724</v>
      </c>
      <c r="J236" s="46" t="s">
        <v>1725</v>
      </c>
      <c r="K236" s="45">
        <v>15701</v>
      </c>
      <c r="L236" s="45" t="s">
        <v>1726</v>
      </c>
      <c r="M236" s="46" t="s">
        <v>1566</v>
      </c>
      <c r="N236" s="46"/>
      <c r="O236" s="47" t="s">
        <v>1144</v>
      </c>
      <c r="P236" s="47" t="s">
        <v>1727</v>
      </c>
    </row>
    <row r="237" spans="1:16" ht="13.5" thickBot="1" x14ac:dyDescent="0.25">
      <c r="A237" s="18" t="str">
        <f t="shared" si="18"/>
        <v>BAVM 234 </v>
      </c>
      <c r="B237" s="5" t="str">
        <f t="shared" si="19"/>
        <v>II</v>
      </c>
      <c r="C237" s="18">
        <f t="shared" si="20"/>
        <v>56560.3897</v>
      </c>
      <c r="D237" s="24" t="str">
        <f t="shared" si="21"/>
        <v>vis</v>
      </c>
      <c r="E237" s="44">
        <f>VLOOKUP(C237,Active!C$21:E$964,3,FALSE)</f>
        <v>15721.541512344689</v>
      </c>
      <c r="F237" s="5" t="s">
        <v>1901</v>
      </c>
      <c r="G237" s="24" t="str">
        <f t="shared" si="22"/>
        <v>56560.3897</v>
      </c>
      <c r="H237" s="18">
        <f t="shared" si="23"/>
        <v>15721.5</v>
      </c>
      <c r="I237" s="45" t="s">
        <v>1728</v>
      </c>
      <c r="J237" s="46" t="s">
        <v>1729</v>
      </c>
      <c r="K237" s="45">
        <v>15721.5</v>
      </c>
      <c r="L237" s="45" t="s">
        <v>1730</v>
      </c>
      <c r="M237" s="46" t="s">
        <v>1566</v>
      </c>
      <c r="N237" s="46"/>
      <c r="O237" s="47" t="s">
        <v>1631</v>
      </c>
      <c r="P237" s="48" t="s">
        <v>1731</v>
      </c>
    </row>
    <row r="238" spans="1:16" ht="13.5" thickBot="1" x14ac:dyDescent="0.25">
      <c r="A238" s="18" t="str">
        <f t="shared" si="18"/>
        <v>BAVM 234 </v>
      </c>
      <c r="B238" s="5" t="str">
        <f t="shared" si="19"/>
        <v>II</v>
      </c>
      <c r="C238" s="18">
        <f t="shared" si="20"/>
        <v>56584.358099999998</v>
      </c>
      <c r="D238" s="24" t="str">
        <f t="shared" si="21"/>
        <v>vis</v>
      </c>
      <c r="E238" s="44">
        <f>VLOOKUP(C238,Active!C$21:E$964,3,FALSE)</f>
        <v>15729.540757288374</v>
      </c>
      <c r="F238" s="5" t="s">
        <v>1901</v>
      </c>
      <c r="G238" s="24" t="str">
        <f t="shared" si="22"/>
        <v>56584.3581</v>
      </c>
      <c r="H238" s="18">
        <f t="shared" si="23"/>
        <v>15729.5</v>
      </c>
      <c r="I238" s="45" t="s">
        <v>1732</v>
      </c>
      <c r="J238" s="46" t="s">
        <v>1733</v>
      </c>
      <c r="K238" s="45">
        <v>15729.5</v>
      </c>
      <c r="L238" s="45" t="s">
        <v>1734</v>
      </c>
      <c r="M238" s="46" t="s">
        <v>1566</v>
      </c>
      <c r="N238" s="46"/>
      <c r="O238" s="47" t="s">
        <v>1551</v>
      </c>
      <c r="P238" s="48" t="s">
        <v>1731</v>
      </c>
    </row>
    <row r="239" spans="1:16" ht="13.5" thickBot="1" x14ac:dyDescent="0.25">
      <c r="A239" s="18" t="str">
        <f t="shared" si="18"/>
        <v>BAVM 234 </v>
      </c>
      <c r="B239" s="5" t="str">
        <f t="shared" si="19"/>
        <v>II</v>
      </c>
      <c r="C239" s="18">
        <f t="shared" si="20"/>
        <v>56590.353799999997</v>
      </c>
      <c r="D239" s="24" t="str">
        <f t="shared" si="21"/>
        <v>vis</v>
      </c>
      <c r="E239" s="44">
        <f>VLOOKUP(C239,Active!C$21:E$964,3,FALSE)</f>
        <v>15731.541769992971</v>
      </c>
      <c r="F239" s="5" t="s">
        <v>1901</v>
      </c>
      <c r="G239" s="24" t="str">
        <f t="shared" si="22"/>
        <v>56590.3538</v>
      </c>
      <c r="H239" s="18">
        <f t="shared" si="23"/>
        <v>15731.5</v>
      </c>
      <c r="I239" s="45" t="s">
        <v>1735</v>
      </c>
      <c r="J239" s="46" t="s">
        <v>1736</v>
      </c>
      <c r="K239" s="45">
        <v>15731.5</v>
      </c>
      <c r="L239" s="45" t="s">
        <v>1737</v>
      </c>
      <c r="M239" s="46" t="s">
        <v>1566</v>
      </c>
      <c r="N239" s="46"/>
      <c r="O239" s="47" t="s">
        <v>1551</v>
      </c>
      <c r="P239" s="48" t="s">
        <v>1731</v>
      </c>
    </row>
    <row r="240" spans="1:16" ht="13.5" thickBot="1" x14ac:dyDescent="0.25">
      <c r="A240" s="18" t="str">
        <f t="shared" si="18"/>
        <v> AJ 7.40 </v>
      </c>
      <c r="B240" s="5" t="str">
        <f t="shared" si="19"/>
        <v>I</v>
      </c>
      <c r="C240" s="18">
        <f t="shared" si="20"/>
        <v>10250.459999999999</v>
      </c>
      <c r="D240" s="24" t="str">
        <f t="shared" si="21"/>
        <v>vis</v>
      </c>
      <c r="E240" s="44">
        <f>VLOOKUP(C240,Active!C$21:E$964,3,FALSE)</f>
        <v>266.00543170638417</v>
      </c>
      <c r="F240" s="5" t="s">
        <v>1901</v>
      </c>
      <c r="G240" s="24" t="str">
        <f t="shared" si="22"/>
        <v>10250.46</v>
      </c>
      <c r="H240" s="18">
        <f t="shared" si="23"/>
        <v>266</v>
      </c>
      <c r="I240" s="45" t="s">
        <v>1905</v>
      </c>
      <c r="J240" s="46" t="s">
        <v>1906</v>
      </c>
      <c r="K240" s="45">
        <v>266</v>
      </c>
      <c r="L240" s="45" t="s">
        <v>1907</v>
      </c>
      <c r="M240" s="46" t="s">
        <v>1908</v>
      </c>
      <c r="N240" s="46"/>
      <c r="O240" s="47" t="s">
        <v>1909</v>
      </c>
      <c r="P240" s="47" t="s">
        <v>1910</v>
      </c>
    </row>
    <row r="241" spans="1:16" ht="13.5" thickBot="1" x14ac:dyDescent="0.25">
      <c r="A241" s="18" t="str">
        <f t="shared" si="18"/>
        <v> AJ 7.116 </v>
      </c>
      <c r="B241" s="5" t="str">
        <f t="shared" si="19"/>
        <v>I</v>
      </c>
      <c r="C241" s="18">
        <f t="shared" si="20"/>
        <v>10262.44</v>
      </c>
      <c r="D241" s="24" t="str">
        <f t="shared" si="21"/>
        <v>vis</v>
      </c>
      <c r="E241" s="44">
        <f>VLOOKUP(C241,Active!C$21:E$964,3,FALSE)</f>
        <v>270.00365246477304</v>
      </c>
      <c r="F241" s="5" t="s">
        <v>1901</v>
      </c>
      <c r="G241" s="24" t="str">
        <f t="shared" si="22"/>
        <v>10262.44</v>
      </c>
      <c r="H241" s="18">
        <f t="shared" si="23"/>
        <v>270</v>
      </c>
      <c r="I241" s="45" t="s">
        <v>1911</v>
      </c>
      <c r="J241" s="46" t="s">
        <v>1912</v>
      </c>
      <c r="K241" s="45">
        <v>270</v>
      </c>
      <c r="L241" s="45" t="s">
        <v>1913</v>
      </c>
      <c r="M241" s="46" t="s">
        <v>1908</v>
      </c>
      <c r="N241" s="46"/>
      <c r="O241" s="47" t="s">
        <v>1914</v>
      </c>
      <c r="P241" s="47" t="s">
        <v>1915</v>
      </c>
    </row>
    <row r="242" spans="1:16" ht="13.5" thickBot="1" x14ac:dyDescent="0.25">
      <c r="A242" s="18" t="str">
        <f t="shared" si="18"/>
        <v> AJ 7.40 </v>
      </c>
      <c r="B242" s="5" t="str">
        <f t="shared" si="19"/>
        <v>I</v>
      </c>
      <c r="C242" s="18">
        <f t="shared" si="20"/>
        <v>10262.450000000001</v>
      </c>
      <c r="D242" s="24" t="str">
        <f t="shared" si="21"/>
        <v>vis</v>
      </c>
      <c r="E242" s="44">
        <f>VLOOKUP(C242,Active!C$21:E$964,3,FALSE)</f>
        <v>270.00698987776008</v>
      </c>
      <c r="F242" s="5" t="s">
        <v>1901</v>
      </c>
      <c r="G242" s="24" t="str">
        <f t="shared" si="22"/>
        <v>10262.45</v>
      </c>
      <c r="H242" s="18">
        <f t="shared" si="23"/>
        <v>270</v>
      </c>
      <c r="I242" s="45" t="s">
        <v>1916</v>
      </c>
      <c r="J242" s="46" t="s">
        <v>1917</v>
      </c>
      <c r="K242" s="45">
        <v>270</v>
      </c>
      <c r="L242" s="45" t="s">
        <v>1907</v>
      </c>
      <c r="M242" s="46" t="s">
        <v>1908</v>
      </c>
      <c r="N242" s="46"/>
      <c r="O242" s="47" t="s">
        <v>1909</v>
      </c>
      <c r="P242" s="47" t="s">
        <v>1910</v>
      </c>
    </row>
    <row r="243" spans="1:16" ht="13.5" thickBot="1" x14ac:dyDescent="0.25">
      <c r="A243" s="18" t="str">
        <f t="shared" si="18"/>
        <v> AJ 7.116 </v>
      </c>
      <c r="B243" s="5" t="str">
        <f t="shared" si="19"/>
        <v>I</v>
      </c>
      <c r="C243" s="18">
        <f t="shared" si="20"/>
        <v>10268.434999999999</v>
      </c>
      <c r="D243" s="24" t="str">
        <f t="shared" si="21"/>
        <v>vis</v>
      </c>
      <c r="E243" s="44">
        <f>VLOOKUP(C243,Active!C$21:E$964,3,FALSE)</f>
        <v>272.00443155046037</v>
      </c>
      <c r="F243" s="5" t="s">
        <v>1901</v>
      </c>
      <c r="G243" s="24" t="str">
        <f t="shared" si="22"/>
        <v>10268.435</v>
      </c>
      <c r="H243" s="18">
        <f t="shared" si="23"/>
        <v>272</v>
      </c>
      <c r="I243" s="45" t="s">
        <v>1918</v>
      </c>
      <c r="J243" s="46" t="s">
        <v>1919</v>
      </c>
      <c r="K243" s="45">
        <v>272</v>
      </c>
      <c r="L243" s="45" t="s">
        <v>1920</v>
      </c>
      <c r="M243" s="46" t="s">
        <v>1908</v>
      </c>
      <c r="N243" s="46"/>
      <c r="O243" s="47" t="s">
        <v>1914</v>
      </c>
      <c r="P243" s="47" t="s">
        <v>1915</v>
      </c>
    </row>
    <row r="244" spans="1:16" ht="13.5" thickBot="1" x14ac:dyDescent="0.25">
      <c r="A244" s="18" t="str">
        <f t="shared" si="18"/>
        <v> AJ 7.40 </v>
      </c>
      <c r="B244" s="5" t="str">
        <f t="shared" si="19"/>
        <v>I</v>
      </c>
      <c r="C244" s="18">
        <f t="shared" si="20"/>
        <v>10268.445</v>
      </c>
      <c r="D244" s="24" t="str">
        <f t="shared" si="21"/>
        <v>vis</v>
      </c>
      <c r="E244" s="44">
        <f>VLOOKUP(C244,Active!C$21:E$964,3,FALSE)</f>
        <v>272.0077689634474</v>
      </c>
      <c r="F244" s="5" t="s">
        <v>1901</v>
      </c>
      <c r="G244" s="24" t="str">
        <f t="shared" si="22"/>
        <v>10268.445</v>
      </c>
      <c r="H244" s="18">
        <f t="shared" si="23"/>
        <v>272</v>
      </c>
      <c r="I244" s="45" t="s">
        <v>1921</v>
      </c>
      <c r="J244" s="46" t="s">
        <v>1922</v>
      </c>
      <c r="K244" s="45">
        <v>272</v>
      </c>
      <c r="L244" s="45" t="s">
        <v>1923</v>
      </c>
      <c r="M244" s="46" t="s">
        <v>1908</v>
      </c>
      <c r="N244" s="46"/>
      <c r="O244" s="47" t="s">
        <v>1909</v>
      </c>
      <c r="P244" s="47" t="s">
        <v>1910</v>
      </c>
    </row>
    <row r="245" spans="1:16" ht="13.5" thickBot="1" x14ac:dyDescent="0.25">
      <c r="A245" s="18" t="str">
        <f t="shared" si="18"/>
        <v> AJ 7.47 </v>
      </c>
      <c r="B245" s="5" t="str">
        <f t="shared" si="19"/>
        <v>I</v>
      </c>
      <c r="C245" s="18">
        <f t="shared" si="20"/>
        <v>10274.42</v>
      </c>
      <c r="D245" s="24" t="str">
        <f t="shared" si="21"/>
        <v>vis</v>
      </c>
      <c r="E245" s="44">
        <f>VLOOKUP(C245,Active!C$21:E$964,3,FALSE)</f>
        <v>274.00187322316128</v>
      </c>
      <c r="F245" s="5" t="s">
        <v>1901</v>
      </c>
      <c r="G245" s="24" t="str">
        <f t="shared" si="22"/>
        <v>10274.420</v>
      </c>
      <c r="H245" s="18">
        <f t="shared" si="23"/>
        <v>274</v>
      </c>
      <c r="I245" s="45" t="s">
        <v>1924</v>
      </c>
      <c r="J245" s="46" t="s">
        <v>1925</v>
      </c>
      <c r="K245" s="45">
        <v>274</v>
      </c>
      <c r="L245" s="45" t="s">
        <v>1926</v>
      </c>
      <c r="M245" s="46" t="s">
        <v>1908</v>
      </c>
      <c r="N245" s="46"/>
      <c r="O245" s="47" t="s">
        <v>1909</v>
      </c>
      <c r="P245" s="47" t="s">
        <v>1927</v>
      </c>
    </row>
    <row r="246" spans="1:16" ht="13.5" thickBot="1" x14ac:dyDescent="0.25">
      <c r="A246" s="18" t="str">
        <f t="shared" si="18"/>
        <v> AJ 7.116 </v>
      </c>
      <c r="B246" s="5" t="str">
        <f t="shared" si="19"/>
        <v>I</v>
      </c>
      <c r="C246" s="18">
        <f t="shared" si="20"/>
        <v>10274.450000000001</v>
      </c>
      <c r="D246" s="24" t="str">
        <f t="shared" si="21"/>
        <v>vis</v>
      </c>
      <c r="E246" s="44">
        <f>VLOOKUP(C246,Active!C$21:E$964,3,FALSE)</f>
        <v>274.01188546212239</v>
      </c>
      <c r="F246" s="5" t="s">
        <v>1901</v>
      </c>
      <c r="G246" s="24" t="str">
        <f t="shared" si="22"/>
        <v>10274.45</v>
      </c>
      <c r="H246" s="18">
        <f t="shared" si="23"/>
        <v>274</v>
      </c>
      <c r="I246" s="45" t="s">
        <v>1928</v>
      </c>
      <c r="J246" s="46" t="s">
        <v>1929</v>
      </c>
      <c r="K246" s="45">
        <v>274</v>
      </c>
      <c r="L246" s="45" t="s">
        <v>1930</v>
      </c>
      <c r="M246" s="46" t="s">
        <v>1908</v>
      </c>
      <c r="N246" s="46"/>
      <c r="O246" s="47" t="s">
        <v>1914</v>
      </c>
      <c r="P246" s="47" t="s">
        <v>1915</v>
      </c>
    </row>
    <row r="247" spans="1:16" ht="13.5" thickBot="1" x14ac:dyDescent="0.25">
      <c r="A247" s="18" t="str">
        <f t="shared" si="18"/>
        <v> AJ 7.47 </v>
      </c>
      <c r="B247" s="5" t="str">
        <f t="shared" si="19"/>
        <v>I</v>
      </c>
      <c r="C247" s="18">
        <f t="shared" si="20"/>
        <v>10283.427</v>
      </c>
      <c r="D247" s="24" t="str">
        <f t="shared" si="21"/>
        <v>vis</v>
      </c>
      <c r="E247" s="44">
        <f>VLOOKUP(C247,Active!C$21:E$964,3,FALSE)</f>
        <v>277.00788110052378</v>
      </c>
      <c r="F247" s="5" t="s">
        <v>1901</v>
      </c>
      <c r="G247" s="24" t="str">
        <f t="shared" si="22"/>
        <v>10283.427</v>
      </c>
      <c r="H247" s="18">
        <f t="shared" si="23"/>
        <v>277</v>
      </c>
      <c r="I247" s="45" t="s">
        <v>1931</v>
      </c>
      <c r="J247" s="46" t="s">
        <v>1932</v>
      </c>
      <c r="K247" s="45">
        <v>277</v>
      </c>
      <c r="L247" s="45" t="s">
        <v>1933</v>
      </c>
      <c r="M247" s="46" t="s">
        <v>1908</v>
      </c>
      <c r="N247" s="46"/>
      <c r="O247" s="47" t="s">
        <v>1909</v>
      </c>
      <c r="P247" s="47" t="s">
        <v>1927</v>
      </c>
    </row>
    <row r="248" spans="1:16" ht="13.5" thickBot="1" x14ac:dyDescent="0.25">
      <c r="A248" s="18" t="str">
        <f t="shared" si="18"/>
        <v> AJ 7.116 </v>
      </c>
      <c r="B248" s="5" t="str">
        <f t="shared" si="19"/>
        <v>I</v>
      </c>
      <c r="C248" s="18">
        <f t="shared" si="20"/>
        <v>10283.450000000001</v>
      </c>
      <c r="D248" s="24" t="str">
        <f t="shared" si="21"/>
        <v>vis</v>
      </c>
      <c r="E248" s="44">
        <f>VLOOKUP(C248,Active!C$21:E$964,3,FALSE)</f>
        <v>277.01555715039416</v>
      </c>
      <c r="F248" s="5" t="s">
        <v>1901</v>
      </c>
      <c r="G248" s="24" t="str">
        <f t="shared" si="22"/>
        <v>10283.45</v>
      </c>
      <c r="H248" s="18">
        <f t="shared" si="23"/>
        <v>277</v>
      </c>
      <c r="I248" s="45" t="s">
        <v>1934</v>
      </c>
      <c r="J248" s="46" t="s">
        <v>1935</v>
      </c>
      <c r="K248" s="45">
        <v>277</v>
      </c>
      <c r="L248" s="45" t="s">
        <v>1936</v>
      </c>
      <c r="M248" s="46" t="s">
        <v>1908</v>
      </c>
      <c r="N248" s="46"/>
      <c r="O248" s="47" t="s">
        <v>1914</v>
      </c>
      <c r="P248" s="47" t="s">
        <v>1915</v>
      </c>
    </row>
    <row r="249" spans="1:16" ht="13.5" thickBot="1" x14ac:dyDescent="0.25">
      <c r="A249" s="18" t="str">
        <f t="shared" si="18"/>
        <v> AJ 7.133 </v>
      </c>
      <c r="B249" s="5" t="str">
        <f t="shared" si="19"/>
        <v>II</v>
      </c>
      <c r="C249" s="18">
        <f t="shared" si="20"/>
        <v>10497.57</v>
      </c>
      <c r="D249" s="24" t="str">
        <f t="shared" si="21"/>
        <v>vis</v>
      </c>
      <c r="E249" s="44">
        <f>VLOOKUP(C249,Active!C$21:E$964,3,FALSE)</f>
        <v>348.47624402736557</v>
      </c>
      <c r="F249" s="5" t="s">
        <v>1901</v>
      </c>
      <c r="G249" s="24" t="str">
        <f t="shared" si="22"/>
        <v>10497.57</v>
      </c>
      <c r="H249" s="18">
        <f t="shared" si="23"/>
        <v>348.5</v>
      </c>
      <c r="I249" s="45" t="s">
        <v>1937</v>
      </c>
      <c r="J249" s="46" t="s">
        <v>1938</v>
      </c>
      <c r="K249" s="45">
        <v>348.5</v>
      </c>
      <c r="L249" s="45" t="s">
        <v>1939</v>
      </c>
      <c r="M249" s="46" t="s">
        <v>1908</v>
      </c>
      <c r="N249" s="46"/>
      <c r="O249" s="47" t="s">
        <v>1914</v>
      </c>
      <c r="P249" s="47" t="s">
        <v>1940</v>
      </c>
    </row>
    <row r="250" spans="1:16" ht="13.5" thickBot="1" x14ac:dyDescent="0.25">
      <c r="A250" s="18" t="str">
        <f t="shared" si="18"/>
        <v> AJ 7.133 </v>
      </c>
      <c r="B250" s="5" t="str">
        <f t="shared" si="19"/>
        <v>II</v>
      </c>
      <c r="C250" s="18">
        <f t="shared" si="20"/>
        <v>10500.59</v>
      </c>
      <c r="D250" s="24" t="str">
        <f t="shared" si="21"/>
        <v>vis</v>
      </c>
      <c r="E250" s="44">
        <f>VLOOKUP(C250,Active!C$21:E$964,3,FALSE)</f>
        <v>349.48414274943019</v>
      </c>
      <c r="F250" s="5" t="s">
        <v>1901</v>
      </c>
      <c r="G250" s="24" t="str">
        <f t="shared" si="22"/>
        <v>10500.59</v>
      </c>
      <c r="H250" s="18">
        <f t="shared" si="23"/>
        <v>349.5</v>
      </c>
      <c r="I250" s="45" t="s">
        <v>1941</v>
      </c>
      <c r="J250" s="46" t="s">
        <v>1942</v>
      </c>
      <c r="K250" s="45">
        <v>349.5</v>
      </c>
      <c r="L250" s="45" t="s">
        <v>1943</v>
      </c>
      <c r="M250" s="46" t="s">
        <v>1908</v>
      </c>
      <c r="N250" s="46"/>
      <c r="O250" s="47" t="s">
        <v>1914</v>
      </c>
      <c r="P250" s="47" t="s">
        <v>1940</v>
      </c>
    </row>
    <row r="251" spans="1:16" ht="13.5" thickBot="1" x14ac:dyDescent="0.25">
      <c r="A251" s="18" t="str">
        <f t="shared" si="18"/>
        <v> AJ 7.133 </v>
      </c>
      <c r="B251" s="5" t="str">
        <f t="shared" si="19"/>
        <v>II</v>
      </c>
      <c r="C251" s="18">
        <f t="shared" si="20"/>
        <v>10503.58</v>
      </c>
      <c r="D251" s="24" t="str">
        <f t="shared" si="21"/>
        <v>vis</v>
      </c>
      <c r="E251" s="44">
        <f>VLOOKUP(C251,Active!C$21:E$964,3,FALSE)</f>
        <v>350.48202923253376</v>
      </c>
      <c r="F251" s="5" t="s">
        <v>1901</v>
      </c>
      <c r="G251" s="24" t="str">
        <f t="shared" si="22"/>
        <v>10503.58</v>
      </c>
      <c r="H251" s="18">
        <f t="shared" si="23"/>
        <v>350.5</v>
      </c>
      <c r="I251" s="45" t="s">
        <v>1944</v>
      </c>
      <c r="J251" s="46" t="s">
        <v>1945</v>
      </c>
      <c r="K251" s="45">
        <v>350.5</v>
      </c>
      <c r="L251" s="45" t="s">
        <v>1943</v>
      </c>
      <c r="M251" s="46" t="s">
        <v>1908</v>
      </c>
      <c r="N251" s="46"/>
      <c r="O251" s="47" t="s">
        <v>1914</v>
      </c>
      <c r="P251" s="47" t="s">
        <v>1940</v>
      </c>
    </row>
    <row r="252" spans="1:16" ht="13.5" thickBot="1" x14ac:dyDescent="0.25">
      <c r="A252" s="18" t="str">
        <f t="shared" si="18"/>
        <v> AJ 7.133 </v>
      </c>
      <c r="B252" s="5" t="str">
        <f t="shared" si="19"/>
        <v>II</v>
      </c>
      <c r="C252" s="18">
        <f t="shared" si="20"/>
        <v>10509.55</v>
      </c>
      <c r="D252" s="24" t="str">
        <f t="shared" si="21"/>
        <v>vis</v>
      </c>
      <c r="E252" s="44">
        <f>VLOOKUP(C252,Active!C$21:E$964,3,FALSE)</f>
        <v>352.47446478575381</v>
      </c>
      <c r="F252" s="5" t="s">
        <v>1901</v>
      </c>
      <c r="G252" s="24" t="str">
        <f t="shared" si="22"/>
        <v>10509.55</v>
      </c>
      <c r="H252" s="18">
        <f t="shared" si="23"/>
        <v>352.5</v>
      </c>
      <c r="I252" s="45" t="s">
        <v>1946</v>
      </c>
      <c r="J252" s="46" t="s">
        <v>1947</v>
      </c>
      <c r="K252" s="45">
        <v>352.5</v>
      </c>
      <c r="L252" s="45" t="s">
        <v>1948</v>
      </c>
      <c r="M252" s="46" t="s">
        <v>1908</v>
      </c>
      <c r="N252" s="46"/>
      <c r="O252" s="47" t="s">
        <v>1914</v>
      </c>
      <c r="P252" s="47" t="s">
        <v>1940</v>
      </c>
    </row>
    <row r="253" spans="1:16" ht="13.5" thickBot="1" x14ac:dyDescent="0.25">
      <c r="A253" s="18" t="str">
        <f t="shared" si="18"/>
        <v> AJ 7.133 </v>
      </c>
      <c r="B253" s="5" t="str">
        <f t="shared" si="19"/>
        <v>II</v>
      </c>
      <c r="C253" s="18">
        <f t="shared" si="20"/>
        <v>10524.56</v>
      </c>
      <c r="D253" s="24" t="str">
        <f t="shared" si="21"/>
        <v>vis</v>
      </c>
      <c r="E253" s="44">
        <f>VLOOKUP(C253,Active!C$21:E$964,3,FALSE)</f>
        <v>357.48392167919377</v>
      </c>
      <c r="F253" s="5" t="s">
        <v>1901</v>
      </c>
      <c r="G253" s="24" t="str">
        <f t="shared" si="22"/>
        <v>10524.56</v>
      </c>
      <c r="H253" s="18">
        <f t="shared" si="23"/>
        <v>357.5</v>
      </c>
      <c r="I253" s="45" t="s">
        <v>1949</v>
      </c>
      <c r="J253" s="46" t="s">
        <v>1950</v>
      </c>
      <c r="K253" s="45">
        <v>357.5</v>
      </c>
      <c r="L253" s="45" t="s">
        <v>1943</v>
      </c>
      <c r="M253" s="46" t="s">
        <v>1908</v>
      </c>
      <c r="N253" s="46"/>
      <c r="O253" s="47" t="s">
        <v>1914</v>
      </c>
      <c r="P253" s="47" t="s">
        <v>1940</v>
      </c>
    </row>
    <row r="254" spans="1:16" ht="13.5" thickBot="1" x14ac:dyDescent="0.25">
      <c r="A254" s="18" t="str">
        <f t="shared" si="18"/>
        <v> AJ 8.130 </v>
      </c>
      <c r="B254" s="5" t="str">
        <f t="shared" si="19"/>
        <v>II</v>
      </c>
      <c r="C254" s="18">
        <f t="shared" si="20"/>
        <v>10533.558999999999</v>
      </c>
      <c r="D254" s="24" t="str">
        <f t="shared" si="21"/>
        <v>vis</v>
      </c>
      <c r="E254" s="44">
        <f>VLOOKUP(C254,Active!C$21:E$964,3,FALSE)</f>
        <v>360.48725962616675</v>
      </c>
      <c r="F254" s="5" t="s">
        <v>1901</v>
      </c>
      <c r="G254" s="24" t="str">
        <f t="shared" si="22"/>
        <v>10533.559</v>
      </c>
      <c r="H254" s="18">
        <f t="shared" si="23"/>
        <v>360.5</v>
      </c>
      <c r="I254" s="45" t="s">
        <v>1951</v>
      </c>
      <c r="J254" s="46" t="s">
        <v>1952</v>
      </c>
      <c r="K254" s="45">
        <v>360.5</v>
      </c>
      <c r="L254" s="45" t="s">
        <v>1953</v>
      </c>
      <c r="M254" s="46" t="s">
        <v>1908</v>
      </c>
      <c r="N254" s="46"/>
      <c r="O254" s="47" t="s">
        <v>1909</v>
      </c>
      <c r="P254" s="47" t="s">
        <v>1954</v>
      </c>
    </row>
    <row r="255" spans="1:16" ht="13.5" thickBot="1" x14ac:dyDescent="0.25">
      <c r="A255" s="18" t="str">
        <f t="shared" si="18"/>
        <v> AJ 8.130 </v>
      </c>
      <c r="B255" s="5" t="str">
        <f t="shared" si="19"/>
        <v>II</v>
      </c>
      <c r="C255" s="18">
        <f t="shared" si="20"/>
        <v>10557.509</v>
      </c>
      <c r="D255" s="24" t="str">
        <f t="shared" si="21"/>
        <v>vis</v>
      </c>
      <c r="E255" s="44">
        <f>VLOOKUP(C255,Active!C$21:E$964,3,FALSE)</f>
        <v>368.48036372995676</v>
      </c>
      <c r="F255" s="5" t="s">
        <v>1901</v>
      </c>
      <c r="G255" s="24" t="str">
        <f t="shared" si="22"/>
        <v>10557.509</v>
      </c>
      <c r="H255" s="18">
        <f t="shared" si="23"/>
        <v>368.5</v>
      </c>
      <c r="I255" s="45" t="s">
        <v>1955</v>
      </c>
      <c r="J255" s="46" t="s">
        <v>1956</v>
      </c>
      <c r="K255" s="45">
        <v>368.5</v>
      </c>
      <c r="L255" s="45" t="s">
        <v>1957</v>
      </c>
      <c r="M255" s="46" t="s">
        <v>1908</v>
      </c>
      <c r="N255" s="46"/>
      <c r="O255" s="47" t="s">
        <v>1909</v>
      </c>
      <c r="P255" s="47" t="s">
        <v>1954</v>
      </c>
    </row>
    <row r="256" spans="1:16" ht="13.5" thickBot="1" x14ac:dyDescent="0.25">
      <c r="A256" s="18" t="str">
        <f t="shared" si="18"/>
        <v> AJ 8.130 </v>
      </c>
      <c r="B256" s="5" t="str">
        <f t="shared" si="19"/>
        <v>II</v>
      </c>
      <c r="C256" s="18">
        <f t="shared" si="20"/>
        <v>10560.509</v>
      </c>
      <c r="D256" s="24" t="str">
        <f t="shared" si="21"/>
        <v>vis</v>
      </c>
      <c r="E256" s="44">
        <f>VLOOKUP(C256,Active!C$21:E$964,3,FALSE)</f>
        <v>369.48158762604737</v>
      </c>
      <c r="F256" s="5" t="s">
        <v>1901</v>
      </c>
      <c r="G256" s="24" t="str">
        <f t="shared" si="22"/>
        <v>10560.509</v>
      </c>
      <c r="H256" s="18">
        <f t="shared" si="23"/>
        <v>369.5</v>
      </c>
      <c r="I256" s="45" t="s">
        <v>1958</v>
      </c>
      <c r="J256" s="46" t="s">
        <v>1959</v>
      </c>
      <c r="K256" s="45">
        <v>369.5</v>
      </c>
      <c r="L256" s="45" t="s">
        <v>1960</v>
      </c>
      <c r="M256" s="46" t="s">
        <v>1908</v>
      </c>
      <c r="N256" s="46"/>
      <c r="O256" s="47" t="s">
        <v>1909</v>
      </c>
      <c r="P256" s="47" t="s">
        <v>1954</v>
      </c>
    </row>
    <row r="257" spans="1:16" ht="13.5" thickBot="1" x14ac:dyDescent="0.25">
      <c r="A257" s="18" t="str">
        <f t="shared" si="18"/>
        <v> AJ 8.130 </v>
      </c>
      <c r="B257" s="5" t="str">
        <f t="shared" si="19"/>
        <v>II</v>
      </c>
      <c r="C257" s="18">
        <f t="shared" si="20"/>
        <v>10563.504000000001</v>
      </c>
      <c r="D257" s="24" t="str">
        <f t="shared" si="21"/>
        <v>vis</v>
      </c>
      <c r="E257" s="44">
        <f>VLOOKUP(C257,Active!C$21:E$964,3,FALSE)</f>
        <v>370.48114281564472</v>
      </c>
      <c r="F257" s="5" t="s">
        <v>1901</v>
      </c>
      <c r="G257" s="24" t="str">
        <f t="shared" si="22"/>
        <v>10563.504</v>
      </c>
      <c r="H257" s="18">
        <f t="shared" si="23"/>
        <v>370.5</v>
      </c>
      <c r="I257" s="45" t="s">
        <v>1961</v>
      </c>
      <c r="J257" s="46" t="s">
        <v>1962</v>
      </c>
      <c r="K257" s="45">
        <v>370.5</v>
      </c>
      <c r="L257" s="45" t="s">
        <v>1963</v>
      </c>
      <c r="M257" s="46" t="s">
        <v>1908</v>
      </c>
      <c r="N257" s="46"/>
      <c r="O257" s="47" t="s">
        <v>1909</v>
      </c>
      <c r="P257" s="47" t="s">
        <v>1954</v>
      </c>
    </row>
    <row r="258" spans="1:16" ht="13.5" thickBot="1" x14ac:dyDescent="0.25">
      <c r="A258" s="18" t="str">
        <f t="shared" si="18"/>
        <v> AJ 8.130 </v>
      </c>
      <c r="B258" s="5" t="str">
        <f t="shared" si="19"/>
        <v>II</v>
      </c>
      <c r="C258" s="18">
        <f t="shared" si="20"/>
        <v>10575.483</v>
      </c>
      <c r="D258" s="24" t="str">
        <f t="shared" si="21"/>
        <v>vis</v>
      </c>
      <c r="E258" s="44">
        <f>VLOOKUP(C258,Active!C$21:E$964,3,FALSE)</f>
        <v>374.47902983273417</v>
      </c>
      <c r="F258" s="5" t="s">
        <v>1901</v>
      </c>
      <c r="G258" s="24" t="str">
        <f t="shared" si="22"/>
        <v>10575.483</v>
      </c>
      <c r="H258" s="18">
        <f t="shared" si="23"/>
        <v>374.5</v>
      </c>
      <c r="I258" s="45" t="s">
        <v>1964</v>
      </c>
      <c r="J258" s="46" t="s">
        <v>1965</v>
      </c>
      <c r="K258" s="45">
        <v>374.5</v>
      </c>
      <c r="L258" s="45" t="s">
        <v>1966</v>
      </c>
      <c r="M258" s="46" t="s">
        <v>1908</v>
      </c>
      <c r="N258" s="46"/>
      <c r="O258" s="47" t="s">
        <v>1909</v>
      </c>
      <c r="P258" s="47" t="s">
        <v>1954</v>
      </c>
    </row>
    <row r="259" spans="1:16" ht="13.5" thickBot="1" x14ac:dyDescent="0.25">
      <c r="A259" s="18" t="str">
        <f t="shared" si="18"/>
        <v> AJ 8.130 </v>
      </c>
      <c r="B259" s="5" t="str">
        <f t="shared" si="19"/>
        <v>II</v>
      </c>
      <c r="C259" s="18">
        <f t="shared" si="20"/>
        <v>10581.478999999999</v>
      </c>
      <c r="D259" s="24" t="str">
        <f t="shared" si="21"/>
        <v>vis</v>
      </c>
      <c r="E259" s="44">
        <f>VLOOKUP(C259,Active!C$21:E$964,3,FALSE)</f>
        <v>376.48014265972029</v>
      </c>
      <c r="F259" s="5" t="s">
        <v>1901</v>
      </c>
      <c r="G259" s="24" t="str">
        <f t="shared" si="22"/>
        <v>10581.479</v>
      </c>
      <c r="H259" s="18">
        <f t="shared" si="23"/>
        <v>376.5</v>
      </c>
      <c r="I259" s="45" t="s">
        <v>1967</v>
      </c>
      <c r="J259" s="46" t="s">
        <v>1968</v>
      </c>
      <c r="K259" s="45">
        <v>376.5</v>
      </c>
      <c r="L259" s="45" t="s">
        <v>1957</v>
      </c>
      <c r="M259" s="46" t="s">
        <v>1908</v>
      </c>
      <c r="N259" s="46"/>
      <c r="O259" s="47" t="s">
        <v>1909</v>
      </c>
      <c r="P259" s="47" t="s">
        <v>1954</v>
      </c>
    </row>
    <row r="260" spans="1:16" ht="13.5" thickBot="1" x14ac:dyDescent="0.25">
      <c r="A260" s="18" t="str">
        <f t="shared" si="18"/>
        <v> AJ 8.130 </v>
      </c>
      <c r="B260" s="5" t="str">
        <f t="shared" si="19"/>
        <v>I</v>
      </c>
      <c r="C260" s="18">
        <f t="shared" si="20"/>
        <v>10834.800999999999</v>
      </c>
      <c r="D260" s="24" t="str">
        <f t="shared" si="21"/>
        <v>vis</v>
      </c>
      <c r="E260" s="44">
        <f>VLOOKUP(C260,Active!C$21:E$964,3,FALSE)</f>
        <v>461.02415592820643</v>
      </c>
      <c r="F260" s="5" t="s">
        <v>1901</v>
      </c>
      <c r="G260" s="24" t="str">
        <f t="shared" si="22"/>
        <v>10834.801</v>
      </c>
      <c r="H260" s="18">
        <f t="shared" si="23"/>
        <v>461</v>
      </c>
      <c r="I260" s="45" t="s">
        <v>1969</v>
      </c>
      <c r="J260" s="46" t="s">
        <v>1970</v>
      </c>
      <c r="K260" s="45">
        <v>461</v>
      </c>
      <c r="L260" s="45" t="s">
        <v>1971</v>
      </c>
      <c r="M260" s="46" t="s">
        <v>1908</v>
      </c>
      <c r="N260" s="46"/>
      <c r="O260" s="47" t="s">
        <v>1909</v>
      </c>
      <c r="P260" s="47" t="s">
        <v>1954</v>
      </c>
    </row>
    <row r="261" spans="1:16" ht="13.5" thickBot="1" x14ac:dyDescent="0.25">
      <c r="A261" s="18" t="str">
        <f t="shared" si="18"/>
        <v> AJ 8.130 </v>
      </c>
      <c r="B261" s="5" t="str">
        <f t="shared" si="19"/>
        <v>I</v>
      </c>
      <c r="C261" s="18">
        <f t="shared" si="20"/>
        <v>10876.743</v>
      </c>
      <c r="D261" s="24" t="str">
        <f t="shared" si="21"/>
        <v>vis</v>
      </c>
      <c r="E261" s="44">
        <f>VLOOKUP(C261,Active!C$21:E$964,3,FALSE)</f>
        <v>475.0219334781504</v>
      </c>
      <c r="F261" s="5" t="s">
        <v>1901</v>
      </c>
      <c r="G261" s="24" t="str">
        <f t="shared" si="22"/>
        <v>10876.743</v>
      </c>
      <c r="H261" s="18">
        <f t="shared" si="23"/>
        <v>475</v>
      </c>
      <c r="I261" s="45" t="s">
        <v>1972</v>
      </c>
      <c r="J261" s="46" t="s">
        <v>1973</v>
      </c>
      <c r="K261" s="45">
        <v>475</v>
      </c>
      <c r="L261" s="45" t="s">
        <v>1974</v>
      </c>
      <c r="M261" s="46" t="s">
        <v>1908</v>
      </c>
      <c r="N261" s="46"/>
      <c r="O261" s="47" t="s">
        <v>1909</v>
      </c>
      <c r="P261" s="47" t="s">
        <v>1954</v>
      </c>
    </row>
    <row r="262" spans="1:16" ht="13.5" thickBot="1" x14ac:dyDescent="0.25">
      <c r="A262" s="18" t="str">
        <f t="shared" si="18"/>
        <v> AJ 9.22 </v>
      </c>
      <c r="B262" s="5" t="str">
        <f t="shared" si="19"/>
        <v>I</v>
      </c>
      <c r="C262" s="18">
        <f t="shared" si="20"/>
        <v>10891.739</v>
      </c>
      <c r="D262" s="24" t="str">
        <f t="shared" si="21"/>
        <v>vis</v>
      </c>
      <c r="E262" s="44">
        <f>VLOOKUP(C262,Active!C$21:E$964,3,FALSE)</f>
        <v>480.02671799340828</v>
      </c>
      <c r="F262" s="5" t="s">
        <v>1901</v>
      </c>
      <c r="G262" s="24" t="str">
        <f t="shared" si="22"/>
        <v>10891.739</v>
      </c>
      <c r="H262" s="18">
        <f t="shared" si="23"/>
        <v>480</v>
      </c>
      <c r="I262" s="45" t="s">
        <v>1975</v>
      </c>
      <c r="J262" s="46" t="s">
        <v>1976</v>
      </c>
      <c r="K262" s="45">
        <v>480</v>
      </c>
      <c r="L262" s="45" t="s">
        <v>1977</v>
      </c>
      <c r="M262" s="46" t="s">
        <v>1908</v>
      </c>
      <c r="N262" s="46"/>
      <c r="O262" s="47" t="s">
        <v>1978</v>
      </c>
      <c r="P262" s="47" t="s">
        <v>1979</v>
      </c>
    </row>
    <row r="263" spans="1:16" ht="13.5" thickBot="1" x14ac:dyDescent="0.25">
      <c r="A263" s="18" t="str">
        <f t="shared" si="18"/>
        <v> AJ 9.22 </v>
      </c>
      <c r="B263" s="5" t="str">
        <f t="shared" si="19"/>
        <v>I</v>
      </c>
      <c r="C263" s="18">
        <f t="shared" si="20"/>
        <v>10909.741</v>
      </c>
      <c r="D263" s="24" t="str">
        <f t="shared" si="21"/>
        <v>vis</v>
      </c>
      <c r="E263" s="44">
        <f>VLOOKUP(C263,Active!C$21:E$964,3,FALSE)</f>
        <v>486.03472885254928</v>
      </c>
      <c r="F263" s="5" t="s">
        <v>1901</v>
      </c>
      <c r="G263" s="24" t="str">
        <f t="shared" si="22"/>
        <v>10909.741</v>
      </c>
      <c r="H263" s="18">
        <f t="shared" si="23"/>
        <v>486</v>
      </c>
      <c r="I263" s="45" t="s">
        <v>1980</v>
      </c>
      <c r="J263" s="46" t="s">
        <v>1981</v>
      </c>
      <c r="K263" s="45">
        <v>486</v>
      </c>
      <c r="L263" s="45" t="s">
        <v>1982</v>
      </c>
      <c r="M263" s="46" t="s">
        <v>1908</v>
      </c>
      <c r="N263" s="46"/>
      <c r="O263" s="47" t="s">
        <v>1978</v>
      </c>
      <c r="P263" s="47" t="s">
        <v>1979</v>
      </c>
    </row>
    <row r="264" spans="1:16" ht="13.5" thickBot="1" x14ac:dyDescent="0.25">
      <c r="A264" s="18" t="str">
        <f t="shared" si="18"/>
        <v> AJ 9.22 </v>
      </c>
      <c r="B264" s="5" t="str">
        <f t="shared" si="19"/>
        <v>I</v>
      </c>
      <c r="C264" s="18">
        <f t="shared" si="20"/>
        <v>10921.752</v>
      </c>
      <c r="D264" s="24" t="str">
        <f t="shared" si="21"/>
        <v>vis</v>
      </c>
      <c r="E264" s="44">
        <f>VLOOKUP(C264,Active!C$21:E$964,3,FALSE)</f>
        <v>490.04329559119742</v>
      </c>
      <c r="F264" s="5" t="s">
        <v>1901</v>
      </c>
      <c r="G264" s="24" t="str">
        <f t="shared" si="22"/>
        <v>10921.752</v>
      </c>
      <c r="H264" s="18">
        <f t="shared" si="23"/>
        <v>490</v>
      </c>
      <c r="I264" s="45" t="s">
        <v>1983</v>
      </c>
      <c r="J264" s="46" t="s">
        <v>1984</v>
      </c>
      <c r="K264" s="45">
        <v>490</v>
      </c>
      <c r="L264" s="45" t="s">
        <v>1985</v>
      </c>
      <c r="M264" s="46" t="s">
        <v>1908</v>
      </c>
      <c r="N264" s="46"/>
      <c r="O264" s="47" t="s">
        <v>1978</v>
      </c>
      <c r="P264" s="47" t="s">
        <v>1979</v>
      </c>
    </row>
    <row r="265" spans="1:16" ht="13.5" thickBot="1" x14ac:dyDescent="0.25">
      <c r="A265" s="18" t="str">
        <f t="shared" si="18"/>
        <v> AJ 9.92 </v>
      </c>
      <c r="B265" s="5" t="str">
        <f t="shared" si="19"/>
        <v>II</v>
      </c>
      <c r="C265" s="18">
        <f t="shared" si="20"/>
        <v>11240.682000000001</v>
      </c>
      <c r="D265" s="24" t="str">
        <f t="shared" si="21"/>
        <v>vis</v>
      </c>
      <c r="E265" s="44">
        <f>VLOOKUP(C265,Active!C$21:E$964,3,FALSE)</f>
        <v>596.48340798458719</v>
      </c>
      <c r="F265" s="5" t="s">
        <v>1901</v>
      </c>
      <c r="G265" s="24" t="str">
        <f t="shared" si="22"/>
        <v>11240.682</v>
      </c>
      <c r="H265" s="18">
        <f t="shared" si="23"/>
        <v>596.5</v>
      </c>
      <c r="I265" s="45" t="s">
        <v>1986</v>
      </c>
      <c r="J265" s="46" t="s">
        <v>1987</v>
      </c>
      <c r="K265" s="45">
        <v>596.5</v>
      </c>
      <c r="L265" s="45" t="s">
        <v>1988</v>
      </c>
      <c r="M265" s="46" t="s">
        <v>1908</v>
      </c>
      <c r="N265" s="46"/>
      <c r="O265" s="47" t="s">
        <v>1909</v>
      </c>
      <c r="P265" s="47" t="s">
        <v>1989</v>
      </c>
    </row>
    <row r="266" spans="1:16" ht="13.5" thickBot="1" x14ac:dyDescent="0.25">
      <c r="A266" s="18" t="str">
        <f t="shared" si="18"/>
        <v> AJ 9.166 </v>
      </c>
      <c r="B266" s="5" t="str">
        <f t="shared" si="19"/>
        <v>II</v>
      </c>
      <c r="C266" s="18">
        <f t="shared" si="20"/>
        <v>11270.638000000001</v>
      </c>
      <c r="D266" s="24" t="str">
        <f t="shared" si="21"/>
        <v>vis</v>
      </c>
      <c r="E266" s="44">
        <f>VLOOKUP(C266,Active!C$21:E$964,3,FALSE)</f>
        <v>606.48096232835042</v>
      </c>
      <c r="F266" s="5" t="s">
        <v>1901</v>
      </c>
      <c r="G266" s="24" t="str">
        <f t="shared" si="22"/>
        <v>11270.638</v>
      </c>
      <c r="H266" s="18">
        <f t="shared" si="23"/>
        <v>606.5</v>
      </c>
      <c r="I266" s="45" t="s">
        <v>1990</v>
      </c>
      <c r="J266" s="46" t="s">
        <v>1991</v>
      </c>
      <c r="K266" s="45">
        <v>606.5</v>
      </c>
      <c r="L266" s="45" t="s">
        <v>1963</v>
      </c>
      <c r="M266" s="46" t="s">
        <v>1908</v>
      </c>
      <c r="N266" s="46"/>
      <c r="O266" s="47" t="s">
        <v>1978</v>
      </c>
      <c r="P266" s="47" t="s">
        <v>1992</v>
      </c>
    </row>
    <row r="267" spans="1:16" ht="13.5" thickBot="1" x14ac:dyDescent="0.25">
      <c r="A267" s="18" t="str">
        <f t="shared" ref="A267:A330" si="24">P267</f>
        <v> AJ 9.166 </v>
      </c>
      <c r="B267" s="5" t="str">
        <f t="shared" ref="B267:B330" si="25">IF(H267=INT(H267),"I","II")</f>
        <v>II</v>
      </c>
      <c r="C267" s="18">
        <f t="shared" ref="C267:C330" si="26">1*G267</f>
        <v>11273.68</v>
      </c>
      <c r="D267" s="24" t="str">
        <f t="shared" ref="D267:D330" si="27">VLOOKUP(F267,I$1:J$5,2,FALSE)</f>
        <v>vis</v>
      </c>
      <c r="E267" s="44">
        <f>VLOOKUP(C267,Active!C$21:E$964,3,FALSE)</f>
        <v>607.49620335898612</v>
      </c>
      <c r="F267" s="5" t="s">
        <v>1901</v>
      </c>
      <c r="G267" s="24" t="str">
        <f t="shared" ref="G267:G330" si="28">MID(I267,3,LEN(I267)-3)</f>
        <v>11273.68</v>
      </c>
      <c r="H267" s="18">
        <f t="shared" ref="H267:H330" si="29">1*K267</f>
        <v>607.5</v>
      </c>
      <c r="I267" s="45" t="s">
        <v>1993</v>
      </c>
      <c r="J267" s="46" t="s">
        <v>1994</v>
      </c>
      <c r="K267" s="45">
        <v>607.5</v>
      </c>
      <c r="L267" s="45" t="s">
        <v>1995</v>
      </c>
      <c r="M267" s="46" t="s">
        <v>1908</v>
      </c>
      <c r="N267" s="46"/>
      <c r="O267" s="47" t="s">
        <v>1978</v>
      </c>
      <c r="P267" s="47" t="s">
        <v>1992</v>
      </c>
    </row>
    <row r="268" spans="1:16" ht="13.5" thickBot="1" x14ac:dyDescent="0.25">
      <c r="A268" s="18" t="str">
        <f t="shared" si="24"/>
        <v> AJ 9.166 </v>
      </c>
      <c r="B268" s="5" t="str">
        <f t="shared" si="25"/>
        <v>II</v>
      </c>
      <c r="C268" s="18">
        <f t="shared" si="26"/>
        <v>11279.66</v>
      </c>
      <c r="D268" s="24" t="str">
        <f t="shared" si="27"/>
        <v>vis</v>
      </c>
      <c r="E268" s="44">
        <f>VLOOKUP(C268,Active!C$21:E$964,3,FALSE)</f>
        <v>609.49197632519315</v>
      </c>
      <c r="F268" s="5" t="s">
        <v>1901</v>
      </c>
      <c r="G268" s="24" t="str">
        <f t="shared" si="28"/>
        <v>11279.660</v>
      </c>
      <c r="H268" s="18">
        <f t="shared" si="29"/>
        <v>609.5</v>
      </c>
      <c r="I268" s="45" t="s">
        <v>1996</v>
      </c>
      <c r="J268" s="46" t="s">
        <v>1997</v>
      </c>
      <c r="K268" s="45">
        <v>609.5</v>
      </c>
      <c r="L268" s="45" t="s">
        <v>1998</v>
      </c>
      <c r="M268" s="46" t="s">
        <v>1908</v>
      </c>
      <c r="N268" s="46"/>
      <c r="O268" s="47" t="s">
        <v>1978</v>
      </c>
      <c r="P268" s="47" t="s">
        <v>1992</v>
      </c>
    </row>
    <row r="269" spans="1:16" ht="13.5" thickBot="1" x14ac:dyDescent="0.25">
      <c r="A269" s="18" t="str">
        <f t="shared" si="24"/>
        <v> AJ 9.92 </v>
      </c>
      <c r="B269" s="5" t="str">
        <f t="shared" si="25"/>
        <v>II</v>
      </c>
      <c r="C269" s="18">
        <f t="shared" si="26"/>
        <v>11291.601000000001</v>
      </c>
      <c r="D269" s="24" t="str">
        <f t="shared" si="27"/>
        <v>vis</v>
      </c>
      <c r="E269" s="44">
        <f>VLOOKUP(C269,Active!C$21:E$964,3,FALSE)</f>
        <v>613.47718117293255</v>
      </c>
      <c r="F269" s="5" t="s">
        <v>1901</v>
      </c>
      <c r="G269" s="24" t="str">
        <f t="shared" si="28"/>
        <v>11291.601</v>
      </c>
      <c r="H269" s="18">
        <f t="shared" si="29"/>
        <v>613.5</v>
      </c>
      <c r="I269" s="45" t="s">
        <v>1999</v>
      </c>
      <c r="J269" s="46" t="s">
        <v>2000</v>
      </c>
      <c r="K269" s="45">
        <v>613.5</v>
      </c>
      <c r="L269" s="45" t="s">
        <v>2001</v>
      </c>
      <c r="M269" s="46" t="s">
        <v>1908</v>
      </c>
      <c r="N269" s="46"/>
      <c r="O269" s="47" t="s">
        <v>1909</v>
      </c>
      <c r="P269" s="47" t="s">
        <v>1989</v>
      </c>
    </row>
    <row r="270" spans="1:16" ht="13.5" thickBot="1" x14ac:dyDescent="0.25">
      <c r="A270" s="18" t="str">
        <f t="shared" si="24"/>
        <v> AJ 9.166 </v>
      </c>
      <c r="B270" s="5" t="str">
        <f t="shared" si="25"/>
        <v>II</v>
      </c>
      <c r="C270" s="18">
        <f t="shared" si="26"/>
        <v>11291.647000000001</v>
      </c>
      <c r="D270" s="24" t="str">
        <f t="shared" si="27"/>
        <v>vis</v>
      </c>
      <c r="E270" s="44">
        <f>VLOOKUP(C270,Active!C$21:E$964,3,FALSE)</f>
        <v>613.49253327267274</v>
      </c>
      <c r="F270" s="5" t="s">
        <v>1901</v>
      </c>
      <c r="G270" s="24" t="str">
        <f t="shared" si="28"/>
        <v>11291.647</v>
      </c>
      <c r="H270" s="18">
        <f t="shared" si="29"/>
        <v>613.5</v>
      </c>
      <c r="I270" s="45" t="s">
        <v>2002</v>
      </c>
      <c r="J270" s="46" t="s">
        <v>2003</v>
      </c>
      <c r="K270" s="45">
        <v>613.5</v>
      </c>
      <c r="L270" s="45" t="s">
        <v>2004</v>
      </c>
      <c r="M270" s="46" t="s">
        <v>1908</v>
      </c>
      <c r="N270" s="46"/>
      <c r="O270" s="47" t="s">
        <v>1978</v>
      </c>
      <c r="P270" s="47" t="s">
        <v>1992</v>
      </c>
    </row>
    <row r="271" spans="1:16" ht="13.5" thickBot="1" x14ac:dyDescent="0.25">
      <c r="A271" s="18" t="str">
        <f t="shared" si="24"/>
        <v> AJ 9.92 </v>
      </c>
      <c r="B271" s="5" t="str">
        <f t="shared" si="25"/>
        <v>II</v>
      </c>
      <c r="C271" s="18">
        <f t="shared" si="26"/>
        <v>11294.588</v>
      </c>
      <c r="D271" s="24" t="str">
        <f t="shared" si="27"/>
        <v>vis</v>
      </c>
      <c r="E271" s="44">
        <f>VLOOKUP(C271,Active!C$21:E$964,3,FALSE)</f>
        <v>614.47406643213981</v>
      </c>
      <c r="F271" s="5" t="s">
        <v>1901</v>
      </c>
      <c r="G271" s="24" t="str">
        <f t="shared" si="28"/>
        <v>11294.588</v>
      </c>
      <c r="H271" s="18">
        <f t="shared" si="29"/>
        <v>614.5</v>
      </c>
      <c r="I271" s="45" t="s">
        <v>2005</v>
      </c>
      <c r="J271" s="46" t="s">
        <v>2006</v>
      </c>
      <c r="K271" s="45">
        <v>614.5</v>
      </c>
      <c r="L271" s="45" t="s">
        <v>2007</v>
      </c>
      <c r="M271" s="46" t="s">
        <v>1908</v>
      </c>
      <c r="N271" s="46"/>
      <c r="O271" s="47" t="s">
        <v>1909</v>
      </c>
      <c r="P271" s="47" t="s">
        <v>1989</v>
      </c>
    </row>
    <row r="272" spans="1:16" ht="13.5" thickBot="1" x14ac:dyDescent="0.25">
      <c r="A272" s="18" t="str">
        <f t="shared" si="24"/>
        <v> AJ 9.166 </v>
      </c>
      <c r="B272" s="5" t="str">
        <f t="shared" si="25"/>
        <v>II</v>
      </c>
      <c r="C272" s="18">
        <f t="shared" si="26"/>
        <v>11294.624</v>
      </c>
      <c r="D272" s="24" t="str">
        <f t="shared" si="27"/>
        <v>vis</v>
      </c>
      <c r="E272" s="44">
        <f>VLOOKUP(C272,Active!C$21:E$964,3,FALSE)</f>
        <v>614.48608111889291</v>
      </c>
      <c r="F272" s="5" t="s">
        <v>1901</v>
      </c>
      <c r="G272" s="24" t="str">
        <f t="shared" si="28"/>
        <v>11294.624</v>
      </c>
      <c r="H272" s="18">
        <f t="shared" si="29"/>
        <v>614.5</v>
      </c>
      <c r="I272" s="45" t="s">
        <v>2008</v>
      </c>
      <c r="J272" s="46" t="s">
        <v>2009</v>
      </c>
      <c r="K272" s="45">
        <v>614.5</v>
      </c>
      <c r="L272" s="45" t="s">
        <v>2010</v>
      </c>
      <c r="M272" s="46" t="s">
        <v>1908</v>
      </c>
      <c r="N272" s="46"/>
      <c r="O272" s="47" t="s">
        <v>1978</v>
      </c>
      <c r="P272" s="47" t="s">
        <v>1992</v>
      </c>
    </row>
    <row r="273" spans="1:16" ht="13.5" thickBot="1" x14ac:dyDescent="0.25">
      <c r="A273" s="18" t="str">
        <f t="shared" si="24"/>
        <v> AJ 9.166 </v>
      </c>
      <c r="B273" s="5" t="str">
        <f t="shared" si="25"/>
        <v>II</v>
      </c>
      <c r="C273" s="18">
        <f t="shared" si="26"/>
        <v>11300.597</v>
      </c>
      <c r="D273" s="24" t="str">
        <f t="shared" si="27"/>
        <v>vis</v>
      </c>
      <c r="E273" s="44">
        <f>VLOOKUP(C273,Active!C$21:E$964,3,FALSE)</f>
        <v>616.47951789600927</v>
      </c>
      <c r="F273" s="5" t="s">
        <v>1901</v>
      </c>
      <c r="G273" s="24" t="str">
        <f t="shared" si="28"/>
        <v>11300.597</v>
      </c>
      <c r="H273" s="18">
        <f t="shared" si="29"/>
        <v>616.5</v>
      </c>
      <c r="I273" s="45" t="s">
        <v>2011</v>
      </c>
      <c r="J273" s="46" t="s">
        <v>2012</v>
      </c>
      <c r="K273" s="45">
        <v>616.5</v>
      </c>
      <c r="L273" s="45" t="s">
        <v>2013</v>
      </c>
      <c r="M273" s="46" t="s">
        <v>1908</v>
      </c>
      <c r="N273" s="46"/>
      <c r="O273" s="47" t="s">
        <v>1978</v>
      </c>
      <c r="P273" s="47" t="s">
        <v>1992</v>
      </c>
    </row>
    <row r="274" spans="1:16" ht="13.5" thickBot="1" x14ac:dyDescent="0.25">
      <c r="A274" s="18" t="str">
        <f t="shared" si="24"/>
        <v> AJ 10.132 </v>
      </c>
      <c r="B274" s="5" t="str">
        <f t="shared" si="25"/>
        <v>II</v>
      </c>
      <c r="C274" s="18">
        <f t="shared" si="26"/>
        <v>11312.550999999999</v>
      </c>
      <c r="D274" s="24" t="str">
        <f t="shared" si="27"/>
        <v>vis</v>
      </c>
      <c r="E274" s="44">
        <f>VLOOKUP(C274,Active!C$21:E$964,3,FALSE)</f>
        <v>620.4690613806315</v>
      </c>
      <c r="F274" s="5" t="s">
        <v>1901</v>
      </c>
      <c r="G274" s="24" t="str">
        <f t="shared" si="28"/>
        <v>11312.551</v>
      </c>
      <c r="H274" s="18">
        <f t="shared" si="29"/>
        <v>620.5</v>
      </c>
      <c r="I274" s="45" t="s">
        <v>2014</v>
      </c>
      <c r="J274" s="46" t="s">
        <v>2015</v>
      </c>
      <c r="K274" s="45">
        <v>620.5</v>
      </c>
      <c r="L274" s="45" t="s">
        <v>2016</v>
      </c>
      <c r="M274" s="46" t="s">
        <v>1908</v>
      </c>
      <c r="N274" s="46"/>
      <c r="O274" s="47" t="s">
        <v>2017</v>
      </c>
      <c r="P274" s="47" t="s">
        <v>2018</v>
      </c>
    </row>
    <row r="275" spans="1:16" ht="13.5" thickBot="1" x14ac:dyDescent="0.25">
      <c r="A275" s="18" t="str">
        <f t="shared" si="24"/>
        <v> AJ 9.166 </v>
      </c>
      <c r="B275" s="5" t="str">
        <f t="shared" si="25"/>
        <v>II</v>
      </c>
      <c r="C275" s="18">
        <f t="shared" si="26"/>
        <v>11312.562</v>
      </c>
      <c r="D275" s="24" t="str">
        <f t="shared" si="27"/>
        <v>vis</v>
      </c>
      <c r="E275" s="44">
        <f>VLOOKUP(C275,Active!C$21:E$964,3,FALSE)</f>
        <v>620.47273253491721</v>
      </c>
      <c r="F275" s="5" t="s">
        <v>1901</v>
      </c>
      <c r="G275" s="24" t="str">
        <f t="shared" si="28"/>
        <v>11312.562</v>
      </c>
      <c r="H275" s="18">
        <f t="shared" si="29"/>
        <v>620.5</v>
      </c>
      <c r="I275" s="45" t="s">
        <v>2019</v>
      </c>
      <c r="J275" s="46" t="s">
        <v>2020</v>
      </c>
      <c r="K275" s="45">
        <v>620.5</v>
      </c>
      <c r="L275" s="45" t="s">
        <v>2021</v>
      </c>
      <c r="M275" s="46" t="s">
        <v>1908</v>
      </c>
      <c r="N275" s="46"/>
      <c r="O275" s="47" t="s">
        <v>1978</v>
      </c>
      <c r="P275" s="47" t="s">
        <v>1992</v>
      </c>
    </row>
    <row r="276" spans="1:16" ht="13.5" thickBot="1" x14ac:dyDescent="0.25">
      <c r="A276" s="18" t="str">
        <f t="shared" si="24"/>
        <v> AJ 9.166 </v>
      </c>
      <c r="B276" s="5" t="str">
        <f t="shared" si="25"/>
        <v>II</v>
      </c>
      <c r="C276" s="18">
        <f t="shared" si="26"/>
        <v>11321.558000000001</v>
      </c>
      <c r="D276" s="24" t="str">
        <f t="shared" si="27"/>
        <v>vis</v>
      </c>
      <c r="E276" s="44">
        <f>VLOOKUP(C276,Active!C$21:E$964,3,FALSE)</f>
        <v>623.47506925799451</v>
      </c>
      <c r="F276" s="5" t="s">
        <v>1901</v>
      </c>
      <c r="G276" s="24" t="str">
        <f t="shared" si="28"/>
        <v>11321.558</v>
      </c>
      <c r="H276" s="18">
        <f t="shared" si="29"/>
        <v>623.5</v>
      </c>
      <c r="I276" s="45" t="s">
        <v>2022</v>
      </c>
      <c r="J276" s="46" t="s">
        <v>2023</v>
      </c>
      <c r="K276" s="45">
        <v>623.5</v>
      </c>
      <c r="L276" s="45" t="s">
        <v>2024</v>
      </c>
      <c r="M276" s="46" t="s">
        <v>1908</v>
      </c>
      <c r="N276" s="46"/>
      <c r="O276" s="47" t="s">
        <v>1978</v>
      </c>
      <c r="P276" s="47" t="s">
        <v>1992</v>
      </c>
    </row>
    <row r="277" spans="1:16" ht="13.5" thickBot="1" x14ac:dyDescent="0.25">
      <c r="A277" s="18" t="str">
        <f t="shared" si="24"/>
        <v> AJ 9.166 </v>
      </c>
      <c r="B277" s="5" t="str">
        <f t="shared" si="25"/>
        <v>II</v>
      </c>
      <c r="C277" s="18">
        <f t="shared" si="26"/>
        <v>11324.547</v>
      </c>
      <c r="D277" s="24" t="str">
        <f t="shared" si="27"/>
        <v>vis</v>
      </c>
      <c r="E277" s="44">
        <f>VLOOKUP(C277,Active!C$21:E$964,3,FALSE)</f>
        <v>624.47262199979934</v>
      </c>
      <c r="F277" s="5" t="s">
        <v>1901</v>
      </c>
      <c r="G277" s="24" t="str">
        <f t="shared" si="28"/>
        <v>11324.547</v>
      </c>
      <c r="H277" s="18">
        <f t="shared" si="29"/>
        <v>624.5</v>
      </c>
      <c r="I277" s="45" t="s">
        <v>2025</v>
      </c>
      <c r="J277" s="46" t="s">
        <v>2026</v>
      </c>
      <c r="K277" s="45">
        <v>624.5</v>
      </c>
      <c r="L277" s="45" t="s">
        <v>2021</v>
      </c>
      <c r="M277" s="46" t="s">
        <v>1908</v>
      </c>
      <c r="N277" s="46"/>
      <c r="O277" s="47" t="s">
        <v>1978</v>
      </c>
      <c r="P277" s="47" t="s">
        <v>1992</v>
      </c>
    </row>
    <row r="278" spans="1:16" ht="13.5" thickBot="1" x14ac:dyDescent="0.25">
      <c r="A278" s="18" t="str">
        <f t="shared" si="24"/>
        <v> AJ 10.132 </v>
      </c>
      <c r="B278" s="5" t="str">
        <f t="shared" si="25"/>
        <v>II</v>
      </c>
      <c r="C278" s="18">
        <f t="shared" si="26"/>
        <v>11324.561</v>
      </c>
      <c r="D278" s="24" t="str">
        <f t="shared" si="27"/>
        <v>vis</v>
      </c>
      <c r="E278" s="44">
        <f>VLOOKUP(C278,Active!C$21:E$964,3,FALSE)</f>
        <v>624.4772943779808</v>
      </c>
      <c r="F278" s="5" t="s">
        <v>1901</v>
      </c>
      <c r="G278" s="24" t="str">
        <f t="shared" si="28"/>
        <v>11324.561</v>
      </c>
      <c r="H278" s="18">
        <f t="shared" si="29"/>
        <v>624.5</v>
      </c>
      <c r="I278" s="45" t="s">
        <v>2027</v>
      </c>
      <c r="J278" s="46" t="s">
        <v>2028</v>
      </c>
      <c r="K278" s="45">
        <v>624.5</v>
      </c>
      <c r="L278" s="45" t="s">
        <v>2001</v>
      </c>
      <c r="M278" s="46" t="s">
        <v>1908</v>
      </c>
      <c r="N278" s="46"/>
      <c r="O278" s="47" t="s">
        <v>2017</v>
      </c>
      <c r="P278" s="47" t="s">
        <v>2018</v>
      </c>
    </row>
    <row r="279" spans="1:16" ht="13.5" thickBot="1" x14ac:dyDescent="0.25">
      <c r="A279" s="18" t="str">
        <f t="shared" si="24"/>
        <v> AJ 9.166 </v>
      </c>
      <c r="B279" s="5" t="str">
        <f t="shared" si="25"/>
        <v>II</v>
      </c>
      <c r="C279" s="18">
        <f t="shared" si="26"/>
        <v>11336.534</v>
      </c>
      <c r="D279" s="24" t="str">
        <f t="shared" si="27"/>
        <v>vis</v>
      </c>
      <c r="E279" s="44">
        <f>VLOOKUP(C279,Active!C$21:E$964,3,FALSE)</f>
        <v>628.47317894727837</v>
      </c>
      <c r="F279" s="5" t="s">
        <v>1901</v>
      </c>
      <c r="G279" s="24" t="str">
        <f t="shared" si="28"/>
        <v>11336.534</v>
      </c>
      <c r="H279" s="18">
        <f t="shared" si="29"/>
        <v>628.5</v>
      </c>
      <c r="I279" s="45" t="s">
        <v>2029</v>
      </c>
      <c r="J279" s="46" t="s">
        <v>2030</v>
      </c>
      <c r="K279" s="45">
        <v>628.5</v>
      </c>
      <c r="L279" s="45" t="s">
        <v>2031</v>
      </c>
      <c r="M279" s="46" t="s">
        <v>1908</v>
      </c>
      <c r="N279" s="46"/>
      <c r="O279" s="47" t="s">
        <v>1978</v>
      </c>
      <c r="P279" s="47" t="s">
        <v>1992</v>
      </c>
    </row>
    <row r="280" spans="1:16" ht="13.5" thickBot="1" x14ac:dyDescent="0.25">
      <c r="A280" s="18" t="str">
        <f t="shared" si="24"/>
        <v> AJ 10.132 </v>
      </c>
      <c r="B280" s="5" t="str">
        <f t="shared" si="25"/>
        <v>II</v>
      </c>
      <c r="C280" s="18">
        <f t="shared" si="26"/>
        <v>11336.565000000001</v>
      </c>
      <c r="D280" s="24" t="str">
        <f t="shared" si="27"/>
        <v>vis</v>
      </c>
      <c r="E280" s="44">
        <f>VLOOKUP(C280,Active!C$21:E$964,3,FALSE)</f>
        <v>628.48352492753816</v>
      </c>
      <c r="F280" s="5" t="s">
        <v>1901</v>
      </c>
      <c r="G280" s="24" t="str">
        <f t="shared" si="28"/>
        <v>11336.565</v>
      </c>
      <c r="H280" s="18">
        <f t="shared" si="29"/>
        <v>628.5</v>
      </c>
      <c r="I280" s="45" t="s">
        <v>2032</v>
      </c>
      <c r="J280" s="46" t="s">
        <v>2033</v>
      </c>
      <c r="K280" s="45">
        <v>628.5</v>
      </c>
      <c r="L280" s="45" t="s">
        <v>2034</v>
      </c>
      <c r="M280" s="46" t="s">
        <v>1908</v>
      </c>
      <c r="N280" s="46"/>
      <c r="O280" s="47" t="s">
        <v>2017</v>
      </c>
      <c r="P280" s="47" t="s">
        <v>2018</v>
      </c>
    </row>
    <row r="281" spans="1:16" ht="13.5" thickBot="1" x14ac:dyDescent="0.25">
      <c r="A281" s="18" t="str">
        <f t="shared" si="24"/>
        <v> AJ 9.166 </v>
      </c>
      <c r="B281" s="5" t="str">
        <f t="shared" si="25"/>
        <v>II</v>
      </c>
      <c r="C281" s="18">
        <f t="shared" si="26"/>
        <v>11339.52</v>
      </c>
      <c r="D281" s="24" t="str">
        <f t="shared" si="27"/>
        <v>vis</v>
      </c>
      <c r="E281" s="44">
        <f>VLOOKUP(C281,Active!C$21:E$964,3,FALSE)</f>
        <v>629.46973046518735</v>
      </c>
      <c r="F281" s="5" t="s">
        <v>1901</v>
      </c>
      <c r="G281" s="24" t="str">
        <f t="shared" si="28"/>
        <v>11339.52</v>
      </c>
      <c r="H281" s="18">
        <f t="shared" si="29"/>
        <v>629.5</v>
      </c>
      <c r="I281" s="45" t="s">
        <v>2035</v>
      </c>
      <c r="J281" s="46" t="s">
        <v>2036</v>
      </c>
      <c r="K281" s="45">
        <v>629.5</v>
      </c>
      <c r="L281" s="45" t="s">
        <v>2037</v>
      </c>
      <c r="M281" s="46" t="s">
        <v>1908</v>
      </c>
      <c r="N281" s="46"/>
      <c r="O281" s="47" t="s">
        <v>1978</v>
      </c>
      <c r="P281" s="47" t="s">
        <v>1992</v>
      </c>
    </row>
    <row r="282" spans="1:16" ht="13.5" thickBot="1" x14ac:dyDescent="0.25">
      <c r="A282" s="18" t="str">
        <f t="shared" si="24"/>
        <v> AJ 9.166 </v>
      </c>
      <c r="B282" s="5" t="str">
        <f t="shared" si="25"/>
        <v>II</v>
      </c>
      <c r="C282" s="18">
        <f t="shared" si="26"/>
        <v>11348.52</v>
      </c>
      <c r="D282" s="24" t="str">
        <f t="shared" si="27"/>
        <v>vis</v>
      </c>
      <c r="E282" s="44">
        <f>VLOOKUP(C282,Active!C$21:E$964,3,FALSE)</f>
        <v>632.47340215345912</v>
      </c>
      <c r="F282" s="5" t="s">
        <v>1901</v>
      </c>
      <c r="G282" s="24" t="str">
        <f t="shared" si="28"/>
        <v>11348.52</v>
      </c>
      <c r="H282" s="18">
        <f t="shared" si="29"/>
        <v>632.5</v>
      </c>
      <c r="I282" s="45" t="s">
        <v>2038</v>
      </c>
      <c r="J282" s="46" t="s">
        <v>2039</v>
      </c>
      <c r="K282" s="45">
        <v>632.5</v>
      </c>
      <c r="L282" s="45" t="s">
        <v>1948</v>
      </c>
      <c r="M282" s="46" t="s">
        <v>1908</v>
      </c>
      <c r="N282" s="46"/>
      <c r="O282" s="47" t="s">
        <v>1978</v>
      </c>
      <c r="P282" s="47" t="s">
        <v>1992</v>
      </c>
    </row>
    <row r="283" spans="1:16" ht="13.5" thickBot="1" x14ac:dyDescent="0.25">
      <c r="A283" s="18" t="str">
        <f t="shared" si="24"/>
        <v> AJ 9.166 </v>
      </c>
      <c r="B283" s="5" t="str">
        <f t="shared" si="25"/>
        <v>II</v>
      </c>
      <c r="C283" s="18">
        <f t="shared" si="26"/>
        <v>11360.451999999999</v>
      </c>
      <c r="D283" s="24" t="str">
        <f t="shared" si="27"/>
        <v>vis</v>
      </c>
      <c r="E283" s="44">
        <f>VLOOKUP(C283,Active!C$21:E$964,3,FALSE)</f>
        <v>636.4556033295097</v>
      </c>
      <c r="F283" s="5" t="s">
        <v>1901</v>
      </c>
      <c r="G283" s="24" t="str">
        <f t="shared" si="28"/>
        <v>11360.452</v>
      </c>
      <c r="H283" s="18">
        <f t="shared" si="29"/>
        <v>636.5</v>
      </c>
      <c r="I283" s="45" t="s">
        <v>2040</v>
      </c>
      <c r="J283" s="46" t="s">
        <v>2041</v>
      </c>
      <c r="K283" s="45">
        <v>636.5</v>
      </c>
      <c r="L283" s="45" t="s">
        <v>2042</v>
      </c>
      <c r="M283" s="46" t="s">
        <v>1908</v>
      </c>
      <c r="N283" s="46"/>
      <c r="O283" s="47" t="s">
        <v>1978</v>
      </c>
      <c r="P283" s="47" t="s">
        <v>1992</v>
      </c>
    </row>
    <row r="284" spans="1:16" ht="13.5" thickBot="1" x14ac:dyDescent="0.25">
      <c r="A284" s="18" t="str">
        <f t="shared" si="24"/>
        <v> AJ 10.132 </v>
      </c>
      <c r="B284" s="5" t="str">
        <f t="shared" si="25"/>
        <v>I</v>
      </c>
      <c r="C284" s="18">
        <f t="shared" si="26"/>
        <v>11652.706</v>
      </c>
      <c r="D284" s="24" t="str">
        <f t="shared" si="27"/>
        <v>vis</v>
      </c>
      <c r="E284" s="44">
        <f>VLOOKUP(C284,Active!C$21:E$964,3,FALSE)</f>
        <v>733.99283283886223</v>
      </c>
      <c r="F284" s="5" t="s">
        <v>1901</v>
      </c>
      <c r="G284" s="24" t="str">
        <f t="shared" si="28"/>
        <v>11652.706</v>
      </c>
      <c r="H284" s="18">
        <f t="shared" si="29"/>
        <v>734</v>
      </c>
      <c r="I284" s="45" t="s">
        <v>2043</v>
      </c>
      <c r="J284" s="46" t="s">
        <v>2044</v>
      </c>
      <c r="K284" s="45">
        <v>734</v>
      </c>
      <c r="L284" s="45" t="s">
        <v>2047</v>
      </c>
      <c r="M284" s="46" t="s">
        <v>1908</v>
      </c>
      <c r="N284" s="46"/>
      <c r="O284" s="47" t="s">
        <v>1978</v>
      </c>
      <c r="P284" s="47" t="s">
        <v>2018</v>
      </c>
    </row>
    <row r="285" spans="1:16" ht="13.5" thickBot="1" x14ac:dyDescent="0.25">
      <c r="A285" s="18" t="str">
        <f t="shared" si="24"/>
        <v> AJ 10.132 </v>
      </c>
      <c r="B285" s="5" t="str">
        <f t="shared" si="25"/>
        <v>I</v>
      </c>
      <c r="C285" s="18">
        <f t="shared" si="26"/>
        <v>11676.713</v>
      </c>
      <c r="D285" s="24" t="str">
        <f t="shared" si="27"/>
        <v>vis</v>
      </c>
      <c r="E285" s="44">
        <f>VLOOKUP(C285,Active!C$21:E$964,3,FALSE)</f>
        <v>742.00496019667764</v>
      </c>
      <c r="F285" s="5" t="s">
        <v>1901</v>
      </c>
      <c r="G285" s="24" t="str">
        <f t="shared" si="28"/>
        <v>11676.713</v>
      </c>
      <c r="H285" s="18">
        <f t="shared" si="29"/>
        <v>742</v>
      </c>
      <c r="I285" s="45" t="s">
        <v>2048</v>
      </c>
      <c r="J285" s="46" t="s">
        <v>2049</v>
      </c>
      <c r="K285" s="45">
        <v>742</v>
      </c>
      <c r="L285" s="45" t="s">
        <v>2050</v>
      </c>
      <c r="M285" s="46" t="s">
        <v>1908</v>
      </c>
      <c r="N285" s="46"/>
      <c r="O285" s="47" t="s">
        <v>1978</v>
      </c>
      <c r="P285" s="47" t="s">
        <v>2018</v>
      </c>
    </row>
    <row r="286" spans="1:16" ht="13.5" thickBot="1" x14ac:dyDescent="0.25">
      <c r="A286" s="18" t="str">
        <f t="shared" si="24"/>
        <v> AJ 10.132 </v>
      </c>
      <c r="B286" s="5" t="str">
        <f t="shared" si="25"/>
        <v>I</v>
      </c>
      <c r="C286" s="18">
        <f t="shared" si="26"/>
        <v>11685.67</v>
      </c>
      <c r="D286" s="24" t="str">
        <f t="shared" si="27"/>
        <v>vis</v>
      </c>
      <c r="E286" s="44">
        <f>VLOOKUP(C286,Active!C$21:E$964,3,FALSE)</f>
        <v>744.99428100910552</v>
      </c>
      <c r="F286" s="5" t="s">
        <v>1901</v>
      </c>
      <c r="G286" s="24" t="str">
        <f t="shared" si="28"/>
        <v>11685.670</v>
      </c>
      <c r="H286" s="18">
        <f t="shared" si="29"/>
        <v>745</v>
      </c>
      <c r="I286" s="45" t="s">
        <v>2051</v>
      </c>
      <c r="J286" s="46" t="s">
        <v>2052</v>
      </c>
      <c r="K286" s="45">
        <v>745</v>
      </c>
      <c r="L286" s="45" t="s">
        <v>2053</v>
      </c>
      <c r="M286" s="46" t="s">
        <v>1908</v>
      </c>
      <c r="N286" s="46"/>
      <c r="O286" s="47" t="s">
        <v>1978</v>
      </c>
      <c r="P286" s="47" t="s">
        <v>2018</v>
      </c>
    </row>
    <row r="287" spans="1:16" ht="13.5" thickBot="1" x14ac:dyDescent="0.25">
      <c r="A287" s="18" t="str">
        <f t="shared" si="24"/>
        <v> AJ 10.132 </v>
      </c>
      <c r="B287" s="5" t="str">
        <f t="shared" si="25"/>
        <v>I</v>
      </c>
      <c r="C287" s="18">
        <f t="shared" si="26"/>
        <v>11691.644</v>
      </c>
      <c r="D287" s="24" t="str">
        <f t="shared" si="27"/>
        <v>vis</v>
      </c>
      <c r="E287" s="44">
        <f>VLOOKUP(C287,Active!C$21:E$964,3,FALSE)</f>
        <v>746.98805152752061</v>
      </c>
      <c r="F287" s="5" t="s">
        <v>1901</v>
      </c>
      <c r="G287" s="24" t="str">
        <f t="shared" si="28"/>
        <v>11691.644</v>
      </c>
      <c r="H287" s="18">
        <f t="shared" si="29"/>
        <v>747</v>
      </c>
      <c r="I287" s="45" t="s">
        <v>2054</v>
      </c>
      <c r="J287" s="46" t="s">
        <v>2055</v>
      </c>
      <c r="K287" s="45">
        <v>747</v>
      </c>
      <c r="L287" s="45" t="s">
        <v>2056</v>
      </c>
      <c r="M287" s="46" t="s">
        <v>1908</v>
      </c>
      <c r="N287" s="46"/>
      <c r="O287" s="47" t="s">
        <v>1978</v>
      </c>
      <c r="P287" s="47" t="s">
        <v>2018</v>
      </c>
    </row>
    <row r="288" spans="1:16" ht="13.5" thickBot="1" x14ac:dyDescent="0.25">
      <c r="A288" s="18" t="str">
        <f t="shared" si="24"/>
        <v> AN 129.313 </v>
      </c>
      <c r="B288" s="5" t="str">
        <f t="shared" si="25"/>
        <v>I</v>
      </c>
      <c r="C288" s="18">
        <f t="shared" si="26"/>
        <v>11835.589</v>
      </c>
      <c r="D288" s="24" t="str">
        <f t="shared" si="27"/>
        <v>vis</v>
      </c>
      <c r="E288" s="44">
        <f>VLOOKUP(C288,Active!C$21:E$964,3,FALSE)</f>
        <v>795.02844276844007</v>
      </c>
      <c r="F288" s="5" t="s">
        <v>1901</v>
      </c>
      <c r="G288" s="24" t="str">
        <f t="shared" si="28"/>
        <v>11835.589</v>
      </c>
      <c r="H288" s="18">
        <f t="shared" si="29"/>
        <v>795</v>
      </c>
      <c r="I288" s="45" t="s">
        <v>2057</v>
      </c>
      <c r="J288" s="46" t="s">
        <v>2058</v>
      </c>
      <c r="K288" s="45">
        <v>795</v>
      </c>
      <c r="L288" s="45" t="s">
        <v>2059</v>
      </c>
      <c r="M288" s="46" t="s">
        <v>1908</v>
      </c>
      <c r="N288" s="46"/>
      <c r="O288" s="47" t="s">
        <v>2060</v>
      </c>
      <c r="P288" s="47" t="s">
        <v>2061</v>
      </c>
    </row>
    <row r="289" spans="1:16" ht="13.5" thickBot="1" x14ac:dyDescent="0.25">
      <c r="A289" s="18" t="str">
        <f t="shared" si="24"/>
        <v> AN 129.313 </v>
      </c>
      <c r="B289" s="5" t="str">
        <f t="shared" si="25"/>
        <v>I</v>
      </c>
      <c r="C289" s="18">
        <f t="shared" si="26"/>
        <v>11847.575999999999</v>
      </c>
      <c r="D289" s="24" t="str">
        <f t="shared" si="27"/>
        <v>vis</v>
      </c>
      <c r="E289" s="44">
        <f>VLOOKUP(C289,Active!C$21:E$964,3,FALSE)</f>
        <v>799.0289997159191</v>
      </c>
      <c r="F289" s="5" t="s">
        <v>1901</v>
      </c>
      <c r="G289" s="24" t="str">
        <f t="shared" si="28"/>
        <v>11847.576</v>
      </c>
      <c r="H289" s="18">
        <f t="shared" si="29"/>
        <v>799</v>
      </c>
      <c r="I289" s="45" t="s">
        <v>2062</v>
      </c>
      <c r="J289" s="46" t="s">
        <v>2063</v>
      </c>
      <c r="K289" s="45">
        <v>799</v>
      </c>
      <c r="L289" s="45" t="s">
        <v>2064</v>
      </c>
      <c r="M289" s="46" t="s">
        <v>1908</v>
      </c>
      <c r="N289" s="46"/>
      <c r="O289" s="47" t="s">
        <v>2060</v>
      </c>
      <c r="P289" s="47" t="s">
        <v>2061</v>
      </c>
    </row>
    <row r="290" spans="1:16" ht="13.5" thickBot="1" x14ac:dyDescent="0.25">
      <c r="A290" s="18" t="str">
        <f t="shared" si="24"/>
        <v> CPRI 12.21 </v>
      </c>
      <c r="B290" s="5" t="str">
        <f t="shared" si="25"/>
        <v>II</v>
      </c>
      <c r="C290" s="18">
        <f t="shared" si="26"/>
        <v>11935.714</v>
      </c>
      <c r="D290" s="24" t="str">
        <f t="shared" si="27"/>
        <v>vis</v>
      </c>
      <c r="E290" s="44">
        <f>VLOOKUP(C290,Active!C$21:E$964,3,FALSE)</f>
        <v>828.44429030046319</v>
      </c>
      <c r="F290" s="5" t="s">
        <v>1901</v>
      </c>
      <c r="G290" s="24" t="str">
        <f t="shared" si="28"/>
        <v>11935.714</v>
      </c>
      <c r="H290" s="18">
        <f t="shared" si="29"/>
        <v>828.5</v>
      </c>
      <c r="I290" s="45" t="s">
        <v>2065</v>
      </c>
      <c r="J290" s="46" t="s">
        <v>2066</v>
      </c>
      <c r="K290" s="45">
        <v>828.5</v>
      </c>
      <c r="L290" s="45" t="s">
        <v>2067</v>
      </c>
      <c r="M290" s="46" t="s">
        <v>2068</v>
      </c>
      <c r="N290" s="46"/>
      <c r="O290" s="47" t="s">
        <v>2069</v>
      </c>
      <c r="P290" s="47" t="s">
        <v>2070</v>
      </c>
    </row>
    <row r="291" spans="1:16" ht="13.5" thickBot="1" x14ac:dyDescent="0.25">
      <c r="A291" s="18" t="str">
        <f t="shared" si="24"/>
        <v> AN 129.313 </v>
      </c>
      <c r="B291" s="5" t="str">
        <f t="shared" si="25"/>
        <v>I</v>
      </c>
      <c r="C291" s="18">
        <f t="shared" si="26"/>
        <v>11949.441000000001</v>
      </c>
      <c r="D291" s="24" t="str">
        <f t="shared" si="27"/>
        <v>vis</v>
      </c>
      <c r="E291" s="44">
        <f>VLOOKUP(C291,Active!C$21:E$964,3,FALSE)</f>
        <v>833.02555710767524</v>
      </c>
      <c r="F291" s="5" t="s">
        <v>1901</v>
      </c>
      <c r="G291" s="24" t="str">
        <f t="shared" si="28"/>
        <v>11949.441</v>
      </c>
      <c r="H291" s="18">
        <f t="shared" si="29"/>
        <v>833</v>
      </c>
      <c r="I291" s="45" t="s">
        <v>2071</v>
      </c>
      <c r="J291" s="46" t="s">
        <v>2072</v>
      </c>
      <c r="K291" s="45">
        <v>833</v>
      </c>
      <c r="L291" s="45" t="s">
        <v>2073</v>
      </c>
      <c r="M291" s="46" t="s">
        <v>1908</v>
      </c>
      <c r="N291" s="46"/>
      <c r="O291" s="47" t="s">
        <v>2060</v>
      </c>
      <c r="P291" s="47" t="s">
        <v>2061</v>
      </c>
    </row>
    <row r="292" spans="1:16" ht="13.5" thickBot="1" x14ac:dyDescent="0.25">
      <c r="A292" s="18" t="str">
        <f t="shared" si="24"/>
        <v> AN 129.313 </v>
      </c>
      <c r="B292" s="5" t="str">
        <f t="shared" si="25"/>
        <v>I</v>
      </c>
      <c r="C292" s="18">
        <f t="shared" si="26"/>
        <v>11952.441999999999</v>
      </c>
      <c r="D292" s="24" t="str">
        <f t="shared" si="27"/>
        <v>vis</v>
      </c>
      <c r="E292" s="44">
        <f>VLOOKUP(C292,Active!C$21:E$964,3,FALSE)</f>
        <v>834.02711474506407</v>
      </c>
      <c r="F292" s="5" t="s">
        <v>1901</v>
      </c>
      <c r="G292" s="24" t="str">
        <f t="shared" si="28"/>
        <v>11952.442</v>
      </c>
      <c r="H292" s="18">
        <f t="shared" si="29"/>
        <v>834</v>
      </c>
      <c r="I292" s="45" t="s">
        <v>2074</v>
      </c>
      <c r="J292" s="46" t="s">
        <v>2075</v>
      </c>
      <c r="K292" s="45">
        <v>834</v>
      </c>
      <c r="L292" s="45" t="s">
        <v>2076</v>
      </c>
      <c r="M292" s="46" t="s">
        <v>1908</v>
      </c>
      <c r="N292" s="46"/>
      <c r="O292" s="47" t="s">
        <v>2060</v>
      </c>
      <c r="P292" s="47" t="s">
        <v>2061</v>
      </c>
    </row>
    <row r="293" spans="1:16" ht="13.5" thickBot="1" x14ac:dyDescent="0.25">
      <c r="A293" s="18" t="str">
        <f t="shared" si="24"/>
        <v> AN 129.313 </v>
      </c>
      <c r="B293" s="5" t="str">
        <f t="shared" si="25"/>
        <v>I</v>
      </c>
      <c r="C293" s="18">
        <f t="shared" si="26"/>
        <v>11964.429</v>
      </c>
      <c r="D293" s="24" t="str">
        <f t="shared" si="27"/>
        <v>vis</v>
      </c>
      <c r="E293" s="44">
        <f>VLOOKUP(C293,Active!C$21:E$964,3,FALSE)</f>
        <v>838.02767169254366</v>
      </c>
      <c r="F293" s="5" t="s">
        <v>1901</v>
      </c>
      <c r="G293" s="24" t="str">
        <f t="shared" si="28"/>
        <v>11964.429</v>
      </c>
      <c r="H293" s="18">
        <f t="shared" si="29"/>
        <v>838</v>
      </c>
      <c r="I293" s="45" t="s">
        <v>2077</v>
      </c>
      <c r="J293" s="46" t="s">
        <v>2078</v>
      </c>
      <c r="K293" s="45">
        <v>838</v>
      </c>
      <c r="L293" s="45" t="s">
        <v>2079</v>
      </c>
      <c r="M293" s="46" t="s">
        <v>1908</v>
      </c>
      <c r="N293" s="46"/>
      <c r="O293" s="47" t="s">
        <v>2060</v>
      </c>
      <c r="P293" s="47" t="s">
        <v>2061</v>
      </c>
    </row>
    <row r="294" spans="1:16" ht="13.5" thickBot="1" x14ac:dyDescent="0.25">
      <c r="A294" s="18" t="str">
        <f t="shared" si="24"/>
        <v> AJ 11.166 </v>
      </c>
      <c r="B294" s="5" t="str">
        <f t="shared" si="25"/>
        <v>II</v>
      </c>
      <c r="C294" s="18">
        <f t="shared" si="26"/>
        <v>11965.816000000001</v>
      </c>
      <c r="D294" s="24" t="str">
        <f t="shared" si="27"/>
        <v>vis</v>
      </c>
      <c r="E294" s="44">
        <f>VLOOKUP(C294,Active!C$21:E$964,3,FALSE)</f>
        <v>838.49057087383642</v>
      </c>
      <c r="F294" s="5" t="s">
        <v>1901</v>
      </c>
      <c r="G294" s="24" t="str">
        <f t="shared" si="28"/>
        <v>11965.816</v>
      </c>
      <c r="H294" s="18">
        <f t="shared" si="29"/>
        <v>838.5</v>
      </c>
      <c r="I294" s="45" t="s">
        <v>2080</v>
      </c>
      <c r="J294" s="46" t="s">
        <v>2081</v>
      </c>
      <c r="K294" s="45">
        <v>838.5</v>
      </c>
      <c r="L294" s="45" t="s">
        <v>2082</v>
      </c>
      <c r="M294" s="46" t="s">
        <v>1908</v>
      </c>
      <c r="N294" s="46"/>
      <c r="O294" s="47" t="s">
        <v>1978</v>
      </c>
      <c r="P294" s="47" t="s">
        <v>2083</v>
      </c>
    </row>
    <row r="295" spans="1:16" ht="13.5" thickBot="1" x14ac:dyDescent="0.25">
      <c r="A295" s="18" t="str">
        <f t="shared" si="24"/>
        <v> AN 129.313 </v>
      </c>
      <c r="B295" s="5" t="str">
        <f t="shared" si="25"/>
        <v>I</v>
      </c>
      <c r="C295" s="18">
        <f t="shared" si="26"/>
        <v>11973.421</v>
      </c>
      <c r="D295" s="24" t="str">
        <f t="shared" si="27"/>
        <v>vis</v>
      </c>
      <c r="E295" s="44">
        <f>VLOOKUP(C295,Active!C$21:E$964,3,FALSE)</f>
        <v>841.02867345042591</v>
      </c>
      <c r="F295" s="5" t="s">
        <v>1901</v>
      </c>
      <c r="G295" s="24" t="str">
        <f t="shared" si="28"/>
        <v>11973.421</v>
      </c>
      <c r="H295" s="18">
        <f t="shared" si="29"/>
        <v>841</v>
      </c>
      <c r="I295" s="45" t="s">
        <v>2084</v>
      </c>
      <c r="J295" s="46" t="s">
        <v>2085</v>
      </c>
      <c r="K295" s="45">
        <v>841</v>
      </c>
      <c r="L295" s="45" t="s">
        <v>2086</v>
      </c>
      <c r="M295" s="46" t="s">
        <v>1908</v>
      </c>
      <c r="N295" s="46"/>
      <c r="O295" s="47" t="s">
        <v>2060</v>
      </c>
      <c r="P295" s="47" t="s">
        <v>2061</v>
      </c>
    </row>
    <row r="296" spans="1:16" ht="13.5" thickBot="1" x14ac:dyDescent="0.25">
      <c r="A296" s="18" t="str">
        <f t="shared" si="24"/>
        <v> AN 129.313 </v>
      </c>
      <c r="B296" s="5" t="str">
        <f t="shared" si="25"/>
        <v>I</v>
      </c>
      <c r="C296" s="18">
        <f t="shared" si="26"/>
        <v>11976.415000000001</v>
      </c>
      <c r="D296" s="24" t="str">
        <f t="shared" si="27"/>
        <v>vis</v>
      </c>
      <c r="E296" s="44">
        <f>VLOOKUP(C296,Active!C$21:E$964,3,FALSE)</f>
        <v>842.02789489872441</v>
      </c>
      <c r="F296" s="5" t="s">
        <v>1901</v>
      </c>
      <c r="G296" s="24" t="str">
        <f t="shared" si="28"/>
        <v>11976.415</v>
      </c>
      <c r="H296" s="18">
        <f t="shared" si="29"/>
        <v>842</v>
      </c>
      <c r="I296" s="45" t="s">
        <v>2087</v>
      </c>
      <c r="J296" s="46" t="s">
        <v>2088</v>
      </c>
      <c r="K296" s="45">
        <v>842</v>
      </c>
      <c r="L296" s="45" t="s">
        <v>2089</v>
      </c>
      <c r="M296" s="46" t="s">
        <v>1908</v>
      </c>
      <c r="N296" s="46"/>
      <c r="O296" s="47" t="s">
        <v>2060</v>
      </c>
      <c r="P296" s="47" t="s">
        <v>2061</v>
      </c>
    </row>
    <row r="297" spans="1:16" ht="13.5" thickBot="1" x14ac:dyDescent="0.25">
      <c r="A297" s="18" t="str">
        <f t="shared" si="24"/>
        <v> AN 129.313 </v>
      </c>
      <c r="B297" s="5" t="str">
        <f t="shared" si="25"/>
        <v>I</v>
      </c>
      <c r="C297" s="18">
        <f t="shared" si="26"/>
        <v>11979.415000000001</v>
      </c>
      <c r="D297" s="24" t="str">
        <f t="shared" si="27"/>
        <v>vis</v>
      </c>
      <c r="E297" s="44">
        <f>VLOOKUP(C297,Active!C$21:E$964,3,FALSE)</f>
        <v>843.02911879481508</v>
      </c>
      <c r="F297" s="5" t="s">
        <v>1901</v>
      </c>
      <c r="G297" s="24" t="str">
        <f t="shared" si="28"/>
        <v>11979.415</v>
      </c>
      <c r="H297" s="18">
        <f t="shared" si="29"/>
        <v>843</v>
      </c>
      <c r="I297" s="45" t="s">
        <v>2090</v>
      </c>
      <c r="J297" s="46" t="s">
        <v>2091</v>
      </c>
      <c r="K297" s="45">
        <v>843</v>
      </c>
      <c r="L297" s="45" t="s">
        <v>2064</v>
      </c>
      <c r="M297" s="46" t="s">
        <v>1908</v>
      </c>
      <c r="N297" s="46"/>
      <c r="O297" s="47" t="s">
        <v>2060</v>
      </c>
      <c r="P297" s="47" t="s">
        <v>2061</v>
      </c>
    </row>
    <row r="298" spans="1:16" ht="13.5" thickBot="1" x14ac:dyDescent="0.25">
      <c r="A298" s="18" t="str">
        <f t="shared" si="24"/>
        <v> AN 129.313 </v>
      </c>
      <c r="B298" s="5" t="str">
        <f t="shared" si="25"/>
        <v>I</v>
      </c>
      <c r="C298" s="18">
        <f t="shared" si="26"/>
        <v>11985.403</v>
      </c>
      <c r="D298" s="24" t="str">
        <f t="shared" si="27"/>
        <v>vis</v>
      </c>
      <c r="E298" s="44">
        <f>VLOOKUP(C298,Active!C$21:E$964,3,FALSE)</f>
        <v>845.02756169141162</v>
      </c>
      <c r="F298" s="5" t="s">
        <v>1901</v>
      </c>
      <c r="G298" s="24" t="str">
        <f t="shared" si="28"/>
        <v>11985.403</v>
      </c>
      <c r="H298" s="18">
        <f t="shared" si="29"/>
        <v>845</v>
      </c>
      <c r="I298" s="45" t="s">
        <v>2092</v>
      </c>
      <c r="J298" s="46" t="s">
        <v>2093</v>
      </c>
      <c r="K298" s="45">
        <v>845</v>
      </c>
      <c r="L298" s="45" t="s">
        <v>2079</v>
      </c>
      <c r="M298" s="46" t="s">
        <v>1908</v>
      </c>
      <c r="N298" s="46"/>
      <c r="O298" s="47" t="s">
        <v>2060</v>
      </c>
      <c r="P298" s="47" t="s">
        <v>2061</v>
      </c>
    </row>
    <row r="299" spans="1:16" ht="13.5" thickBot="1" x14ac:dyDescent="0.25">
      <c r="A299" s="18" t="str">
        <f t="shared" si="24"/>
        <v> AN 129.313 </v>
      </c>
      <c r="B299" s="5" t="str">
        <f t="shared" si="25"/>
        <v>I</v>
      </c>
      <c r="C299" s="18">
        <f t="shared" si="26"/>
        <v>11988.406000000001</v>
      </c>
      <c r="D299" s="24" t="str">
        <f t="shared" si="27"/>
        <v>vis</v>
      </c>
      <c r="E299" s="44">
        <f>VLOOKUP(C299,Active!C$21:E$964,3,FALSE)</f>
        <v>846.02978681139848</v>
      </c>
      <c r="F299" s="5" t="s">
        <v>1901</v>
      </c>
      <c r="G299" s="24" t="str">
        <f t="shared" si="28"/>
        <v>11988.406</v>
      </c>
      <c r="H299" s="18">
        <f t="shared" si="29"/>
        <v>846</v>
      </c>
      <c r="I299" s="45" t="s">
        <v>2094</v>
      </c>
      <c r="J299" s="46" t="s">
        <v>2095</v>
      </c>
      <c r="K299" s="45">
        <v>846</v>
      </c>
      <c r="L299" s="45" t="s">
        <v>2096</v>
      </c>
      <c r="M299" s="46" t="s">
        <v>1908</v>
      </c>
      <c r="N299" s="46"/>
      <c r="O299" s="47" t="s">
        <v>2060</v>
      </c>
      <c r="P299" s="47" t="s">
        <v>2061</v>
      </c>
    </row>
    <row r="300" spans="1:16" ht="13.5" thickBot="1" x14ac:dyDescent="0.25">
      <c r="A300" s="18" t="str">
        <f t="shared" si="24"/>
        <v> AN 129.313 </v>
      </c>
      <c r="B300" s="5" t="str">
        <f t="shared" si="25"/>
        <v>I</v>
      </c>
      <c r="C300" s="18">
        <f t="shared" si="26"/>
        <v>11991.416999999999</v>
      </c>
      <c r="D300" s="24" t="str">
        <f t="shared" si="27"/>
        <v>vis</v>
      </c>
      <c r="E300" s="44">
        <f>VLOOKUP(C300,Active!C$21:E$964,3,FALSE)</f>
        <v>847.03468186177429</v>
      </c>
      <c r="F300" s="5" t="s">
        <v>1901</v>
      </c>
      <c r="G300" s="24" t="str">
        <f t="shared" si="28"/>
        <v>11991.417</v>
      </c>
      <c r="H300" s="18">
        <f t="shared" si="29"/>
        <v>847</v>
      </c>
      <c r="I300" s="45" t="s">
        <v>2097</v>
      </c>
      <c r="J300" s="46" t="s">
        <v>2098</v>
      </c>
      <c r="K300" s="45">
        <v>847</v>
      </c>
      <c r="L300" s="45" t="s">
        <v>1982</v>
      </c>
      <c r="M300" s="46" t="s">
        <v>1908</v>
      </c>
      <c r="N300" s="46"/>
      <c r="O300" s="47" t="s">
        <v>2060</v>
      </c>
      <c r="P300" s="47" t="s">
        <v>2061</v>
      </c>
    </row>
    <row r="301" spans="1:16" ht="13.5" thickBot="1" x14ac:dyDescent="0.25">
      <c r="A301" s="18" t="str">
        <f t="shared" si="24"/>
        <v> AJ 11.166 </v>
      </c>
      <c r="B301" s="5" t="str">
        <f t="shared" si="25"/>
        <v>II</v>
      </c>
      <c r="C301" s="18">
        <f t="shared" si="26"/>
        <v>11992.753000000001</v>
      </c>
      <c r="D301" s="24" t="str">
        <f t="shared" si="27"/>
        <v>vis</v>
      </c>
      <c r="E301" s="44">
        <f>VLOOKUP(C301,Active!C$21:E$964,3,FALSE)</f>
        <v>847.48056023683364</v>
      </c>
      <c r="F301" s="5" t="s">
        <v>1901</v>
      </c>
      <c r="G301" s="24" t="str">
        <f t="shared" si="28"/>
        <v>11992.753</v>
      </c>
      <c r="H301" s="18">
        <f t="shared" si="29"/>
        <v>847.5</v>
      </c>
      <c r="I301" s="45" t="s">
        <v>2099</v>
      </c>
      <c r="J301" s="46" t="s">
        <v>2100</v>
      </c>
      <c r="K301" s="45">
        <v>847.5</v>
      </c>
      <c r="L301" s="45" t="s">
        <v>2101</v>
      </c>
      <c r="M301" s="46" t="s">
        <v>1908</v>
      </c>
      <c r="N301" s="46"/>
      <c r="O301" s="47" t="s">
        <v>1978</v>
      </c>
      <c r="P301" s="47" t="s">
        <v>2083</v>
      </c>
    </row>
    <row r="302" spans="1:16" ht="13.5" thickBot="1" x14ac:dyDescent="0.25">
      <c r="A302" s="18" t="str">
        <f t="shared" si="24"/>
        <v> AJ 11.166 </v>
      </c>
      <c r="B302" s="5" t="str">
        <f t="shared" si="25"/>
        <v>II</v>
      </c>
      <c r="C302" s="18">
        <f t="shared" si="26"/>
        <v>11995.733</v>
      </c>
      <c r="D302" s="24" t="str">
        <f t="shared" si="27"/>
        <v>vis</v>
      </c>
      <c r="E302" s="44">
        <f>VLOOKUP(C302,Active!C$21:E$964,3,FALSE)</f>
        <v>848.47510930695023</v>
      </c>
      <c r="F302" s="5" t="s">
        <v>1901</v>
      </c>
      <c r="G302" s="24" t="str">
        <f t="shared" si="28"/>
        <v>11995.733</v>
      </c>
      <c r="H302" s="18">
        <f t="shared" si="29"/>
        <v>848.5</v>
      </c>
      <c r="I302" s="45" t="s">
        <v>2102</v>
      </c>
      <c r="J302" s="46" t="s">
        <v>2103</v>
      </c>
      <c r="K302" s="45">
        <v>848.5</v>
      </c>
      <c r="L302" s="45" t="s">
        <v>2024</v>
      </c>
      <c r="M302" s="46" t="s">
        <v>1908</v>
      </c>
      <c r="N302" s="46"/>
      <c r="O302" s="47" t="s">
        <v>1978</v>
      </c>
      <c r="P302" s="47" t="s">
        <v>2083</v>
      </c>
    </row>
    <row r="303" spans="1:16" ht="13.5" thickBot="1" x14ac:dyDescent="0.25">
      <c r="A303" s="18" t="str">
        <f t="shared" si="24"/>
        <v> AN 129.313 </v>
      </c>
      <c r="B303" s="5" t="str">
        <f t="shared" si="25"/>
        <v>I</v>
      </c>
      <c r="C303" s="18">
        <f t="shared" si="26"/>
        <v>12000.384</v>
      </c>
      <c r="D303" s="24" t="str">
        <f t="shared" si="27"/>
        <v>vis</v>
      </c>
      <c r="E303" s="44">
        <f>VLOOKUP(C303,Active!C$21:E$964,3,FALSE)</f>
        <v>850.02734008718926</v>
      </c>
      <c r="F303" s="5" t="s">
        <v>1901</v>
      </c>
      <c r="G303" s="24" t="str">
        <f t="shared" si="28"/>
        <v>12000.384</v>
      </c>
      <c r="H303" s="18">
        <f t="shared" si="29"/>
        <v>850</v>
      </c>
      <c r="I303" s="45" t="s">
        <v>2104</v>
      </c>
      <c r="J303" s="46" t="s">
        <v>2105</v>
      </c>
      <c r="K303" s="45">
        <v>850</v>
      </c>
      <c r="L303" s="45" t="s">
        <v>2106</v>
      </c>
      <c r="M303" s="46" t="s">
        <v>1908</v>
      </c>
      <c r="N303" s="46"/>
      <c r="O303" s="47" t="s">
        <v>2060</v>
      </c>
      <c r="P303" s="47" t="s">
        <v>2061</v>
      </c>
    </row>
    <row r="304" spans="1:16" ht="13.5" thickBot="1" x14ac:dyDescent="0.25">
      <c r="A304" s="18" t="str">
        <f t="shared" si="24"/>
        <v> AJ 11.166 </v>
      </c>
      <c r="B304" s="5" t="str">
        <f t="shared" si="25"/>
        <v>II</v>
      </c>
      <c r="C304" s="18">
        <f t="shared" si="26"/>
        <v>12001.722</v>
      </c>
      <c r="D304" s="24" t="str">
        <f t="shared" si="27"/>
        <v>vis</v>
      </c>
      <c r="E304" s="44">
        <f>VLOOKUP(C304,Active!C$21:E$964,3,FALSE)</f>
        <v>850.47388594484551</v>
      </c>
      <c r="F304" s="5" t="s">
        <v>1901</v>
      </c>
      <c r="G304" s="24" t="str">
        <f t="shared" si="28"/>
        <v>12001.722</v>
      </c>
      <c r="H304" s="18">
        <f t="shared" si="29"/>
        <v>850.5</v>
      </c>
      <c r="I304" s="45" t="s">
        <v>2107</v>
      </c>
      <c r="J304" s="46" t="s">
        <v>2108</v>
      </c>
      <c r="K304" s="45">
        <v>850.5</v>
      </c>
      <c r="L304" s="45" t="s">
        <v>2007</v>
      </c>
      <c r="M304" s="46" t="s">
        <v>1908</v>
      </c>
      <c r="N304" s="46"/>
      <c r="O304" s="47" t="s">
        <v>1978</v>
      </c>
      <c r="P304" s="47" t="s">
        <v>2083</v>
      </c>
    </row>
    <row r="305" spans="1:16" ht="13.5" thickBot="1" x14ac:dyDescent="0.25">
      <c r="A305" s="18" t="str">
        <f t="shared" si="24"/>
        <v> AN 129.313 </v>
      </c>
      <c r="B305" s="5" t="str">
        <f t="shared" si="25"/>
        <v>I</v>
      </c>
      <c r="C305" s="18">
        <f t="shared" si="26"/>
        <v>12006.397999999999</v>
      </c>
      <c r="D305" s="24" t="str">
        <f t="shared" si="27"/>
        <v>vis</v>
      </c>
      <c r="E305" s="44">
        <f>VLOOKUP(C305,Active!C$21:E$964,3,FALSE)</f>
        <v>852.03446025755193</v>
      </c>
      <c r="F305" s="5" t="s">
        <v>1901</v>
      </c>
      <c r="G305" s="24" t="str">
        <f t="shared" si="28"/>
        <v>12006.398</v>
      </c>
      <c r="H305" s="18">
        <f t="shared" si="29"/>
        <v>852</v>
      </c>
      <c r="I305" s="45" t="s">
        <v>2109</v>
      </c>
      <c r="J305" s="46" t="s">
        <v>2110</v>
      </c>
      <c r="K305" s="45">
        <v>852</v>
      </c>
      <c r="L305" s="45" t="s">
        <v>2111</v>
      </c>
      <c r="M305" s="46" t="s">
        <v>1908</v>
      </c>
      <c r="N305" s="46"/>
      <c r="O305" s="47" t="s">
        <v>2060</v>
      </c>
      <c r="P305" s="47" t="s">
        <v>2061</v>
      </c>
    </row>
    <row r="306" spans="1:16" ht="13.5" thickBot="1" x14ac:dyDescent="0.25">
      <c r="A306" s="18" t="str">
        <f t="shared" si="24"/>
        <v> AN 129.313 </v>
      </c>
      <c r="B306" s="5" t="str">
        <f t="shared" si="25"/>
        <v>I</v>
      </c>
      <c r="C306" s="18">
        <f t="shared" si="26"/>
        <v>12012.386</v>
      </c>
      <c r="D306" s="24" t="str">
        <f t="shared" si="27"/>
        <v>vis</v>
      </c>
      <c r="E306" s="44">
        <f>VLOOKUP(C306,Active!C$21:E$964,3,FALSE)</f>
        <v>854.03290315414904</v>
      </c>
      <c r="F306" s="5" t="s">
        <v>1901</v>
      </c>
      <c r="G306" s="24" t="str">
        <f t="shared" si="28"/>
        <v>12012.386</v>
      </c>
      <c r="H306" s="18">
        <f t="shared" si="29"/>
        <v>854</v>
      </c>
      <c r="I306" s="45" t="s">
        <v>2112</v>
      </c>
      <c r="J306" s="46" t="s">
        <v>2113</v>
      </c>
      <c r="K306" s="45">
        <v>854</v>
      </c>
      <c r="L306" s="45" t="s">
        <v>2114</v>
      </c>
      <c r="M306" s="46" t="s">
        <v>1908</v>
      </c>
      <c r="N306" s="46"/>
      <c r="O306" s="47" t="s">
        <v>2060</v>
      </c>
      <c r="P306" s="47" t="s">
        <v>2061</v>
      </c>
    </row>
    <row r="307" spans="1:16" ht="13.5" thickBot="1" x14ac:dyDescent="0.25">
      <c r="A307" s="18" t="str">
        <f t="shared" si="24"/>
        <v> AN 129.313 </v>
      </c>
      <c r="B307" s="5" t="str">
        <f t="shared" si="25"/>
        <v>I</v>
      </c>
      <c r="C307" s="18">
        <f t="shared" si="26"/>
        <v>12018.369000000001</v>
      </c>
      <c r="D307" s="24" t="str">
        <f t="shared" si="27"/>
        <v>vis</v>
      </c>
      <c r="E307" s="44">
        <f>VLOOKUP(C307,Active!C$21:E$964,3,FALSE)</f>
        <v>856.02967734425249</v>
      </c>
      <c r="F307" s="5" t="str">
        <f>LEFT(M307,1)</f>
        <v>V</v>
      </c>
      <c r="G307" s="24" t="str">
        <f t="shared" si="28"/>
        <v>12018.369</v>
      </c>
      <c r="H307" s="18">
        <f t="shared" si="29"/>
        <v>856</v>
      </c>
      <c r="I307" s="45" t="s">
        <v>2115</v>
      </c>
      <c r="J307" s="46" t="s">
        <v>2116</v>
      </c>
      <c r="K307" s="45">
        <v>856</v>
      </c>
      <c r="L307" s="45" t="s">
        <v>2096</v>
      </c>
      <c r="M307" s="46" t="s">
        <v>1908</v>
      </c>
      <c r="N307" s="46"/>
      <c r="O307" s="47" t="s">
        <v>2060</v>
      </c>
      <c r="P307" s="47" t="s">
        <v>2061</v>
      </c>
    </row>
    <row r="308" spans="1:16" ht="13.5" thickBot="1" x14ac:dyDescent="0.25">
      <c r="A308" s="18" t="str">
        <f t="shared" si="24"/>
        <v> AN 129.313 </v>
      </c>
      <c r="B308" s="5" t="str">
        <f t="shared" si="25"/>
        <v>I</v>
      </c>
      <c r="C308" s="18">
        <f t="shared" si="26"/>
        <v>12021.369000000001</v>
      </c>
      <c r="D308" s="24" t="str">
        <f t="shared" si="27"/>
        <v>vis</v>
      </c>
      <c r="E308" s="44">
        <f>VLOOKUP(C308,Active!C$21:E$964,3,FALSE)</f>
        <v>857.03090124034304</v>
      </c>
      <c r="F308" s="5" t="str">
        <f>LEFT(M308,1)</f>
        <v>V</v>
      </c>
      <c r="G308" s="24" t="str">
        <f t="shared" si="28"/>
        <v>12021.369</v>
      </c>
      <c r="H308" s="18">
        <f t="shared" si="29"/>
        <v>857</v>
      </c>
      <c r="I308" s="45" t="s">
        <v>2117</v>
      </c>
      <c r="J308" s="46" t="s">
        <v>2118</v>
      </c>
      <c r="K308" s="45">
        <v>857</v>
      </c>
      <c r="L308" s="45" t="s">
        <v>2119</v>
      </c>
      <c r="M308" s="46" t="s">
        <v>1908</v>
      </c>
      <c r="N308" s="46"/>
      <c r="O308" s="47" t="s">
        <v>2060</v>
      </c>
      <c r="P308" s="47" t="s">
        <v>2061</v>
      </c>
    </row>
    <row r="309" spans="1:16" ht="13.5" thickBot="1" x14ac:dyDescent="0.25">
      <c r="A309" s="18" t="str">
        <f t="shared" si="24"/>
        <v> AJ 11.166 </v>
      </c>
      <c r="B309" s="5" t="str">
        <f t="shared" si="25"/>
        <v>II</v>
      </c>
      <c r="C309" s="18">
        <f t="shared" si="26"/>
        <v>12022.638999999999</v>
      </c>
      <c r="D309" s="24" t="str">
        <f t="shared" si="27"/>
        <v>vis</v>
      </c>
      <c r="E309" s="44">
        <f>VLOOKUP(C309,Active!C$21:E$964,3,FALSE)</f>
        <v>857.45475268968755</v>
      </c>
      <c r="F309" s="5" t="str">
        <f>LEFT(M309,1)</f>
        <v>V</v>
      </c>
      <c r="G309" s="24" t="str">
        <f t="shared" si="28"/>
        <v>12022.639</v>
      </c>
      <c r="H309" s="18">
        <f t="shared" si="29"/>
        <v>857.5</v>
      </c>
      <c r="I309" s="45" t="s">
        <v>2120</v>
      </c>
      <c r="J309" s="46" t="s">
        <v>2121</v>
      </c>
      <c r="K309" s="45">
        <v>857.5</v>
      </c>
      <c r="L309" s="45" t="s">
        <v>2122</v>
      </c>
      <c r="M309" s="46" t="s">
        <v>1908</v>
      </c>
      <c r="N309" s="46"/>
      <c r="O309" s="47" t="s">
        <v>1978</v>
      </c>
      <c r="P309" s="47" t="s">
        <v>2083</v>
      </c>
    </row>
    <row r="310" spans="1:16" ht="13.5" thickBot="1" x14ac:dyDescent="0.25">
      <c r="A310" s="18" t="str">
        <f t="shared" si="24"/>
        <v> AN 129.313 </v>
      </c>
      <c r="B310" s="5" t="str">
        <f t="shared" si="25"/>
        <v>I</v>
      </c>
      <c r="C310" s="18">
        <f t="shared" si="26"/>
        <v>12024.359</v>
      </c>
      <c r="D310" s="24" t="str">
        <f t="shared" si="27"/>
        <v>vis</v>
      </c>
      <c r="E310" s="44">
        <f>VLOOKUP(C310,Active!C$21:E$964,3,FALSE)</f>
        <v>858.02878772344661</v>
      </c>
      <c r="F310" s="5" t="str">
        <f>LEFT(M310,1)</f>
        <v>V</v>
      </c>
      <c r="G310" s="24" t="str">
        <f t="shared" si="28"/>
        <v>12024.359</v>
      </c>
      <c r="H310" s="18">
        <f t="shared" si="29"/>
        <v>858</v>
      </c>
      <c r="I310" s="45" t="s">
        <v>2123</v>
      </c>
      <c r="J310" s="46" t="s">
        <v>2124</v>
      </c>
      <c r="K310" s="45">
        <v>858</v>
      </c>
      <c r="L310" s="45" t="s">
        <v>2086</v>
      </c>
      <c r="M310" s="46" t="s">
        <v>1908</v>
      </c>
      <c r="N310" s="46"/>
      <c r="O310" s="47" t="s">
        <v>2060</v>
      </c>
      <c r="P310" s="47" t="s">
        <v>2061</v>
      </c>
    </row>
    <row r="311" spans="1:16" ht="13.5" thickBot="1" x14ac:dyDescent="0.25">
      <c r="A311" s="18" t="str">
        <f t="shared" si="24"/>
        <v> AN 129.313 </v>
      </c>
      <c r="B311" s="5" t="str">
        <f t="shared" si="25"/>
        <v>I</v>
      </c>
      <c r="C311" s="18">
        <f t="shared" si="26"/>
        <v>12024.361000000001</v>
      </c>
      <c r="D311" s="24" t="str">
        <f t="shared" si="27"/>
        <v>vis</v>
      </c>
      <c r="E311" s="44">
        <f>VLOOKUP(C311,Active!C$21:E$964,3,FALSE)</f>
        <v>858.02945520604408</v>
      </c>
      <c r="F311" s="5" t="str">
        <f>LEFT(M311,1)</f>
        <v>V</v>
      </c>
      <c r="G311" s="24" t="str">
        <f t="shared" si="28"/>
        <v>12024.361</v>
      </c>
      <c r="H311" s="18">
        <f t="shared" si="29"/>
        <v>858</v>
      </c>
      <c r="I311" s="45" t="s">
        <v>2125</v>
      </c>
      <c r="J311" s="46" t="s">
        <v>2126</v>
      </c>
      <c r="K311" s="45">
        <v>858</v>
      </c>
      <c r="L311" s="45" t="s">
        <v>2127</v>
      </c>
      <c r="M311" s="46" t="s">
        <v>1908</v>
      </c>
      <c r="N311" s="46"/>
      <c r="O311" s="47" t="s">
        <v>2128</v>
      </c>
      <c r="P311" s="47" t="s">
        <v>2061</v>
      </c>
    </row>
    <row r="312" spans="1:16" ht="13.5" thickBot="1" x14ac:dyDescent="0.25">
      <c r="A312" s="18" t="str">
        <f t="shared" si="24"/>
        <v> AN 129.313 </v>
      </c>
      <c r="B312" s="5" t="str">
        <f t="shared" si="25"/>
        <v>I</v>
      </c>
      <c r="C312" s="18">
        <f t="shared" si="26"/>
        <v>12030.333000000001</v>
      </c>
      <c r="D312" s="24" t="str">
        <f t="shared" si="27"/>
        <v>vis</v>
      </c>
      <c r="E312" s="44">
        <f>VLOOKUP(C312,Active!C$21:E$964,3,FALSE)</f>
        <v>860.0225582418617</v>
      </c>
      <c r="F312" s="5" t="s">
        <v>1901</v>
      </c>
      <c r="G312" s="24" t="str">
        <f t="shared" si="28"/>
        <v>12030.333</v>
      </c>
      <c r="H312" s="18">
        <f t="shared" si="29"/>
        <v>860</v>
      </c>
      <c r="I312" s="45" t="s">
        <v>2129</v>
      </c>
      <c r="J312" s="46" t="s">
        <v>2130</v>
      </c>
      <c r="K312" s="45">
        <v>860</v>
      </c>
      <c r="L312" s="45" t="s">
        <v>2131</v>
      </c>
      <c r="M312" s="46" t="s">
        <v>1908</v>
      </c>
      <c r="N312" s="46"/>
      <c r="O312" s="47" t="s">
        <v>2060</v>
      </c>
      <c r="P312" s="47" t="s">
        <v>2061</v>
      </c>
    </row>
    <row r="313" spans="1:16" ht="13.5" thickBot="1" x14ac:dyDescent="0.25">
      <c r="A313" s="18" t="str">
        <f t="shared" si="24"/>
        <v> AJ 11.166 </v>
      </c>
      <c r="B313" s="5" t="str">
        <f t="shared" si="25"/>
        <v>II</v>
      </c>
      <c r="C313" s="18">
        <f t="shared" si="26"/>
        <v>12031.621999999999</v>
      </c>
      <c r="D313" s="24" t="str">
        <f t="shared" si="27"/>
        <v>vis</v>
      </c>
      <c r="E313" s="44">
        <f>VLOOKUP(C313,Active!C$21:E$964,3,FALSE)</f>
        <v>860.45275077588155</v>
      </c>
      <c r="F313" s="5" t="s">
        <v>1901</v>
      </c>
      <c r="G313" s="24" t="str">
        <f t="shared" si="28"/>
        <v>12031.622</v>
      </c>
      <c r="H313" s="18">
        <f t="shared" si="29"/>
        <v>860.5</v>
      </c>
      <c r="I313" s="45" t="s">
        <v>2132</v>
      </c>
      <c r="J313" s="46" t="s">
        <v>2133</v>
      </c>
      <c r="K313" s="45">
        <v>860.5</v>
      </c>
      <c r="L313" s="45" t="s">
        <v>2134</v>
      </c>
      <c r="M313" s="46" t="s">
        <v>1908</v>
      </c>
      <c r="N313" s="46"/>
      <c r="O313" s="47" t="s">
        <v>1978</v>
      </c>
      <c r="P313" s="47" t="s">
        <v>2083</v>
      </c>
    </row>
    <row r="314" spans="1:16" ht="13.5" thickBot="1" x14ac:dyDescent="0.25">
      <c r="A314" s="18" t="str">
        <f t="shared" si="24"/>
        <v> AJ 11.166 </v>
      </c>
      <c r="B314" s="5" t="str">
        <f t="shared" si="25"/>
        <v>II</v>
      </c>
      <c r="C314" s="18">
        <f t="shared" si="26"/>
        <v>12034.638000000001</v>
      </c>
      <c r="D314" s="24" t="str">
        <f t="shared" si="27"/>
        <v>vis</v>
      </c>
      <c r="E314" s="44">
        <f>VLOOKUP(C314,Active!C$21:E$964,3,FALSE)</f>
        <v>861.4593145327517</v>
      </c>
      <c r="F314" s="5" t="s">
        <v>1901</v>
      </c>
      <c r="G314" s="24" t="str">
        <f t="shared" si="28"/>
        <v>12034.638</v>
      </c>
      <c r="H314" s="18">
        <f t="shared" si="29"/>
        <v>861.5</v>
      </c>
      <c r="I314" s="45" t="s">
        <v>2135</v>
      </c>
      <c r="J314" s="46" t="s">
        <v>2136</v>
      </c>
      <c r="K314" s="45">
        <v>861.5</v>
      </c>
      <c r="L314" s="45" t="s">
        <v>2137</v>
      </c>
      <c r="M314" s="46" t="s">
        <v>1908</v>
      </c>
      <c r="N314" s="46"/>
      <c r="O314" s="47" t="s">
        <v>1978</v>
      </c>
      <c r="P314" s="47" t="s">
        <v>2083</v>
      </c>
    </row>
    <row r="315" spans="1:16" ht="13.5" thickBot="1" x14ac:dyDescent="0.25">
      <c r="A315" s="18" t="str">
        <f t="shared" si="24"/>
        <v> MRAS 1.64 </v>
      </c>
      <c r="B315" s="5" t="str">
        <f t="shared" si="25"/>
        <v>I</v>
      </c>
      <c r="C315" s="18">
        <f t="shared" si="26"/>
        <v>12036.334999999999</v>
      </c>
      <c r="D315" s="24" t="str">
        <f t="shared" si="27"/>
        <v>vis</v>
      </c>
      <c r="E315" s="44">
        <f>VLOOKUP(C315,Active!C$21:E$964,3,FALSE)</f>
        <v>862.0256735166397</v>
      </c>
      <c r="F315" s="5" t="s">
        <v>1901</v>
      </c>
      <c r="G315" s="24" t="str">
        <f t="shared" si="28"/>
        <v>12036.335</v>
      </c>
      <c r="H315" s="18">
        <f t="shared" si="29"/>
        <v>862</v>
      </c>
      <c r="I315" s="45" t="s">
        <v>2138</v>
      </c>
      <c r="J315" s="46" t="s">
        <v>2139</v>
      </c>
      <c r="K315" s="45">
        <v>862</v>
      </c>
      <c r="L315" s="45" t="s">
        <v>2073</v>
      </c>
      <c r="M315" s="46" t="s">
        <v>1908</v>
      </c>
      <c r="N315" s="46"/>
      <c r="O315" s="47" t="s">
        <v>2140</v>
      </c>
      <c r="P315" s="47" t="s">
        <v>2141</v>
      </c>
    </row>
    <row r="316" spans="1:16" ht="13.5" thickBot="1" x14ac:dyDescent="0.25">
      <c r="A316" s="18" t="str">
        <f t="shared" si="24"/>
        <v> AN 129.313 </v>
      </c>
      <c r="B316" s="5" t="str">
        <f t="shared" si="25"/>
        <v>I</v>
      </c>
      <c r="C316" s="18">
        <f t="shared" si="26"/>
        <v>12036.369000000001</v>
      </c>
      <c r="D316" s="24" t="str">
        <f t="shared" si="27"/>
        <v>vis</v>
      </c>
      <c r="E316" s="44">
        <f>VLOOKUP(C316,Active!C$21:E$964,3,FALSE)</f>
        <v>862.03702072079591</v>
      </c>
      <c r="F316" s="5" t="s">
        <v>1901</v>
      </c>
      <c r="G316" s="24" t="str">
        <f t="shared" si="28"/>
        <v>12036.369</v>
      </c>
      <c r="H316" s="18">
        <f t="shared" si="29"/>
        <v>862</v>
      </c>
      <c r="I316" s="45" t="s">
        <v>2142</v>
      </c>
      <c r="J316" s="46" t="s">
        <v>2143</v>
      </c>
      <c r="K316" s="45">
        <v>862</v>
      </c>
      <c r="L316" s="45" t="s">
        <v>2144</v>
      </c>
      <c r="M316" s="46" t="s">
        <v>1908</v>
      </c>
      <c r="N316" s="46"/>
      <c r="O316" s="47" t="s">
        <v>2145</v>
      </c>
      <c r="P316" s="47" t="s">
        <v>2061</v>
      </c>
    </row>
    <row r="317" spans="1:16" ht="13.5" thickBot="1" x14ac:dyDescent="0.25">
      <c r="A317" s="18" t="str">
        <f t="shared" si="24"/>
        <v> AN 129.313 </v>
      </c>
      <c r="B317" s="5" t="str">
        <f t="shared" si="25"/>
        <v>I</v>
      </c>
      <c r="C317" s="18">
        <f t="shared" si="26"/>
        <v>12039.348</v>
      </c>
      <c r="D317" s="24" t="str">
        <f t="shared" si="27"/>
        <v>vis</v>
      </c>
      <c r="E317" s="44">
        <f>VLOOKUP(C317,Active!C$21:E$964,3,FALSE)</f>
        <v>863.03123604961365</v>
      </c>
      <c r="F317" s="5" t="s">
        <v>1901</v>
      </c>
      <c r="G317" s="24" t="str">
        <f t="shared" si="28"/>
        <v>12039.348</v>
      </c>
      <c r="H317" s="18">
        <f t="shared" si="29"/>
        <v>863</v>
      </c>
      <c r="I317" s="45" t="s">
        <v>2146</v>
      </c>
      <c r="J317" s="46" t="s">
        <v>2147</v>
      </c>
      <c r="K317" s="45">
        <v>863</v>
      </c>
      <c r="L317" s="45" t="s">
        <v>2148</v>
      </c>
      <c r="M317" s="46" t="s">
        <v>1908</v>
      </c>
      <c r="N317" s="46"/>
      <c r="O317" s="47" t="s">
        <v>2060</v>
      </c>
      <c r="P317" s="47" t="s">
        <v>2061</v>
      </c>
    </row>
    <row r="318" spans="1:16" ht="13.5" thickBot="1" x14ac:dyDescent="0.25">
      <c r="A318" s="18" t="str">
        <f t="shared" si="24"/>
        <v> AN 129.313 </v>
      </c>
      <c r="B318" s="5" t="str">
        <f t="shared" si="25"/>
        <v>I</v>
      </c>
      <c r="C318" s="18">
        <f t="shared" si="26"/>
        <v>12039.37</v>
      </c>
      <c r="D318" s="24" t="str">
        <f t="shared" si="27"/>
        <v>vis</v>
      </c>
      <c r="E318" s="44">
        <f>VLOOKUP(C318,Active!C$21:E$964,3,FALSE)</f>
        <v>863.0385783581853</v>
      </c>
      <c r="F318" s="5" t="s">
        <v>1901</v>
      </c>
      <c r="G318" s="24" t="str">
        <f t="shared" si="28"/>
        <v>12039.370</v>
      </c>
      <c r="H318" s="18">
        <f t="shared" si="29"/>
        <v>863</v>
      </c>
      <c r="I318" s="45" t="s">
        <v>2149</v>
      </c>
      <c r="J318" s="46" t="s">
        <v>2150</v>
      </c>
      <c r="K318" s="45">
        <v>863</v>
      </c>
      <c r="L318" s="45" t="s">
        <v>2151</v>
      </c>
      <c r="M318" s="46" t="s">
        <v>1908</v>
      </c>
      <c r="N318" s="46"/>
      <c r="O318" s="47" t="s">
        <v>2145</v>
      </c>
      <c r="P318" s="47" t="s">
        <v>2061</v>
      </c>
    </row>
    <row r="319" spans="1:16" ht="13.5" thickBot="1" x14ac:dyDescent="0.25">
      <c r="A319" s="18" t="str">
        <f t="shared" si="24"/>
        <v> AJ 11.166 </v>
      </c>
      <c r="B319" s="5" t="str">
        <f t="shared" si="25"/>
        <v>II</v>
      </c>
      <c r="C319" s="18">
        <f t="shared" si="26"/>
        <v>12040.623</v>
      </c>
      <c r="D319" s="24" t="str">
        <f t="shared" si="27"/>
        <v>vis</v>
      </c>
      <c r="E319" s="44">
        <f>VLOOKUP(C319,Active!C$21:E$964,3,FALSE)</f>
        <v>863.45675620545205</v>
      </c>
      <c r="F319" s="5" t="s">
        <v>1901</v>
      </c>
      <c r="G319" s="24" t="str">
        <f t="shared" si="28"/>
        <v>12040.623</v>
      </c>
      <c r="H319" s="18">
        <f t="shared" si="29"/>
        <v>863.5</v>
      </c>
      <c r="I319" s="45" t="s">
        <v>2152</v>
      </c>
      <c r="J319" s="46" t="s">
        <v>2153</v>
      </c>
      <c r="K319" s="45">
        <v>863.5</v>
      </c>
      <c r="L319" s="45" t="s">
        <v>2154</v>
      </c>
      <c r="M319" s="46" t="s">
        <v>1908</v>
      </c>
      <c r="N319" s="46"/>
      <c r="O319" s="47" t="s">
        <v>1978</v>
      </c>
      <c r="P319" s="47" t="s">
        <v>2083</v>
      </c>
    </row>
    <row r="320" spans="1:16" ht="13.5" thickBot="1" x14ac:dyDescent="0.25">
      <c r="A320" s="18" t="str">
        <f t="shared" si="24"/>
        <v> AN 129.313 </v>
      </c>
      <c r="B320" s="5" t="str">
        <f t="shared" si="25"/>
        <v>I</v>
      </c>
      <c r="C320" s="18">
        <f t="shared" si="26"/>
        <v>12042.369000000001</v>
      </c>
      <c r="D320" s="24" t="str">
        <f t="shared" si="27"/>
        <v>vis</v>
      </c>
      <c r="E320" s="44">
        <f>VLOOKUP(C320,Active!C$21:E$964,3,FALSE)</f>
        <v>864.03946851297712</v>
      </c>
      <c r="F320" s="5" t="s">
        <v>1901</v>
      </c>
      <c r="G320" s="24" t="str">
        <f t="shared" si="28"/>
        <v>12042.369</v>
      </c>
      <c r="H320" s="18">
        <f t="shared" si="29"/>
        <v>864</v>
      </c>
      <c r="I320" s="45" t="s">
        <v>2155</v>
      </c>
      <c r="J320" s="46" t="s">
        <v>2156</v>
      </c>
      <c r="K320" s="45">
        <v>864</v>
      </c>
      <c r="L320" s="45" t="s">
        <v>2157</v>
      </c>
      <c r="M320" s="46" t="s">
        <v>1908</v>
      </c>
      <c r="N320" s="46"/>
      <c r="O320" s="47" t="s">
        <v>2145</v>
      </c>
      <c r="P320" s="47" t="s">
        <v>2061</v>
      </c>
    </row>
    <row r="321" spans="1:16" ht="13.5" thickBot="1" x14ac:dyDescent="0.25">
      <c r="A321" s="18" t="str">
        <f t="shared" si="24"/>
        <v> AJ 11.166 </v>
      </c>
      <c r="B321" s="5" t="str">
        <f t="shared" si="25"/>
        <v>II</v>
      </c>
      <c r="C321" s="18">
        <f t="shared" si="26"/>
        <v>12043.615</v>
      </c>
      <c r="D321" s="24" t="str">
        <f t="shared" si="27"/>
        <v>vis</v>
      </c>
      <c r="E321" s="44">
        <f>VLOOKUP(C321,Active!C$21:E$964,3,FALSE)</f>
        <v>864.45531017115309</v>
      </c>
      <c r="F321" s="5" t="s">
        <v>1901</v>
      </c>
      <c r="G321" s="24" t="str">
        <f t="shared" si="28"/>
        <v>12043.615</v>
      </c>
      <c r="H321" s="18">
        <f t="shared" si="29"/>
        <v>864.5</v>
      </c>
      <c r="I321" s="45" t="s">
        <v>2158</v>
      </c>
      <c r="J321" s="46" t="s">
        <v>2159</v>
      </c>
      <c r="K321" s="45">
        <v>864.5</v>
      </c>
      <c r="L321" s="45" t="s">
        <v>2160</v>
      </c>
      <c r="M321" s="46" t="s">
        <v>1908</v>
      </c>
      <c r="N321" s="46"/>
      <c r="O321" s="47" t="s">
        <v>1978</v>
      </c>
      <c r="P321" s="47" t="s">
        <v>2083</v>
      </c>
    </row>
    <row r="322" spans="1:16" ht="13.5" thickBot="1" x14ac:dyDescent="0.25">
      <c r="A322" s="18" t="str">
        <f t="shared" si="24"/>
        <v> AJ 11.166 </v>
      </c>
      <c r="B322" s="5" t="str">
        <f t="shared" si="25"/>
        <v>II</v>
      </c>
      <c r="C322" s="18">
        <f t="shared" si="26"/>
        <v>12055.637000000001</v>
      </c>
      <c r="D322" s="24" t="str">
        <f t="shared" si="27"/>
        <v>vis</v>
      </c>
      <c r="E322" s="44">
        <f>VLOOKUP(C322,Active!C$21:E$964,3,FALSE)</f>
        <v>868.46754806408705</v>
      </c>
      <c r="F322" s="5" t="s">
        <v>1901</v>
      </c>
      <c r="G322" s="24" t="str">
        <f t="shared" si="28"/>
        <v>12055.637</v>
      </c>
      <c r="H322" s="18">
        <f t="shared" si="29"/>
        <v>868.5</v>
      </c>
      <c r="I322" s="45" t="s">
        <v>2161</v>
      </c>
      <c r="J322" s="46" t="s">
        <v>2162</v>
      </c>
      <c r="K322" s="45">
        <v>868.5</v>
      </c>
      <c r="L322" s="45" t="s">
        <v>2163</v>
      </c>
      <c r="M322" s="46" t="s">
        <v>1908</v>
      </c>
      <c r="N322" s="46"/>
      <c r="O322" s="47" t="s">
        <v>1978</v>
      </c>
      <c r="P322" s="47" t="s">
        <v>2083</v>
      </c>
    </row>
    <row r="323" spans="1:16" ht="13.5" thickBot="1" x14ac:dyDescent="0.25">
      <c r="A323" s="18" t="str">
        <f t="shared" si="24"/>
        <v> AJ 11.166 </v>
      </c>
      <c r="B323" s="5" t="str">
        <f t="shared" si="25"/>
        <v>II</v>
      </c>
      <c r="C323" s="18">
        <f t="shared" si="26"/>
        <v>12064.599</v>
      </c>
      <c r="D323" s="24" t="str">
        <f t="shared" si="27"/>
        <v>vis</v>
      </c>
      <c r="E323" s="44">
        <f>VLOOKUP(C323,Active!C$21:E$964,3,FALSE)</f>
        <v>871.45853758300814</v>
      </c>
      <c r="F323" s="5" t="s">
        <v>1901</v>
      </c>
      <c r="G323" s="24" t="str">
        <f t="shared" si="28"/>
        <v>12064.599</v>
      </c>
      <c r="H323" s="18">
        <f t="shared" si="29"/>
        <v>871.5</v>
      </c>
      <c r="I323" s="45" t="s">
        <v>2164</v>
      </c>
      <c r="J323" s="46" t="s">
        <v>2165</v>
      </c>
      <c r="K323" s="45">
        <v>871.5</v>
      </c>
      <c r="L323" s="45" t="s">
        <v>2166</v>
      </c>
      <c r="M323" s="46" t="s">
        <v>1908</v>
      </c>
      <c r="N323" s="46"/>
      <c r="O323" s="47" t="s">
        <v>1978</v>
      </c>
      <c r="P323" s="47" t="s">
        <v>2083</v>
      </c>
    </row>
    <row r="324" spans="1:16" ht="13.5" thickBot="1" x14ac:dyDescent="0.25">
      <c r="A324" s="18" t="str">
        <f t="shared" si="24"/>
        <v> AJ 11.166 </v>
      </c>
      <c r="B324" s="5" t="str">
        <f t="shared" si="25"/>
        <v>II</v>
      </c>
      <c r="C324" s="18">
        <f t="shared" si="26"/>
        <v>12067.566999999999</v>
      </c>
      <c r="D324" s="24" t="str">
        <f t="shared" si="27"/>
        <v>vis</v>
      </c>
      <c r="E324" s="44">
        <f>VLOOKUP(C324,Active!C$21:E$964,3,FALSE)</f>
        <v>872.44908175754006</v>
      </c>
      <c r="F324" s="5" t="s">
        <v>1901</v>
      </c>
      <c r="G324" s="24" t="str">
        <f t="shared" si="28"/>
        <v>12067.567</v>
      </c>
      <c r="H324" s="18">
        <f t="shared" si="29"/>
        <v>872.5</v>
      </c>
      <c r="I324" s="45" t="s">
        <v>2167</v>
      </c>
      <c r="J324" s="46" t="s">
        <v>2168</v>
      </c>
      <c r="K324" s="45">
        <v>872.5</v>
      </c>
      <c r="L324" s="45" t="s">
        <v>2169</v>
      </c>
      <c r="M324" s="46" t="s">
        <v>1908</v>
      </c>
      <c r="N324" s="46"/>
      <c r="O324" s="47" t="s">
        <v>1978</v>
      </c>
      <c r="P324" s="47" t="s">
        <v>2083</v>
      </c>
    </row>
    <row r="325" spans="1:16" ht="13.5" thickBot="1" x14ac:dyDescent="0.25">
      <c r="A325" s="18" t="str">
        <f t="shared" si="24"/>
        <v> AJ 11.166 </v>
      </c>
      <c r="B325" s="5" t="str">
        <f t="shared" si="25"/>
        <v>II</v>
      </c>
      <c r="C325" s="18">
        <f t="shared" si="26"/>
        <v>12070.572</v>
      </c>
      <c r="D325" s="24" t="str">
        <f t="shared" si="27"/>
        <v>vis</v>
      </c>
      <c r="E325" s="44">
        <f>VLOOKUP(C325,Active!C$21:E$964,3,FALSE)</f>
        <v>873.4519743601245</v>
      </c>
      <c r="F325" s="5" t="s">
        <v>1901</v>
      </c>
      <c r="G325" s="24" t="str">
        <f t="shared" si="28"/>
        <v>12070.572</v>
      </c>
      <c r="H325" s="18">
        <f t="shared" si="29"/>
        <v>873.5</v>
      </c>
      <c r="I325" s="45" t="s">
        <v>2170</v>
      </c>
      <c r="J325" s="46" t="s">
        <v>2171</v>
      </c>
      <c r="K325" s="45">
        <v>873.5</v>
      </c>
      <c r="L325" s="45" t="s">
        <v>2172</v>
      </c>
      <c r="M325" s="46" t="s">
        <v>1908</v>
      </c>
      <c r="N325" s="46"/>
      <c r="O325" s="47" t="s">
        <v>1978</v>
      </c>
      <c r="P325" s="47" t="s">
        <v>2083</v>
      </c>
    </row>
    <row r="326" spans="1:16" ht="13.5" thickBot="1" x14ac:dyDescent="0.25">
      <c r="A326" s="18" t="str">
        <f t="shared" si="24"/>
        <v> AN 129.313 </v>
      </c>
      <c r="B326" s="5" t="str">
        <f t="shared" si="25"/>
        <v>I</v>
      </c>
      <c r="C326" s="18">
        <f t="shared" si="26"/>
        <v>12090.272999999999</v>
      </c>
      <c r="D326" s="24" t="str">
        <f t="shared" si="27"/>
        <v>vis</v>
      </c>
      <c r="E326" s="44">
        <f>VLOOKUP(C326,Active!C$21:E$964,3,FALSE)</f>
        <v>880.02701168575106</v>
      </c>
      <c r="F326" s="5" t="s">
        <v>1901</v>
      </c>
      <c r="G326" s="24" t="str">
        <f t="shared" si="28"/>
        <v>12090.273</v>
      </c>
      <c r="H326" s="18">
        <f t="shared" si="29"/>
        <v>880</v>
      </c>
      <c r="I326" s="45" t="s">
        <v>2173</v>
      </c>
      <c r="J326" s="46" t="s">
        <v>2174</v>
      </c>
      <c r="K326" s="45">
        <v>880</v>
      </c>
      <c r="L326" s="45" t="s">
        <v>2076</v>
      </c>
      <c r="M326" s="46" t="s">
        <v>1908</v>
      </c>
      <c r="N326" s="46"/>
      <c r="O326" s="47" t="s">
        <v>2060</v>
      </c>
      <c r="P326" s="47" t="s">
        <v>2061</v>
      </c>
    </row>
    <row r="327" spans="1:16" ht="13.5" thickBot="1" x14ac:dyDescent="0.25">
      <c r="A327" s="18" t="str">
        <f t="shared" si="24"/>
        <v> AN 129.313 </v>
      </c>
      <c r="B327" s="5" t="str">
        <f t="shared" si="25"/>
        <v>I</v>
      </c>
      <c r="C327" s="18">
        <f t="shared" si="26"/>
        <v>12102.285</v>
      </c>
      <c r="D327" s="24" t="str">
        <f t="shared" si="27"/>
        <v>vis</v>
      </c>
      <c r="E327" s="44">
        <f>VLOOKUP(C327,Active!C$21:E$964,3,FALSE)</f>
        <v>884.03591216569794</v>
      </c>
      <c r="F327" s="5" t="s">
        <v>1901</v>
      </c>
      <c r="G327" s="24" t="str">
        <f t="shared" si="28"/>
        <v>12102.285</v>
      </c>
      <c r="H327" s="18">
        <f t="shared" si="29"/>
        <v>884</v>
      </c>
      <c r="I327" s="45" t="s">
        <v>2175</v>
      </c>
      <c r="J327" s="46" t="s">
        <v>2176</v>
      </c>
      <c r="K327" s="45">
        <v>884</v>
      </c>
      <c r="L327" s="45" t="s">
        <v>2177</v>
      </c>
      <c r="M327" s="46" t="s">
        <v>1908</v>
      </c>
      <c r="N327" s="46"/>
      <c r="O327" s="47" t="s">
        <v>2060</v>
      </c>
      <c r="P327" s="47" t="s">
        <v>2061</v>
      </c>
    </row>
    <row r="328" spans="1:16" ht="13.5" thickBot="1" x14ac:dyDescent="0.25">
      <c r="A328" s="18" t="str">
        <f t="shared" si="24"/>
        <v> AN 129.313 </v>
      </c>
      <c r="B328" s="5" t="str">
        <f t="shared" si="25"/>
        <v>I</v>
      </c>
      <c r="C328" s="18">
        <f t="shared" si="26"/>
        <v>12138.23</v>
      </c>
      <c r="D328" s="24" t="str">
        <f t="shared" si="27"/>
        <v>vis</v>
      </c>
      <c r="E328" s="44">
        <f>VLOOKUP(C328,Active!C$21:E$964,3,FALSE)</f>
        <v>896.03224314735644</v>
      </c>
      <c r="F328" s="5" t="s">
        <v>1901</v>
      </c>
      <c r="G328" s="24" t="str">
        <f t="shared" si="28"/>
        <v>12138.230</v>
      </c>
      <c r="H328" s="18">
        <f t="shared" si="29"/>
        <v>896</v>
      </c>
      <c r="I328" s="45" t="s">
        <v>2178</v>
      </c>
      <c r="J328" s="46" t="s">
        <v>2179</v>
      </c>
      <c r="K328" s="45">
        <v>896</v>
      </c>
      <c r="L328" s="45" t="s">
        <v>2180</v>
      </c>
      <c r="M328" s="46" t="s">
        <v>1908</v>
      </c>
      <c r="N328" s="46"/>
      <c r="O328" s="47" t="s">
        <v>2060</v>
      </c>
      <c r="P328" s="47" t="s">
        <v>2061</v>
      </c>
    </row>
    <row r="329" spans="1:16" ht="13.5" thickBot="1" x14ac:dyDescent="0.25">
      <c r="A329" s="18" t="str">
        <f t="shared" si="24"/>
        <v> AN 129.313 </v>
      </c>
      <c r="B329" s="5" t="str">
        <f t="shared" si="25"/>
        <v>I</v>
      </c>
      <c r="C329" s="18">
        <f t="shared" si="26"/>
        <v>12150.236999999999</v>
      </c>
      <c r="D329" s="24" t="str">
        <f t="shared" si="27"/>
        <v>vis</v>
      </c>
      <c r="E329" s="44">
        <f>VLOOKUP(C329,Active!C$21:E$964,3,FALSE)</f>
        <v>900.03947492080954</v>
      </c>
      <c r="F329" s="5" t="s">
        <v>1901</v>
      </c>
      <c r="G329" s="24" t="str">
        <f t="shared" si="28"/>
        <v>12150.237</v>
      </c>
      <c r="H329" s="18">
        <f t="shared" si="29"/>
        <v>900</v>
      </c>
      <c r="I329" s="45" t="s">
        <v>2181</v>
      </c>
      <c r="J329" s="46" t="s">
        <v>2182</v>
      </c>
      <c r="K329" s="45">
        <v>900</v>
      </c>
      <c r="L329" s="45" t="s">
        <v>2157</v>
      </c>
      <c r="M329" s="46" t="s">
        <v>1908</v>
      </c>
      <c r="N329" s="46"/>
      <c r="O329" s="47" t="s">
        <v>2060</v>
      </c>
      <c r="P329" s="47" t="s">
        <v>2061</v>
      </c>
    </row>
    <row r="330" spans="1:16" ht="13.5" thickBot="1" x14ac:dyDescent="0.25">
      <c r="A330" s="18" t="str">
        <f t="shared" si="24"/>
        <v> AN 129.313 </v>
      </c>
      <c r="B330" s="5" t="str">
        <f t="shared" si="25"/>
        <v>I</v>
      </c>
      <c r="C330" s="18">
        <f t="shared" si="26"/>
        <v>12153.232</v>
      </c>
      <c r="D330" s="24" t="str">
        <f t="shared" si="27"/>
        <v>vis</v>
      </c>
      <c r="E330" s="44">
        <f>VLOOKUP(C330,Active!C$21:E$964,3,FALSE)</f>
        <v>901.03903011040688</v>
      </c>
      <c r="F330" s="5" t="s">
        <v>1901</v>
      </c>
      <c r="G330" s="24" t="str">
        <f t="shared" si="28"/>
        <v>12153.232</v>
      </c>
      <c r="H330" s="18">
        <f t="shared" si="29"/>
        <v>901</v>
      </c>
      <c r="I330" s="45" t="s">
        <v>2183</v>
      </c>
      <c r="J330" s="46" t="s">
        <v>2184</v>
      </c>
      <c r="K330" s="45">
        <v>901</v>
      </c>
      <c r="L330" s="45" t="s">
        <v>2185</v>
      </c>
      <c r="M330" s="46" t="s">
        <v>1908</v>
      </c>
      <c r="N330" s="46"/>
      <c r="O330" s="47" t="s">
        <v>2060</v>
      </c>
      <c r="P330" s="47" t="s">
        <v>2061</v>
      </c>
    </row>
    <row r="331" spans="1:16" ht="13.5" thickBot="1" x14ac:dyDescent="0.25">
      <c r="A331" s="18" t="str">
        <f t="shared" ref="A331:A394" si="30">P331</f>
        <v> AN 129.313 </v>
      </c>
      <c r="B331" s="5" t="str">
        <f t="shared" ref="B331:B394" si="31">IF(H331=INT(H331),"I","II")</f>
        <v>II</v>
      </c>
      <c r="C331" s="18">
        <f t="shared" ref="C331:C394" si="32">1*G331</f>
        <v>12178.519</v>
      </c>
      <c r="D331" s="24" t="str">
        <f t="shared" ref="D331:D394" si="33">VLOOKUP(F331,I$1:J$5,2,FALSE)</f>
        <v>vis</v>
      </c>
      <c r="E331" s="44">
        <f>VLOOKUP(C331,Active!C$21:E$964,3,FALSE)</f>
        <v>909.47834633055447</v>
      </c>
      <c r="F331" s="5" t="s">
        <v>1901</v>
      </c>
      <c r="G331" s="24" t="str">
        <f t="shared" ref="G331:G394" si="34">MID(I331,3,LEN(I331)-3)</f>
        <v>12178.519</v>
      </c>
      <c r="H331" s="18">
        <f t="shared" ref="H331:H394" si="35">1*K331</f>
        <v>909.5</v>
      </c>
      <c r="I331" s="45" t="s">
        <v>2186</v>
      </c>
      <c r="J331" s="46" t="s">
        <v>2187</v>
      </c>
      <c r="K331" s="45">
        <v>909.5</v>
      </c>
      <c r="L331" s="45" t="s">
        <v>2188</v>
      </c>
      <c r="M331" s="46" t="s">
        <v>1908</v>
      </c>
      <c r="N331" s="46"/>
      <c r="O331" s="47" t="s">
        <v>2060</v>
      </c>
      <c r="P331" s="47" t="s">
        <v>2061</v>
      </c>
    </row>
    <row r="332" spans="1:16" ht="13.5" thickBot="1" x14ac:dyDescent="0.25">
      <c r="A332" s="18" t="str">
        <f t="shared" si="30"/>
        <v> AN 129.313 </v>
      </c>
      <c r="B332" s="5" t="str">
        <f t="shared" si="31"/>
        <v>II</v>
      </c>
      <c r="C332" s="18">
        <f t="shared" si="32"/>
        <v>12187.467000000001</v>
      </c>
      <c r="D332" s="24" t="str">
        <f t="shared" si="33"/>
        <v>vis</v>
      </c>
      <c r="E332" s="44">
        <f>VLOOKUP(C332,Active!C$21:E$964,3,FALSE)</f>
        <v>912.4646634712941</v>
      </c>
      <c r="F332" s="5" t="s">
        <v>1901</v>
      </c>
      <c r="G332" s="24" t="str">
        <f t="shared" si="34"/>
        <v>12187.467</v>
      </c>
      <c r="H332" s="18">
        <f t="shared" si="35"/>
        <v>912.5</v>
      </c>
      <c r="I332" s="45" t="s">
        <v>2189</v>
      </c>
      <c r="J332" s="46" t="s">
        <v>2190</v>
      </c>
      <c r="K332" s="45">
        <v>912.5</v>
      </c>
      <c r="L332" s="45" t="s">
        <v>2191</v>
      </c>
      <c r="M332" s="46" t="s">
        <v>1908</v>
      </c>
      <c r="N332" s="46"/>
      <c r="O332" s="47" t="s">
        <v>2060</v>
      </c>
      <c r="P332" s="47" t="s">
        <v>2061</v>
      </c>
    </row>
    <row r="333" spans="1:16" ht="13.5" thickBot="1" x14ac:dyDescent="0.25">
      <c r="A333" s="18" t="str">
        <f t="shared" si="30"/>
        <v> AN 129.313 </v>
      </c>
      <c r="B333" s="5" t="str">
        <f t="shared" si="31"/>
        <v>II</v>
      </c>
      <c r="C333" s="18">
        <f t="shared" si="32"/>
        <v>12193.458000000001</v>
      </c>
      <c r="D333" s="24" t="str">
        <f t="shared" si="33"/>
        <v>vis</v>
      </c>
      <c r="E333" s="44">
        <f>VLOOKUP(C333,Active!C$21:E$964,3,FALSE)</f>
        <v>914.46410759178707</v>
      </c>
      <c r="F333" s="5" t="s">
        <v>1901</v>
      </c>
      <c r="G333" s="24" t="str">
        <f t="shared" si="34"/>
        <v>12193.458</v>
      </c>
      <c r="H333" s="18">
        <f t="shared" si="35"/>
        <v>914.5</v>
      </c>
      <c r="I333" s="45" t="s">
        <v>2192</v>
      </c>
      <c r="J333" s="46" t="s">
        <v>2193</v>
      </c>
      <c r="K333" s="45">
        <v>914.5</v>
      </c>
      <c r="L333" s="45" t="s">
        <v>2194</v>
      </c>
      <c r="M333" s="46" t="s">
        <v>1908</v>
      </c>
      <c r="N333" s="46"/>
      <c r="O333" s="47" t="s">
        <v>2060</v>
      </c>
      <c r="P333" s="47" t="s">
        <v>2061</v>
      </c>
    </row>
    <row r="334" spans="1:16" ht="13.5" thickBot="1" x14ac:dyDescent="0.25">
      <c r="A334" s="18" t="str">
        <f t="shared" si="30"/>
        <v> AJ 13.24 </v>
      </c>
      <c r="B334" s="5" t="str">
        <f t="shared" si="31"/>
        <v>II</v>
      </c>
      <c r="C334" s="18">
        <f t="shared" si="32"/>
        <v>12196.450999999999</v>
      </c>
      <c r="D334" s="24" t="str">
        <f t="shared" si="33"/>
        <v>vis</v>
      </c>
      <c r="E334" s="44">
        <f>VLOOKUP(C334,Active!C$21:E$964,3,FALSE)</f>
        <v>915.46299529878627</v>
      </c>
      <c r="F334" s="5" t="s">
        <v>1901</v>
      </c>
      <c r="G334" s="24" t="str">
        <f t="shared" si="34"/>
        <v>12196.451</v>
      </c>
      <c r="H334" s="18">
        <f t="shared" si="35"/>
        <v>915.5</v>
      </c>
      <c r="I334" s="45" t="s">
        <v>2195</v>
      </c>
      <c r="J334" s="46" t="s">
        <v>2196</v>
      </c>
      <c r="K334" s="45">
        <v>915.5</v>
      </c>
      <c r="L334" s="45" t="s">
        <v>2197</v>
      </c>
      <c r="M334" s="46" t="s">
        <v>1908</v>
      </c>
      <c r="N334" s="46"/>
      <c r="O334" s="47" t="s">
        <v>2060</v>
      </c>
      <c r="P334" s="47" t="s">
        <v>2198</v>
      </c>
    </row>
    <row r="335" spans="1:16" ht="13.5" thickBot="1" x14ac:dyDescent="0.25">
      <c r="A335" s="18" t="str">
        <f t="shared" si="30"/>
        <v> AJ 13.24 </v>
      </c>
      <c r="B335" s="5" t="str">
        <f t="shared" si="31"/>
        <v>II</v>
      </c>
      <c r="C335" s="18">
        <f t="shared" si="32"/>
        <v>12214.425999999999</v>
      </c>
      <c r="D335" s="24" t="str">
        <f t="shared" si="33"/>
        <v>vis</v>
      </c>
      <c r="E335" s="44">
        <f>VLOOKUP(C335,Active!C$21:E$964,3,FALSE)</f>
        <v>921.46199514286241</v>
      </c>
      <c r="F335" s="5" t="s">
        <v>1901</v>
      </c>
      <c r="G335" s="24" t="str">
        <f t="shared" si="34"/>
        <v>12214.426</v>
      </c>
      <c r="H335" s="18">
        <f t="shared" si="35"/>
        <v>921.5</v>
      </c>
      <c r="I335" s="45" t="s">
        <v>2199</v>
      </c>
      <c r="J335" s="46" t="s">
        <v>2200</v>
      </c>
      <c r="K335" s="45">
        <v>921.5</v>
      </c>
      <c r="L335" s="45" t="s">
        <v>2201</v>
      </c>
      <c r="M335" s="46" t="s">
        <v>1908</v>
      </c>
      <c r="N335" s="46"/>
      <c r="O335" s="47" t="s">
        <v>2060</v>
      </c>
      <c r="P335" s="47" t="s">
        <v>2198</v>
      </c>
    </row>
    <row r="336" spans="1:16" ht="13.5" thickBot="1" x14ac:dyDescent="0.25">
      <c r="A336" s="18" t="str">
        <f t="shared" si="30"/>
        <v> AJ 13.24 </v>
      </c>
      <c r="B336" s="5" t="str">
        <f t="shared" si="31"/>
        <v>II</v>
      </c>
      <c r="C336" s="18">
        <f t="shared" si="32"/>
        <v>12217.415999999999</v>
      </c>
      <c r="D336" s="24" t="str">
        <f t="shared" si="33"/>
        <v>vis</v>
      </c>
      <c r="E336" s="44">
        <f>VLOOKUP(C336,Active!C$21:E$964,3,FALSE)</f>
        <v>922.45988162596598</v>
      </c>
      <c r="F336" s="5" t="s">
        <v>1901</v>
      </c>
      <c r="G336" s="24" t="str">
        <f t="shared" si="34"/>
        <v>12217.416</v>
      </c>
      <c r="H336" s="18">
        <f t="shared" si="35"/>
        <v>922.5</v>
      </c>
      <c r="I336" s="45" t="s">
        <v>2202</v>
      </c>
      <c r="J336" s="46" t="s">
        <v>2203</v>
      </c>
      <c r="K336" s="45">
        <v>922.5</v>
      </c>
      <c r="L336" s="45" t="s">
        <v>2204</v>
      </c>
      <c r="M336" s="46" t="s">
        <v>1908</v>
      </c>
      <c r="N336" s="46"/>
      <c r="O336" s="47" t="s">
        <v>2060</v>
      </c>
      <c r="P336" s="47" t="s">
        <v>2198</v>
      </c>
    </row>
    <row r="337" spans="1:16" ht="13.5" thickBot="1" x14ac:dyDescent="0.25">
      <c r="A337" s="18" t="str">
        <f t="shared" si="30"/>
        <v> AJ 13.24 </v>
      </c>
      <c r="B337" s="5" t="str">
        <f t="shared" si="31"/>
        <v>II</v>
      </c>
      <c r="C337" s="18">
        <f t="shared" si="32"/>
        <v>12220.425999999999</v>
      </c>
      <c r="D337" s="24" t="str">
        <f t="shared" si="33"/>
        <v>vis</v>
      </c>
      <c r="E337" s="44">
        <f>VLOOKUP(C337,Active!C$21:E$964,3,FALSE)</f>
        <v>923.46444293504362</v>
      </c>
      <c r="F337" s="5" t="s">
        <v>1901</v>
      </c>
      <c r="G337" s="24" t="str">
        <f t="shared" si="34"/>
        <v>12220.426</v>
      </c>
      <c r="H337" s="18">
        <f t="shared" si="35"/>
        <v>923.5</v>
      </c>
      <c r="I337" s="45" t="s">
        <v>2205</v>
      </c>
      <c r="J337" s="46" t="s">
        <v>2206</v>
      </c>
      <c r="K337" s="45">
        <v>923.5</v>
      </c>
      <c r="L337" s="45" t="s">
        <v>2207</v>
      </c>
      <c r="M337" s="46" t="s">
        <v>1908</v>
      </c>
      <c r="N337" s="46"/>
      <c r="O337" s="47" t="s">
        <v>2060</v>
      </c>
      <c r="P337" s="47" t="s">
        <v>2198</v>
      </c>
    </row>
    <row r="338" spans="1:16" ht="13.5" thickBot="1" x14ac:dyDescent="0.25">
      <c r="A338" s="18" t="str">
        <f t="shared" si="30"/>
        <v> AJ 13.24 </v>
      </c>
      <c r="B338" s="5" t="str">
        <f t="shared" si="31"/>
        <v>II</v>
      </c>
      <c r="C338" s="18">
        <f t="shared" si="32"/>
        <v>12229.397999999999</v>
      </c>
      <c r="D338" s="24" t="str">
        <f t="shared" si="33"/>
        <v>vis</v>
      </c>
      <c r="E338" s="44">
        <f>VLOOKUP(C338,Active!C$21:E$964,3,FALSE)</f>
        <v>926.4587698669518</v>
      </c>
      <c r="F338" s="5" t="s">
        <v>1901</v>
      </c>
      <c r="G338" s="24" t="str">
        <f t="shared" si="34"/>
        <v>12229.398</v>
      </c>
      <c r="H338" s="18">
        <f t="shared" si="35"/>
        <v>926.5</v>
      </c>
      <c r="I338" s="45" t="s">
        <v>2208</v>
      </c>
      <c r="J338" s="46" t="s">
        <v>2209</v>
      </c>
      <c r="K338" s="45">
        <v>926.5</v>
      </c>
      <c r="L338" s="45" t="s">
        <v>2166</v>
      </c>
      <c r="M338" s="46" t="s">
        <v>1908</v>
      </c>
      <c r="N338" s="46"/>
      <c r="O338" s="47" t="s">
        <v>2060</v>
      </c>
      <c r="P338" s="47" t="s">
        <v>2198</v>
      </c>
    </row>
    <row r="339" spans="1:16" ht="13.5" thickBot="1" x14ac:dyDescent="0.25">
      <c r="A339" s="18" t="str">
        <f t="shared" si="30"/>
        <v> CPRI 12.19 </v>
      </c>
      <c r="B339" s="5" t="str">
        <f t="shared" si="31"/>
        <v>II</v>
      </c>
      <c r="C339" s="18">
        <f t="shared" si="32"/>
        <v>12244.384</v>
      </c>
      <c r="D339" s="24" t="str">
        <f t="shared" si="33"/>
        <v>vis</v>
      </c>
      <c r="E339" s="44">
        <f>VLOOKUP(C339,Active!C$21:E$964,3,FALSE)</f>
        <v>931.46021696922321</v>
      </c>
      <c r="F339" s="5" t="s">
        <v>1901</v>
      </c>
      <c r="G339" s="24" t="str">
        <f t="shared" si="34"/>
        <v>12244.384</v>
      </c>
      <c r="H339" s="18">
        <f t="shared" si="35"/>
        <v>931.5</v>
      </c>
      <c r="I339" s="45" t="s">
        <v>2210</v>
      </c>
      <c r="J339" s="46" t="s">
        <v>2211</v>
      </c>
      <c r="K339" s="45">
        <v>931.5</v>
      </c>
      <c r="L339" s="45" t="s">
        <v>2212</v>
      </c>
      <c r="M339" s="46" t="s">
        <v>1908</v>
      </c>
      <c r="N339" s="46"/>
      <c r="O339" s="47" t="s">
        <v>2213</v>
      </c>
      <c r="P339" s="47" t="s">
        <v>2214</v>
      </c>
    </row>
    <row r="340" spans="1:16" ht="13.5" thickBot="1" x14ac:dyDescent="0.25">
      <c r="A340" s="18" t="str">
        <f t="shared" si="30"/>
        <v> CPRI 12.19 </v>
      </c>
      <c r="B340" s="5" t="str">
        <f t="shared" si="31"/>
        <v>II</v>
      </c>
      <c r="C340" s="18">
        <f t="shared" si="32"/>
        <v>12247.384</v>
      </c>
      <c r="D340" s="24" t="str">
        <f t="shared" si="33"/>
        <v>vis</v>
      </c>
      <c r="E340" s="44">
        <f>VLOOKUP(C340,Active!C$21:E$964,3,FALSE)</f>
        <v>932.46144086531376</v>
      </c>
      <c r="F340" s="5" t="s">
        <v>1901</v>
      </c>
      <c r="G340" s="24" t="str">
        <f t="shared" si="34"/>
        <v>12247.384</v>
      </c>
      <c r="H340" s="18">
        <f t="shared" si="35"/>
        <v>932.5</v>
      </c>
      <c r="I340" s="45" t="s">
        <v>2215</v>
      </c>
      <c r="J340" s="46" t="s">
        <v>2216</v>
      </c>
      <c r="K340" s="45">
        <v>932.5</v>
      </c>
      <c r="L340" s="45" t="s">
        <v>2217</v>
      </c>
      <c r="M340" s="46" t="s">
        <v>1908</v>
      </c>
      <c r="N340" s="46"/>
      <c r="O340" s="47" t="s">
        <v>2213</v>
      </c>
      <c r="P340" s="47" t="s">
        <v>2214</v>
      </c>
    </row>
    <row r="341" spans="1:16" ht="13.5" thickBot="1" x14ac:dyDescent="0.25">
      <c r="A341" s="18" t="str">
        <f t="shared" si="30"/>
        <v> AJ 13.205 </v>
      </c>
      <c r="B341" s="5" t="str">
        <f t="shared" si="31"/>
        <v>I</v>
      </c>
      <c r="C341" s="18">
        <f t="shared" si="32"/>
        <v>12590.710999999999</v>
      </c>
      <c r="D341" s="24" t="str">
        <f t="shared" si="33"/>
        <v>vis</v>
      </c>
      <c r="E341" s="44">
        <f>VLOOKUP(C341,Active!C$21:E$964,3,FALSE)</f>
        <v>1047.0438397230105</v>
      </c>
      <c r="F341" s="5" t="s">
        <v>1901</v>
      </c>
      <c r="G341" s="24" t="str">
        <f t="shared" si="34"/>
        <v>12590.711</v>
      </c>
      <c r="H341" s="18">
        <f t="shared" si="35"/>
        <v>1047</v>
      </c>
      <c r="I341" s="45" t="s">
        <v>2218</v>
      </c>
      <c r="J341" s="46" t="s">
        <v>2219</v>
      </c>
      <c r="K341" s="45">
        <v>1047</v>
      </c>
      <c r="L341" s="45" t="s">
        <v>2220</v>
      </c>
      <c r="M341" s="46" t="s">
        <v>1908</v>
      </c>
      <c r="N341" s="46"/>
      <c r="O341" s="47" t="s">
        <v>1978</v>
      </c>
      <c r="P341" s="47" t="s">
        <v>2221</v>
      </c>
    </row>
    <row r="342" spans="1:16" ht="13.5" thickBot="1" x14ac:dyDescent="0.25">
      <c r="A342" s="18" t="str">
        <f t="shared" si="30"/>
        <v> AJ 13.205 </v>
      </c>
      <c r="B342" s="5" t="str">
        <f t="shared" si="31"/>
        <v>I</v>
      </c>
      <c r="C342" s="18">
        <f t="shared" si="32"/>
        <v>12602.682000000001</v>
      </c>
      <c r="D342" s="24" t="str">
        <f t="shared" si="33"/>
        <v>vis</v>
      </c>
      <c r="E342" s="44">
        <f>VLOOKUP(C342,Active!C$21:E$964,3,FALSE)</f>
        <v>1051.0390568097112</v>
      </c>
      <c r="F342" s="5" t="s">
        <v>1901</v>
      </c>
      <c r="G342" s="24" t="str">
        <f t="shared" si="34"/>
        <v>12602.682</v>
      </c>
      <c r="H342" s="18">
        <f t="shared" si="35"/>
        <v>1051</v>
      </c>
      <c r="I342" s="45" t="s">
        <v>2222</v>
      </c>
      <c r="J342" s="46" t="s">
        <v>2223</v>
      </c>
      <c r="K342" s="45">
        <v>1051</v>
      </c>
      <c r="L342" s="45" t="s">
        <v>2185</v>
      </c>
      <c r="M342" s="46" t="s">
        <v>1908</v>
      </c>
      <c r="N342" s="46"/>
      <c r="O342" s="47" t="s">
        <v>1978</v>
      </c>
      <c r="P342" s="47" t="s">
        <v>2221</v>
      </c>
    </row>
    <row r="343" spans="1:16" ht="13.5" thickBot="1" x14ac:dyDescent="0.25">
      <c r="A343" s="18" t="str">
        <f t="shared" si="30"/>
        <v> AJ 13.205 </v>
      </c>
      <c r="B343" s="5" t="str">
        <f t="shared" si="31"/>
        <v>I</v>
      </c>
      <c r="C343" s="18">
        <f t="shared" si="32"/>
        <v>12644.626</v>
      </c>
      <c r="D343" s="24" t="str">
        <f t="shared" si="33"/>
        <v>vis</v>
      </c>
      <c r="E343" s="44">
        <f>VLOOKUP(C343,Active!C$21:E$964,3,FALSE)</f>
        <v>1065.0375018422519</v>
      </c>
      <c r="F343" s="5" t="s">
        <v>1901</v>
      </c>
      <c r="G343" s="24" t="str">
        <f t="shared" si="34"/>
        <v>12644.626</v>
      </c>
      <c r="H343" s="18">
        <f t="shared" si="35"/>
        <v>1065</v>
      </c>
      <c r="I343" s="45" t="s">
        <v>2224</v>
      </c>
      <c r="J343" s="46" t="s">
        <v>2225</v>
      </c>
      <c r="K343" s="45">
        <v>1065</v>
      </c>
      <c r="L343" s="45" t="s">
        <v>2226</v>
      </c>
      <c r="M343" s="46" t="s">
        <v>1908</v>
      </c>
      <c r="N343" s="46"/>
      <c r="O343" s="47" t="s">
        <v>1978</v>
      </c>
      <c r="P343" s="47" t="s">
        <v>2221</v>
      </c>
    </row>
    <row r="344" spans="1:16" ht="13.5" thickBot="1" x14ac:dyDescent="0.25">
      <c r="A344" s="18" t="str">
        <f t="shared" si="30"/>
        <v> AJ 13.205 </v>
      </c>
      <c r="B344" s="5" t="str">
        <f t="shared" si="31"/>
        <v>I</v>
      </c>
      <c r="C344" s="18">
        <f t="shared" si="32"/>
        <v>12665.603999999999</v>
      </c>
      <c r="D344" s="24" t="str">
        <f t="shared" si="33"/>
        <v>vis</v>
      </c>
      <c r="E344" s="44">
        <f>VLOOKUP(C344,Active!C$21:E$964,3,FALSE)</f>
        <v>1072.0387268063146</v>
      </c>
      <c r="F344" s="5" t="s">
        <v>1901</v>
      </c>
      <c r="G344" s="24" t="str">
        <f t="shared" si="34"/>
        <v>12665.604</v>
      </c>
      <c r="H344" s="18">
        <f t="shared" si="35"/>
        <v>1072</v>
      </c>
      <c r="I344" s="45" t="s">
        <v>2227</v>
      </c>
      <c r="J344" s="46" t="s">
        <v>2228</v>
      </c>
      <c r="K344" s="45">
        <v>1072</v>
      </c>
      <c r="L344" s="45" t="s">
        <v>2151</v>
      </c>
      <c r="M344" s="46" t="s">
        <v>1908</v>
      </c>
      <c r="N344" s="46"/>
      <c r="O344" s="47" t="s">
        <v>1978</v>
      </c>
      <c r="P344" s="47" t="s">
        <v>2221</v>
      </c>
    </row>
    <row r="345" spans="1:16" ht="13.5" thickBot="1" x14ac:dyDescent="0.25">
      <c r="A345" s="18" t="str">
        <f t="shared" si="30"/>
        <v> AJ 13.205 </v>
      </c>
      <c r="B345" s="5" t="str">
        <f t="shared" si="31"/>
        <v>II</v>
      </c>
      <c r="C345" s="18">
        <f t="shared" si="32"/>
        <v>12681.788</v>
      </c>
      <c r="D345" s="24" t="str">
        <f t="shared" si="33"/>
        <v>vis</v>
      </c>
      <c r="E345" s="44">
        <f>VLOOKUP(C345,Active!C$21:E$964,3,FALSE)</f>
        <v>1077.4399959844247</v>
      </c>
      <c r="F345" s="5" t="s">
        <v>1901</v>
      </c>
      <c r="G345" s="24" t="str">
        <f t="shared" si="34"/>
        <v>12681.788</v>
      </c>
      <c r="H345" s="18">
        <f t="shared" si="35"/>
        <v>1077.5</v>
      </c>
      <c r="I345" s="45" t="s">
        <v>2229</v>
      </c>
      <c r="J345" s="46" t="s">
        <v>2230</v>
      </c>
      <c r="K345" s="45">
        <v>1077.5</v>
      </c>
      <c r="L345" s="45" t="s">
        <v>2231</v>
      </c>
      <c r="M345" s="46" t="s">
        <v>1908</v>
      </c>
      <c r="N345" s="46"/>
      <c r="O345" s="47" t="s">
        <v>1978</v>
      </c>
      <c r="P345" s="47" t="s">
        <v>2221</v>
      </c>
    </row>
    <row r="346" spans="1:16" ht="13.5" thickBot="1" x14ac:dyDescent="0.25">
      <c r="A346" s="18" t="str">
        <f t="shared" si="30"/>
        <v> AJ 13.205 </v>
      </c>
      <c r="B346" s="5" t="str">
        <f t="shared" si="31"/>
        <v>II</v>
      </c>
      <c r="C346" s="18">
        <f t="shared" si="32"/>
        <v>12684.781000000001</v>
      </c>
      <c r="D346" s="24" t="str">
        <f t="shared" si="33"/>
        <v>vis</v>
      </c>
      <c r="E346" s="44">
        <f>VLOOKUP(C346,Active!C$21:E$964,3,FALSE)</f>
        <v>1078.4388836914247</v>
      </c>
      <c r="F346" s="5" t="s">
        <v>1901</v>
      </c>
      <c r="G346" s="24" t="str">
        <f t="shared" si="34"/>
        <v>12684.781</v>
      </c>
      <c r="H346" s="18">
        <f t="shared" si="35"/>
        <v>1078.5</v>
      </c>
      <c r="I346" s="45" t="s">
        <v>2232</v>
      </c>
      <c r="J346" s="46" t="s">
        <v>2233</v>
      </c>
      <c r="K346" s="45">
        <v>1078.5</v>
      </c>
      <c r="L346" s="45" t="s">
        <v>2234</v>
      </c>
      <c r="M346" s="46" t="s">
        <v>1908</v>
      </c>
      <c r="N346" s="46"/>
      <c r="O346" s="47" t="s">
        <v>1978</v>
      </c>
      <c r="P346" s="47" t="s">
        <v>2221</v>
      </c>
    </row>
    <row r="347" spans="1:16" ht="13.5" thickBot="1" x14ac:dyDescent="0.25">
      <c r="A347" s="18" t="str">
        <f t="shared" si="30"/>
        <v> AN 133.264 </v>
      </c>
      <c r="B347" s="5" t="str">
        <f t="shared" si="31"/>
        <v>I</v>
      </c>
      <c r="C347" s="18">
        <f t="shared" si="32"/>
        <v>12686.576999999999</v>
      </c>
      <c r="D347" s="24" t="str">
        <f t="shared" si="33"/>
        <v>vis</v>
      </c>
      <c r="E347" s="44">
        <f>VLOOKUP(C347,Active!C$21:E$964,3,FALSE)</f>
        <v>1079.0382830638837</v>
      </c>
      <c r="F347" s="5" t="s">
        <v>1901</v>
      </c>
      <c r="G347" s="24" t="str">
        <f t="shared" si="34"/>
        <v>12686.577</v>
      </c>
      <c r="H347" s="18">
        <f t="shared" si="35"/>
        <v>1079</v>
      </c>
      <c r="I347" s="45" t="s">
        <v>2235</v>
      </c>
      <c r="J347" s="46" t="s">
        <v>2236</v>
      </c>
      <c r="K347" s="45">
        <v>1079</v>
      </c>
      <c r="L347" s="45" t="s">
        <v>2237</v>
      </c>
      <c r="M347" s="46" t="s">
        <v>1908</v>
      </c>
      <c r="N347" s="46"/>
      <c r="O347" s="47" t="s">
        <v>2145</v>
      </c>
      <c r="P347" s="47" t="s">
        <v>2238</v>
      </c>
    </row>
    <row r="348" spans="1:16" ht="13.5" thickBot="1" x14ac:dyDescent="0.25">
      <c r="A348" s="18" t="str">
        <f t="shared" si="30"/>
        <v> AJ 13.205 </v>
      </c>
      <c r="B348" s="5" t="str">
        <f t="shared" si="31"/>
        <v>I</v>
      </c>
      <c r="C348" s="18">
        <f t="shared" si="32"/>
        <v>12686.626</v>
      </c>
      <c r="D348" s="24" t="str">
        <f t="shared" si="33"/>
        <v>vis</v>
      </c>
      <c r="E348" s="44">
        <f>VLOOKUP(C348,Active!C$21:E$964,3,FALSE)</f>
        <v>1079.0546363875201</v>
      </c>
      <c r="F348" s="5" t="s">
        <v>1901</v>
      </c>
      <c r="G348" s="24" t="str">
        <f t="shared" si="34"/>
        <v>12686.626</v>
      </c>
      <c r="H348" s="18">
        <f t="shared" si="35"/>
        <v>1079</v>
      </c>
      <c r="I348" s="45" t="s">
        <v>2239</v>
      </c>
      <c r="J348" s="46" t="s">
        <v>2240</v>
      </c>
      <c r="K348" s="45">
        <v>1079</v>
      </c>
      <c r="L348" s="45" t="s">
        <v>2241</v>
      </c>
      <c r="M348" s="46" t="s">
        <v>1908</v>
      </c>
      <c r="N348" s="46"/>
      <c r="O348" s="47" t="s">
        <v>1978</v>
      </c>
      <c r="P348" s="47" t="s">
        <v>2221</v>
      </c>
    </row>
    <row r="349" spans="1:16" ht="13.5" thickBot="1" x14ac:dyDescent="0.25">
      <c r="A349" s="18" t="str">
        <f t="shared" si="30"/>
        <v> AJ 13.205 </v>
      </c>
      <c r="B349" s="5" t="str">
        <f t="shared" si="31"/>
        <v>I</v>
      </c>
      <c r="C349" s="18">
        <f t="shared" si="32"/>
        <v>12689.651</v>
      </c>
      <c r="D349" s="24" t="str">
        <f t="shared" si="33"/>
        <v>vis</v>
      </c>
      <c r="E349" s="44">
        <f>VLOOKUP(C349,Active!C$21:E$964,3,FALSE)</f>
        <v>1080.0642038160781</v>
      </c>
      <c r="F349" s="5" t="s">
        <v>1901</v>
      </c>
      <c r="G349" s="24" t="str">
        <f t="shared" si="34"/>
        <v>12689.651</v>
      </c>
      <c r="H349" s="18">
        <f t="shared" si="35"/>
        <v>1080</v>
      </c>
      <c r="I349" s="45" t="s">
        <v>2242</v>
      </c>
      <c r="J349" s="46" t="s">
        <v>2243</v>
      </c>
      <c r="K349" s="45">
        <v>1080</v>
      </c>
      <c r="L349" s="45" t="s">
        <v>2244</v>
      </c>
      <c r="M349" s="46" t="s">
        <v>1908</v>
      </c>
      <c r="N349" s="46"/>
      <c r="O349" s="47" t="s">
        <v>1978</v>
      </c>
      <c r="P349" s="47" t="s">
        <v>2221</v>
      </c>
    </row>
    <row r="350" spans="1:16" ht="13.5" thickBot="1" x14ac:dyDescent="0.25">
      <c r="A350" s="18" t="str">
        <f t="shared" si="30"/>
        <v> AN 133.264 </v>
      </c>
      <c r="B350" s="5" t="str">
        <f t="shared" si="31"/>
        <v>I</v>
      </c>
      <c r="C350" s="18">
        <f t="shared" si="32"/>
        <v>12692.575999999999</v>
      </c>
      <c r="D350" s="24" t="str">
        <f t="shared" si="33"/>
        <v>vis</v>
      </c>
      <c r="E350" s="44">
        <f>VLOOKUP(C350,Active!C$21:E$964,3,FALSE)</f>
        <v>1081.0403971147662</v>
      </c>
      <c r="F350" s="5" t="s">
        <v>1901</v>
      </c>
      <c r="G350" s="24" t="str">
        <f t="shared" si="34"/>
        <v>12692.576</v>
      </c>
      <c r="H350" s="18">
        <f t="shared" si="35"/>
        <v>1081</v>
      </c>
      <c r="I350" s="45" t="s">
        <v>2245</v>
      </c>
      <c r="J350" s="46" t="s">
        <v>2246</v>
      </c>
      <c r="K350" s="45">
        <v>1081</v>
      </c>
      <c r="L350" s="45" t="s">
        <v>2247</v>
      </c>
      <c r="M350" s="46" t="s">
        <v>1908</v>
      </c>
      <c r="N350" s="46"/>
      <c r="O350" s="47" t="s">
        <v>2145</v>
      </c>
      <c r="P350" s="47" t="s">
        <v>2238</v>
      </c>
    </row>
    <row r="351" spans="1:16" ht="13.5" thickBot="1" x14ac:dyDescent="0.25">
      <c r="A351" s="18" t="str">
        <f t="shared" si="30"/>
        <v> AJ 13.205 </v>
      </c>
      <c r="B351" s="5" t="str">
        <f t="shared" si="31"/>
        <v>I</v>
      </c>
      <c r="C351" s="18">
        <f t="shared" si="32"/>
        <v>12698.614</v>
      </c>
      <c r="D351" s="24" t="str">
        <f t="shared" si="33"/>
        <v>vis</v>
      </c>
      <c r="E351" s="44">
        <f>VLOOKUP(C351,Active!C$21:E$964,3,FALSE)</f>
        <v>1083.0555270762979</v>
      </c>
      <c r="F351" s="5" t="s">
        <v>1901</v>
      </c>
      <c r="G351" s="24" t="str">
        <f t="shared" si="34"/>
        <v>12698.614</v>
      </c>
      <c r="H351" s="18">
        <f t="shared" si="35"/>
        <v>1083</v>
      </c>
      <c r="I351" s="45" t="s">
        <v>2248</v>
      </c>
      <c r="J351" s="46" t="s">
        <v>2249</v>
      </c>
      <c r="K351" s="45">
        <v>1083</v>
      </c>
      <c r="L351" s="45" t="s">
        <v>2250</v>
      </c>
      <c r="M351" s="46" t="s">
        <v>1908</v>
      </c>
      <c r="N351" s="46"/>
      <c r="O351" s="47" t="s">
        <v>1978</v>
      </c>
      <c r="P351" s="47" t="s">
        <v>2221</v>
      </c>
    </row>
    <row r="352" spans="1:16" ht="13.5" thickBot="1" x14ac:dyDescent="0.25">
      <c r="A352" s="18" t="str">
        <f t="shared" si="30"/>
        <v> AJ 13.205 </v>
      </c>
      <c r="B352" s="5" t="str">
        <f t="shared" si="31"/>
        <v>I</v>
      </c>
      <c r="C352" s="18">
        <f t="shared" si="32"/>
        <v>12701.614</v>
      </c>
      <c r="D352" s="24" t="str">
        <f t="shared" si="33"/>
        <v>vis</v>
      </c>
      <c r="E352" s="44">
        <f>VLOOKUP(C352,Active!C$21:E$964,3,FALSE)</f>
        <v>1084.0567509723885</v>
      </c>
      <c r="F352" s="5" t="s">
        <v>1901</v>
      </c>
      <c r="G352" s="24" t="str">
        <f t="shared" si="34"/>
        <v>12701.614</v>
      </c>
      <c r="H352" s="18">
        <f t="shared" si="35"/>
        <v>1084</v>
      </c>
      <c r="I352" s="45" t="s">
        <v>2251</v>
      </c>
      <c r="J352" s="46" t="s">
        <v>2252</v>
      </c>
      <c r="K352" s="45">
        <v>1084</v>
      </c>
      <c r="L352" s="45" t="s">
        <v>2253</v>
      </c>
      <c r="M352" s="46" t="s">
        <v>1908</v>
      </c>
      <c r="N352" s="46"/>
      <c r="O352" s="47" t="s">
        <v>1978</v>
      </c>
      <c r="P352" s="47" t="s">
        <v>2221</v>
      </c>
    </row>
    <row r="353" spans="1:16" ht="13.5" thickBot="1" x14ac:dyDescent="0.25">
      <c r="A353" s="18" t="str">
        <f t="shared" si="30"/>
        <v> AJ 13.205 </v>
      </c>
      <c r="B353" s="5" t="str">
        <f t="shared" si="31"/>
        <v>II</v>
      </c>
      <c r="C353" s="18">
        <f t="shared" si="32"/>
        <v>12702.75</v>
      </c>
      <c r="D353" s="24" t="str">
        <f t="shared" si="33"/>
        <v>vis</v>
      </c>
      <c r="E353" s="44">
        <f>VLOOKUP(C353,Active!C$21:E$964,3,FALSE)</f>
        <v>1084.4358810877084</v>
      </c>
      <c r="F353" s="5" t="s">
        <v>1901</v>
      </c>
      <c r="G353" s="24" t="str">
        <f t="shared" si="34"/>
        <v>12702.750</v>
      </c>
      <c r="H353" s="18">
        <f t="shared" si="35"/>
        <v>1084.5</v>
      </c>
      <c r="I353" s="45" t="s">
        <v>2254</v>
      </c>
      <c r="J353" s="46" t="s">
        <v>2255</v>
      </c>
      <c r="K353" s="45">
        <v>1084.5</v>
      </c>
      <c r="L353" s="45" t="s">
        <v>2256</v>
      </c>
      <c r="M353" s="46" t="s">
        <v>1908</v>
      </c>
      <c r="N353" s="46"/>
      <c r="O353" s="47" t="s">
        <v>1978</v>
      </c>
      <c r="P353" s="47" t="s">
        <v>2221</v>
      </c>
    </row>
    <row r="354" spans="1:16" ht="13.5" thickBot="1" x14ac:dyDescent="0.25">
      <c r="A354" s="18" t="str">
        <f t="shared" si="30"/>
        <v> AJ 13.205 </v>
      </c>
      <c r="B354" s="5" t="str">
        <f t="shared" si="31"/>
        <v>I</v>
      </c>
      <c r="C354" s="18">
        <f t="shared" si="32"/>
        <v>12713.584999999999</v>
      </c>
      <c r="D354" s="24" t="str">
        <f t="shared" si="33"/>
        <v>vis</v>
      </c>
      <c r="E354" s="44">
        <f>VLOOKUP(C354,Active!C$21:E$964,3,FALSE)</f>
        <v>1088.0519680590885</v>
      </c>
      <c r="F354" s="5" t="s">
        <v>1901</v>
      </c>
      <c r="G354" s="24" t="str">
        <f t="shared" si="34"/>
        <v>12713.585</v>
      </c>
      <c r="H354" s="18">
        <f t="shared" si="35"/>
        <v>1088</v>
      </c>
      <c r="I354" s="45" t="s">
        <v>2257</v>
      </c>
      <c r="J354" s="46" t="s">
        <v>2258</v>
      </c>
      <c r="K354" s="45">
        <v>1088</v>
      </c>
      <c r="L354" s="45" t="s">
        <v>2259</v>
      </c>
      <c r="M354" s="46" t="s">
        <v>1908</v>
      </c>
      <c r="N354" s="46"/>
      <c r="O354" s="47" t="s">
        <v>1978</v>
      </c>
      <c r="P354" s="47" t="s">
        <v>2221</v>
      </c>
    </row>
    <row r="355" spans="1:16" ht="13.5" thickBot="1" x14ac:dyDescent="0.25">
      <c r="A355" s="18" t="str">
        <f t="shared" si="30"/>
        <v> AJ 13.205 </v>
      </c>
      <c r="B355" s="5" t="str">
        <f t="shared" si="31"/>
        <v>I</v>
      </c>
      <c r="C355" s="18">
        <f t="shared" si="32"/>
        <v>12716.566000000001</v>
      </c>
      <c r="D355" s="24" t="str">
        <f t="shared" si="33"/>
        <v>vis</v>
      </c>
      <c r="E355" s="44">
        <f>VLOOKUP(C355,Active!C$21:E$964,3,FALSE)</f>
        <v>1089.0468508705044</v>
      </c>
      <c r="F355" s="5" t="s">
        <v>1901</v>
      </c>
      <c r="G355" s="24" t="str">
        <f t="shared" si="34"/>
        <v>12716.566</v>
      </c>
      <c r="H355" s="18">
        <f t="shared" si="35"/>
        <v>1089</v>
      </c>
      <c r="I355" s="45" t="s">
        <v>2260</v>
      </c>
      <c r="J355" s="46" t="s">
        <v>2261</v>
      </c>
      <c r="K355" s="45">
        <v>1089</v>
      </c>
      <c r="L355" s="45" t="s">
        <v>2262</v>
      </c>
      <c r="M355" s="46" t="s">
        <v>1908</v>
      </c>
      <c r="N355" s="46"/>
      <c r="O355" s="47" t="s">
        <v>1978</v>
      </c>
      <c r="P355" s="47" t="s">
        <v>2221</v>
      </c>
    </row>
    <row r="356" spans="1:16" ht="13.5" thickBot="1" x14ac:dyDescent="0.25">
      <c r="A356" s="18" t="str">
        <f t="shared" si="30"/>
        <v> AJ 13.205 </v>
      </c>
      <c r="B356" s="5" t="str">
        <f t="shared" si="31"/>
        <v>I</v>
      </c>
      <c r="C356" s="18">
        <f t="shared" si="32"/>
        <v>12719.562</v>
      </c>
      <c r="D356" s="24" t="str">
        <f t="shared" si="33"/>
        <v>vis</v>
      </c>
      <c r="E356" s="44">
        <f>VLOOKUP(C356,Active!C$21:E$964,3,FALSE)</f>
        <v>1090.0467398013998</v>
      </c>
      <c r="F356" s="5" t="s">
        <v>1901</v>
      </c>
      <c r="G356" s="24" t="str">
        <f t="shared" si="34"/>
        <v>12719.562</v>
      </c>
      <c r="H356" s="18">
        <f t="shared" si="35"/>
        <v>1090</v>
      </c>
      <c r="I356" s="45" t="s">
        <v>2263</v>
      </c>
      <c r="J356" s="46" t="s">
        <v>2264</v>
      </c>
      <c r="K356" s="45">
        <v>1090</v>
      </c>
      <c r="L356" s="45" t="s">
        <v>2262</v>
      </c>
      <c r="M356" s="46" t="s">
        <v>1908</v>
      </c>
      <c r="N356" s="46"/>
      <c r="O356" s="47" t="s">
        <v>1978</v>
      </c>
      <c r="P356" s="47" t="s">
        <v>2221</v>
      </c>
    </row>
    <row r="357" spans="1:16" ht="13.5" thickBot="1" x14ac:dyDescent="0.25">
      <c r="A357" s="18" t="str">
        <f t="shared" si="30"/>
        <v> AJ 13.205 </v>
      </c>
      <c r="B357" s="5" t="str">
        <f t="shared" si="31"/>
        <v>II</v>
      </c>
      <c r="C357" s="18">
        <f t="shared" si="32"/>
        <v>12720.725</v>
      </c>
      <c r="D357" s="24" t="str">
        <f t="shared" si="33"/>
        <v>vis</v>
      </c>
      <c r="E357" s="44">
        <f>VLOOKUP(C357,Active!C$21:E$964,3,FALSE)</f>
        <v>1090.4348809317844</v>
      </c>
      <c r="F357" s="5" t="s">
        <v>1901</v>
      </c>
      <c r="G357" s="24" t="str">
        <f t="shared" si="34"/>
        <v>12720.725</v>
      </c>
      <c r="H357" s="18">
        <f t="shared" si="35"/>
        <v>1090.5</v>
      </c>
      <c r="I357" s="45" t="s">
        <v>2265</v>
      </c>
      <c r="J357" s="46" t="s">
        <v>2266</v>
      </c>
      <c r="K357" s="45">
        <v>1090.5</v>
      </c>
      <c r="L357" s="45" t="s">
        <v>2267</v>
      </c>
      <c r="M357" s="46" t="s">
        <v>1908</v>
      </c>
      <c r="N357" s="46"/>
      <c r="O357" s="47" t="s">
        <v>1978</v>
      </c>
      <c r="P357" s="47" t="s">
        <v>2221</v>
      </c>
    </row>
    <row r="358" spans="1:16" ht="13.5" thickBot="1" x14ac:dyDescent="0.25">
      <c r="A358" s="18" t="str">
        <f t="shared" si="30"/>
        <v> AJ 13.205 </v>
      </c>
      <c r="B358" s="5" t="str">
        <f t="shared" si="31"/>
        <v>II</v>
      </c>
      <c r="C358" s="18">
        <f t="shared" si="32"/>
        <v>12723.698</v>
      </c>
      <c r="D358" s="24" t="str">
        <f t="shared" si="33"/>
        <v>vis</v>
      </c>
      <c r="E358" s="44">
        <f>VLOOKUP(C358,Active!C$21:E$964,3,FALSE)</f>
        <v>1091.4270938128102</v>
      </c>
      <c r="F358" s="5" t="s">
        <v>1901</v>
      </c>
      <c r="G358" s="24" t="str">
        <f t="shared" si="34"/>
        <v>12723.698</v>
      </c>
      <c r="H358" s="18">
        <f t="shared" si="35"/>
        <v>1091.5</v>
      </c>
      <c r="I358" s="45" t="s">
        <v>2268</v>
      </c>
      <c r="J358" s="46" t="s">
        <v>2269</v>
      </c>
      <c r="K358" s="45">
        <v>1091.5</v>
      </c>
      <c r="L358" s="45" t="s">
        <v>2270</v>
      </c>
      <c r="M358" s="46" t="s">
        <v>1908</v>
      </c>
      <c r="N358" s="46"/>
      <c r="O358" s="47" t="s">
        <v>1978</v>
      </c>
      <c r="P358" s="47" t="s">
        <v>2221</v>
      </c>
    </row>
    <row r="359" spans="1:16" ht="13.5" thickBot="1" x14ac:dyDescent="0.25">
      <c r="A359" s="18" t="str">
        <f t="shared" si="30"/>
        <v> AJ 18.106 </v>
      </c>
      <c r="B359" s="5" t="str">
        <f t="shared" si="31"/>
        <v>I</v>
      </c>
      <c r="C359" s="18">
        <f t="shared" si="32"/>
        <v>12728.507</v>
      </c>
      <c r="D359" s="24" t="str">
        <f t="shared" si="33"/>
        <v>vis</v>
      </c>
      <c r="E359" s="44">
        <f>VLOOKUP(C359,Active!C$21:E$964,3,FALSE)</f>
        <v>1093.0320557182431</v>
      </c>
      <c r="F359" s="5" t="s">
        <v>1901</v>
      </c>
      <c r="G359" s="24" t="str">
        <f t="shared" si="34"/>
        <v>12728.507</v>
      </c>
      <c r="H359" s="18">
        <f t="shared" si="35"/>
        <v>1093</v>
      </c>
      <c r="I359" s="45" t="s">
        <v>2271</v>
      </c>
      <c r="J359" s="46" t="s">
        <v>2272</v>
      </c>
      <c r="K359" s="45">
        <v>1093</v>
      </c>
      <c r="L359" s="45" t="s">
        <v>2273</v>
      </c>
      <c r="M359" s="46" t="s">
        <v>1908</v>
      </c>
      <c r="N359" s="46"/>
      <c r="O359" s="47" t="s">
        <v>2060</v>
      </c>
      <c r="P359" s="47" t="s">
        <v>2274</v>
      </c>
    </row>
    <row r="360" spans="1:16" ht="13.5" thickBot="1" x14ac:dyDescent="0.25">
      <c r="A360" s="18" t="str">
        <f t="shared" si="30"/>
        <v> AJ 13.205 </v>
      </c>
      <c r="B360" s="5" t="str">
        <f t="shared" si="31"/>
        <v>I</v>
      </c>
      <c r="C360" s="18">
        <f t="shared" si="32"/>
        <v>12746.518</v>
      </c>
      <c r="D360" s="24" t="str">
        <f t="shared" si="33"/>
        <v>vis</v>
      </c>
      <c r="E360" s="44">
        <f>VLOOKUP(C360,Active!C$21:E$964,3,FALSE)</f>
        <v>1099.0430702490726</v>
      </c>
      <c r="F360" s="5" t="s">
        <v>1901</v>
      </c>
      <c r="G360" s="24" t="str">
        <f t="shared" si="34"/>
        <v>12746.518</v>
      </c>
      <c r="H360" s="18">
        <f t="shared" si="35"/>
        <v>1099</v>
      </c>
      <c r="I360" s="45" t="s">
        <v>2275</v>
      </c>
      <c r="J360" s="46" t="s">
        <v>2276</v>
      </c>
      <c r="K360" s="45">
        <v>1099</v>
      </c>
      <c r="L360" s="45" t="s">
        <v>2277</v>
      </c>
      <c r="M360" s="46" t="s">
        <v>1908</v>
      </c>
      <c r="N360" s="46"/>
      <c r="O360" s="47" t="s">
        <v>1978</v>
      </c>
      <c r="P360" s="47" t="s">
        <v>2221</v>
      </c>
    </row>
    <row r="361" spans="1:16" ht="13.5" thickBot="1" x14ac:dyDescent="0.25">
      <c r="A361" s="18" t="str">
        <f t="shared" si="30"/>
        <v> AJ 13.205 </v>
      </c>
      <c r="B361" s="5" t="str">
        <f t="shared" si="31"/>
        <v>I</v>
      </c>
      <c r="C361" s="18">
        <f t="shared" si="32"/>
        <v>12749.539000000001</v>
      </c>
      <c r="D361" s="24" t="str">
        <f t="shared" si="33"/>
        <v>vis</v>
      </c>
      <c r="E361" s="44">
        <f>VLOOKUP(C361,Active!C$21:E$964,3,FALSE)</f>
        <v>1100.0513027124359</v>
      </c>
      <c r="F361" s="5" t="s">
        <v>1901</v>
      </c>
      <c r="G361" s="24" t="str">
        <f t="shared" si="34"/>
        <v>12749.539</v>
      </c>
      <c r="H361" s="18">
        <f t="shared" si="35"/>
        <v>1100</v>
      </c>
      <c r="I361" s="45" t="s">
        <v>2278</v>
      </c>
      <c r="J361" s="46" t="s">
        <v>2279</v>
      </c>
      <c r="K361" s="45">
        <v>1100</v>
      </c>
      <c r="L361" s="45" t="s">
        <v>2280</v>
      </c>
      <c r="M361" s="46" t="s">
        <v>1908</v>
      </c>
      <c r="N361" s="46"/>
      <c r="O361" s="47" t="s">
        <v>1978</v>
      </c>
      <c r="P361" s="47" t="s">
        <v>2221</v>
      </c>
    </row>
    <row r="362" spans="1:16" ht="13.5" thickBot="1" x14ac:dyDescent="0.25">
      <c r="A362" s="18" t="str">
        <f t="shared" si="30"/>
        <v> AJ 13.205 </v>
      </c>
      <c r="B362" s="5" t="str">
        <f t="shared" si="31"/>
        <v>I</v>
      </c>
      <c r="C362" s="18">
        <f t="shared" si="32"/>
        <v>12752.544</v>
      </c>
      <c r="D362" s="24" t="str">
        <f t="shared" si="33"/>
        <v>vis</v>
      </c>
      <c r="E362" s="44">
        <f>VLOOKUP(C362,Active!C$21:E$964,3,FALSE)</f>
        <v>1101.0541953150198</v>
      </c>
      <c r="F362" s="5" t="s">
        <v>1901</v>
      </c>
      <c r="G362" s="24" t="str">
        <f t="shared" si="34"/>
        <v>12752.544</v>
      </c>
      <c r="H362" s="18">
        <f t="shared" si="35"/>
        <v>1101</v>
      </c>
      <c r="I362" s="45" t="s">
        <v>2281</v>
      </c>
      <c r="J362" s="46" t="s">
        <v>2282</v>
      </c>
      <c r="K362" s="45">
        <v>1101</v>
      </c>
      <c r="L362" s="45" t="s">
        <v>2283</v>
      </c>
      <c r="M362" s="46" t="s">
        <v>1908</v>
      </c>
      <c r="N362" s="46"/>
      <c r="O362" s="47" t="s">
        <v>1978</v>
      </c>
      <c r="P362" s="47" t="s">
        <v>2221</v>
      </c>
    </row>
    <row r="363" spans="1:16" ht="13.5" thickBot="1" x14ac:dyDescent="0.25">
      <c r="A363" s="18" t="str">
        <f t="shared" si="30"/>
        <v> AJ 13.205 </v>
      </c>
      <c r="B363" s="5" t="str">
        <f t="shared" si="31"/>
        <v>I</v>
      </c>
      <c r="C363" s="18">
        <f t="shared" si="32"/>
        <v>12755.536</v>
      </c>
      <c r="D363" s="24" t="str">
        <f t="shared" si="33"/>
        <v>vis</v>
      </c>
      <c r="E363" s="44">
        <f>VLOOKUP(C363,Active!C$21:E$964,3,FALSE)</f>
        <v>1102.0527492807207</v>
      </c>
      <c r="F363" s="5" t="s">
        <v>1901</v>
      </c>
      <c r="G363" s="24" t="str">
        <f t="shared" si="34"/>
        <v>12755.536</v>
      </c>
      <c r="H363" s="18">
        <f t="shared" si="35"/>
        <v>1102</v>
      </c>
      <c r="I363" s="45" t="s">
        <v>2284</v>
      </c>
      <c r="J363" s="46" t="s">
        <v>2285</v>
      </c>
      <c r="K363" s="45">
        <v>1102</v>
      </c>
      <c r="L363" s="45" t="s">
        <v>2286</v>
      </c>
      <c r="M363" s="46" t="s">
        <v>1908</v>
      </c>
      <c r="N363" s="46"/>
      <c r="O363" s="47" t="s">
        <v>1978</v>
      </c>
      <c r="P363" s="47" t="s">
        <v>2221</v>
      </c>
    </row>
    <row r="364" spans="1:16" ht="13.5" thickBot="1" x14ac:dyDescent="0.25">
      <c r="A364" s="18" t="str">
        <f t="shared" si="30"/>
        <v> AJ 13.205 </v>
      </c>
      <c r="B364" s="5" t="str">
        <f t="shared" si="31"/>
        <v>I</v>
      </c>
      <c r="C364" s="18">
        <f t="shared" si="32"/>
        <v>12758.532999999999</v>
      </c>
      <c r="D364" s="24" t="str">
        <f t="shared" si="33"/>
        <v>vis</v>
      </c>
      <c r="E364" s="44">
        <f>VLOOKUP(C364,Active!C$21:E$964,3,FALSE)</f>
        <v>1103.052971952915</v>
      </c>
      <c r="F364" s="5" t="s">
        <v>1901</v>
      </c>
      <c r="G364" s="24" t="str">
        <f t="shared" si="34"/>
        <v>12758.533</v>
      </c>
      <c r="H364" s="18">
        <f t="shared" si="35"/>
        <v>1103</v>
      </c>
      <c r="I364" s="45" t="s">
        <v>2287</v>
      </c>
      <c r="J364" s="46" t="s">
        <v>2288</v>
      </c>
      <c r="K364" s="45">
        <v>1103</v>
      </c>
      <c r="L364" s="45" t="s">
        <v>2289</v>
      </c>
      <c r="M364" s="46" t="s">
        <v>1908</v>
      </c>
      <c r="N364" s="46"/>
      <c r="O364" s="47" t="s">
        <v>1978</v>
      </c>
      <c r="P364" s="47" t="s">
        <v>2221</v>
      </c>
    </row>
    <row r="365" spans="1:16" ht="13.5" thickBot="1" x14ac:dyDescent="0.25">
      <c r="A365" s="18" t="str">
        <f t="shared" si="30"/>
        <v> AJ 13.205 </v>
      </c>
      <c r="B365" s="5" t="str">
        <f t="shared" si="31"/>
        <v>II</v>
      </c>
      <c r="C365" s="18">
        <f t="shared" si="32"/>
        <v>12762.68</v>
      </c>
      <c r="D365" s="24" t="str">
        <f t="shared" si="33"/>
        <v>vis</v>
      </c>
      <c r="E365" s="44">
        <f>VLOOKUP(C365,Active!C$21:E$964,3,FALSE)</f>
        <v>1104.4369971186113</v>
      </c>
      <c r="F365" s="5" t="s">
        <v>1901</v>
      </c>
      <c r="G365" s="24" t="str">
        <f t="shared" si="34"/>
        <v>12762.680</v>
      </c>
      <c r="H365" s="18">
        <f t="shared" si="35"/>
        <v>1104.5</v>
      </c>
      <c r="I365" s="45" t="s">
        <v>2290</v>
      </c>
      <c r="J365" s="46" t="s">
        <v>2291</v>
      </c>
      <c r="K365" s="45">
        <v>1104.5</v>
      </c>
      <c r="L365" s="45" t="s">
        <v>2292</v>
      </c>
      <c r="M365" s="46" t="s">
        <v>1908</v>
      </c>
      <c r="N365" s="46"/>
      <c r="O365" s="47" t="s">
        <v>1978</v>
      </c>
      <c r="P365" s="47" t="s">
        <v>2221</v>
      </c>
    </row>
    <row r="366" spans="1:16" ht="13.5" thickBot="1" x14ac:dyDescent="0.25">
      <c r="A366" s="18" t="str">
        <f t="shared" si="30"/>
        <v> AJ 13.205 </v>
      </c>
      <c r="B366" s="5" t="str">
        <f t="shared" si="31"/>
        <v>II</v>
      </c>
      <c r="C366" s="18">
        <f t="shared" si="32"/>
        <v>12765.665999999999</v>
      </c>
      <c r="D366" s="24" t="str">
        <f t="shared" si="33"/>
        <v>vis</v>
      </c>
      <c r="E366" s="44">
        <f>VLOOKUP(C366,Active!C$21:E$964,3,FALSE)</f>
        <v>1105.4335486365196</v>
      </c>
      <c r="F366" s="5" t="s">
        <v>1901</v>
      </c>
      <c r="G366" s="24" t="str">
        <f t="shared" si="34"/>
        <v>12765.666</v>
      </c>
      <c r="H366" s="18">
        <f t="shared" si="35"/>
        <v>1105.5</v>
      </c>
      <c r="I366" s="45" t="s">
        <v>2293</v>
      </c>
      <c r="J366" s="46" t="s">
        <v>2294</v>
      </c>
      <c r="K366" s="45">
        <v>1105.5</v>
      </c>
      <c r="L366" s="45" t="s">
        <v>2295</v>
      </c>
      <c r="M366" s="46" t="s">
        <v>1908</v>
      </c>
      <c r="N366" s="46"/>
      <c r="O366" s="47" t="s">
        <v>1978</v>
      </c>
      <c r="P366" s="47" t="s">
        <v>2221</v>
      </c>
    </row>
    <row r="367" spans="1:16" ht="13.5" thickBot="1" x14ac:dyDescent="0.25">
      <c r="A367" s="18" t="str">
        <f t="shared" si="30"/>
        <v> AJ 13.205 </v>
      </c>
      <c r="B367" s="5" t="str">
        <f t="shared" si="31"/>
        <v>I</v>
      </c>
      <c r="C367" s="18">
        <f t="shared" si="32"/>
        <v>12770.487999999999</v>
      </c>
      <c r="D367" s="24" t="str">
        <f t="shared" si="33"/>
        <v>vis</v>
      </c>
      <c r="E367" s="44">
        <f>VLOOKUP(C367,Active!C$21:E$964,3,FALSE)</f>
        <v>1107.0428491788359</v>
      </c>
      <c r="F367" s="5" t="s">
        <v>1901</v>
      </c>
      <c r="G367" s="24" t="str">
        <f t="shared" si="34"/>
        <v>12770.488</v>
      </c>
      <c r="H367" s="18">
        <f t="shared" si="35"/>
        <v>1107</v>
      </c>
      <c r="I367" s="45" t="s">
        <v>2296</v>
      </c>
      <c r="J367" s="46" t="s">
        <v>2297</v>
      </c>
      <c r="K367" s="45">
        <v>1107</v>
      </c>
      <c r="L367" s="45" t="s">
        <v>2298</v>
      </c>
      <c r="M367" s="46" t="s">
        <v>1908</v>
      </c>
      <c r="N367" s="46"/>
      <c r="O367" s="47" t="s">
        <v>1978</v>
      </c>
      <c r="P367" s="47" t="s">
        <v>2221</v>
      </c>
    </row>
    <row r="368" spans="1:16" ht="13.5" thickBot="1" x14ac:dyDescent="0.25">
      <c r="A368" s="18" t="str">
        <f t="shared" si="30"/>
        <v> AJ 13.205 </v>
      </c>
      <c r="B368" s="5" t="str">
        <f t="shared" si="31"/>
        <v>I</v>
      </c>
      <c r="C368" s="18">
        <f t="shared" si="32"/>
        <v>12779.485000000001</v>
      </c>
      <c r="D368" s="24" t="str">
        <f t="shared" si="33"/>
        <v>vis</v>
      </c>
      <c r="E368" s="44">
        <f>VLOOKUP(C368,Active!C$21:E$964,3,FALSE)</f>
        <v>1110.0455196432119</v>
      </c>
      <c r="F368" s="5" t="s">
        <v>1901</v>
      </c>
      <c r="G368" s="24" t="str">
        <f t="shared" si="34"/>
        <v>12779.485</v>
      </c>
      <c r="H368" s="18">
        <f t="shared" si="35"/>
        <v>1110</v>
      </c>
      <c r="I368" s="45" t="s">
        <v>2299</v>
      </c>
      <c r="J368" s="46" t="s">
        <v>2300</v>
      </c>
      <c r="K368" s="45">
        <v>1110</v>
      </c>
      <c r="L368" s="45" t="s">
        <v>2301</v>
      </c>
      <c r="M368" s="46" t="s">
        <v>1908</v>
      </c>
      <c r="N368" s="46"/>
      <c r="O368" s="47" t="s">
        <v>1978</v>
      </c>
      <c r="P368" s="47" t="s">
        <v>2221</v>
      </c>
    </row>
    <row r="369" spans="1:16" ht="13.5" thickBot="1" x14ac:dyDescent="0.25">
      <c r="A369" s="18" t="str">
        <f t="shared" si="30"/>
        <v> AJ 18.106 </v>
      </c>
      <c r="B369" s="5" t="str">
        <f t="shared" si="31"/>
        <v>II</v>
      </c>
      <c r="C369" s="18">
        <f t="shared" si="32"/>
        <v>13092.316000000001</v>
      </c>
      <c r="D369" s="24" t="str">
        <f t="shared" si="33"/>
        <v>vis</v>
      </c>
      <c r="E369" s="44">
        <f>VLOOKUP(C369,Active!C$21:E$964,3,FALSE)</f>
        <v>1214.4501438558495</v>
      </c>
      <c r="F369" s="5" t="s">
        <v>1901</v>
      </c>
      <c r="G369" s="24" t="str">
        <f t="shared" si="34"/>
        <v>13092.316</v>
      </c>
      <c r="H369" s="18">
        <f t="shared" si="35"/>
        <v>1214.5</v>
      </c>
      <c r="I369" s="45" t="s">
        <v>2302</v>
      </c>
      <c r="J369" s="46" t="s">
        <v>2303</v>
      </c>
      <c r="K369" s="45">
        <v>1214.5</v>
      </c>
      <c r="L369" s="45" t="s">
        <v>2304</v>
      </c>
      <c r="M369" s="46" t="s">
        <v>1908</v>
      </c>
      <c r="N369" s="46"/>
      <c r="O369" s="47" t="s">
        <v>2060</v>
      </c>
      <c r="P369" s="47" t="s">
        <v>2274</v>
      </c>
    </row>
    <row r="370" spans="1:16" ht="13.5" thickBot="1" x14ac:dyDescent="0.25">
      <c r="A370" s="18" t="str">
        <f t="shared" si="30"/>
        <v> AJ 18.106 </v>
      </c>
      <c r="B370" s="5" t="str">
        <f t="shared" si="31"/>
        <v>II</v>
      </c>
      <c r="C370" s="18">
        <f t="shared" si="32"/>
        <v>13125.279</v>
      </c>
      <c r="D370" s="24" t="str">
        <f t="shared" si="33"/>
        <v>vis</v>
      </c>
      <c r="E370" s="44">
        <f>VLOOKUP(C370,Active!C$21:E$964,3,FALSE)</f>
        <v>1225.4512582847942</v>
      </c>
      <c r="F370" s="5" t="s">
        <v>1901</v>
      </c>
      <c r="G370" s="24" t="str">
        <f t="shared" si="34"/>
        <v>13125.279</v>
      </c>
      <c r="H370" s="18">
        <f t="shared" si="35"/>
        <v>1225.5</v>
      </c>
      <c r="I370" s="45" t="s">
        <v>2305</v>
      </c>
      <c r="J370" s="46" t="s">
        <v>2306</v>
      </c>
      <c r="K370" s="45">
        <v>1225.5</v>
      </c>
      <c r="L370" s="45" t="s">
        <v>2307</v>
      </c>
      <c r="M370" s="46" t="s">
        <v>1908</v>
      </c>
      <c r="N370" s="46"/>
      <c r="O370" s="47" t="s">
        <v>2060</v>
      </c>
      <c r="P370" s="47" t="s">
        <v>2274</v>
      </c>
    </row>
    <row r="371" spans="1:16" ht="13.5" thickBot="1" x14ac:dyDescent="0.25">
      <c r="A371" s="18" t="str">
        <f t="shared" si="30"/>
        <v> AJ 18.106 </v>
      </c>
      <c r="B371" s="5" t="str">
        <f t="shared" si="31"/>
        <v>II</v>
      </c>
      <c r="C371" s="18">
        <f t="shared" si="32"/>
        <v>13131.282999999999</v>
      </c>
      <c r="D371" s="24" t="str">
        <f t="shared" si="33"/>
        <v>vis</v>
      </c>
      <c r="E371" s="44">
        <f>VLOOKUP(C371,Active!C$21:E$964,3,FALSE)</f>
        <v>1227.4550410421698</v>
      </c>
      <c r="F371" s="5" t="s">
        <v>1901</v>
      </c>
      <c r="G371" s="24" t="str">
        <f t="shared" si="34"/>
        <v>13131.283</v>
      </c>
      <c r="H371" s="18">
        <f t="shared" si="35"/>
        <v>1227.5</v>
      </c>
      <c r="I371" s="45" t="s">
        <v>2308</v>
      </c>
      <c r="J371" s="46" t="s">
        <v>2309</v>
      </c>
      <c r="K371" s="45">
        <v>1227.5</v>
      </c>
      <c r="L371" s="45" t="s">
        <v>2310</v>
      </c>
      <c r="M371" s="46" t="s">
        <v>1908</v>
      </c>
      <c r="N371" s="46"/>
      <c r="O371" s="47" t="s">
        <v>2060</v>
      </c>
      <c r="P371" s="47" t="s">
        <v>2274</v>
      </c>
    </row>
    <row r="372" spans="1:16" ht="13.5" thickBot="1" x14ac:dyDescent="0.25">
      <c r="A372" s="18" t="str">
        <f t="shared" si="30"/>
        <v> AJ 16.51 </v>
      </c>
      <c r="B372" s="5" t="str">
        <f t="shared" si="31"/>
        <v>I</v>
      </c>
      <c r="C372" s="18">
        <f t="shared" si="32"/>
        <v>13405.727999999999</v>
      </c>
      <c r="D372" s="24" t="str">
        <f t="shared" si="33"/>
        <v>vis</v>
      </c>
      <c r="E372" s="44">
        <f>VLOOKUP(C372,Active!C$21:E$964,3,FALSE)</f>
        <v>1319.0486717630295</v>
      </c>
      <c r="F372" s="5" t="s">
        <v>1901</v>
      </c>
      <c r="G372" s="24" t="str">
        <f t="shared" si="34"/>
        <v>13405.728</v>
      </c>
      <c r="H372" s="18">
        <f t="shared" si="35"/>
        <v>1319</v>
      </c>
      <c r="I372" s="45" t="s">
        <v>2311</v>
      </c>
      <c r="J372" s="46" t="s">
        <v>2312</v>
      </c>
      <c r="K372" s="45">
        <v>1319</v>
      </c>
      <c r="L372" s="45" t="s">
        <v>2313</v>
      </c>
      <c r="M372" s="46" t="s">
        <v>1908</v>
      </c>
      <c r="N372" s="46"/>
      <c r="O372" s="47" t="s">
        <v>1978</v>
      </c>
      <c r="P372" s="47" t="s">
        <v>2314</v>
      </c>
    </row>
    <row r="373" spans="1:16" ht="13.5" thickBot="1" x14ac:dyDescent="0.25">
      <c r="A373" s="18" t="str">
        <f t="shared" si="30"/>
        <v> AJ 16.51 </v>
      </c>
      <c r="B373" s="5" t="str">
        <f t="shared" si="31"/>
        <v>I</v>
      </c>
      <c r="C373" s="18">
        <f t="shared" si="32"/>
        <v>13438.698</v>
      </c>
      <c r="D373" s="24" t="str">
        <f t="shared" si="33"/>
        <v>vis</v>
      </c>
      <c r="E373" s="44">
        <f>VLOOKUP(C373,Active!C$21:E$964,3,FALSE)</f>
        <v>1330.0521223810654</v>
      </c>
      <c r="F373" s="5" t="s">
        <v>1901</v>
      </c>
      <c r="G373" s="24" t="str">
        <f t="shared" si="34"/>
        <v>13438.698</v>
      </c>
      <c r="H373" s="18">
        <f t="shared" si="35"/>
        <v>1330</v>
      </c>
      <c r="I373" s="45" t="s">
        <v>2315</v>
      </c>
      <c r="J373" s="46" t="s">
        <v>2316</v>
      </c>
      <c r="K373" s="45">
        <v>1330</v>
      </c>
      <c r="L373" s="45" t="s">
        <v>2259</v>
      </c>
      <c r="M373" s="46" t="s">
        <v>1908</v>
      </c>
      <c r="N373" s="46"/>
      <c r="O373" s="47" t="s">
        <v>1978</v>
      </c>
      <c r="P373" s="47" t="s">
        <v>2314</v>
      </c>
    </row>
    <row r="374" spans="1:16" ht="13.5" thickBot="1" x14ac:dyDescent="0.25">
      <c r="A374" s="18" t="str">
        <f t="shared" si="30"/>
        <v> AJ 16.51 </v>
      </c>
      <c r="B374" s="5" t="str">
        <f t="shared" si="31"/>
        <v>I</v>
      </c>
      <c r="C374" s="18">
        <f t="shared" si="32"/>
        <v>13528.548000000001</v>
      </c>
      <c r="D374" s="24" t="str">
        <f t="shared" si="33"/>
        <v>vis</v>
      </c>
      <c r="E374" s="44">
        <f>VLOOKUP(C374,Active!C$21:E$964,3,FALSE)</f>
        <v>1360.0387780689784</v>
      </c>
      <c r="F374" s="5" t="s">
        <v>1901</v>
      </c>
      <c r="G374" s="24" t="str">
        <f t="shared" si="34"/>
        <v>13528.548</v>
      </c>
      <c r="H374" s="18">
        <f t="shared" si="35"/>
        <v>1360</v>
      </c>
      <c r="I374" s="45" t="s">
        <v>2317</v>
      </c>
      <c r="J374" s="46" t="s">
        <v>2318</v>
      </c>
      <c r="K374" s="45">
        <v>1360</v>
      </c>
      <c r="L374" s="45" t="s">
        <v>2151</v>
      </c>
      <c r="M374" s="46" t="s">
        <v>1908</v>
      </c>
      <c r="N374" s="46"/>
      <c r="O374" s="47" t="s">
        <v>1978</v>
      </c>
      <c r="P374" s="47" t="s">
        <v>2314</v>
      </c>
    </row>
    <row r="375" spans="1:16" ht="13.5" thickBot="1" x14ac:dyDescent="0.25">
      <c r="A375" s="18" t="str">
        <f t="shared" si="30"/>
        <v> AJ 16.51 </v>
      </c>
      <c r="B375" s="5" t="str">
        <f t="shared" si="31"/>
        <v>I</v>
      </c>
      <c r="C375" s="18">
        <f t="shared" si="32"/>
        <v>13531.544</v>
      </c>
      <c r="D375" s="24" t="str">
        <f t="shared" si="33"/>
        <v>vis</v>
      </c>
      <c r="E375" s="44">
        <f>VLOOKUP(C375,Active!C$21:E$964,3,FALSE)</f>
        <v>1361.0386669998738</v>
      </c>
      <c r="F375" s="5" t="s">
        <v>1901</v>
      </c>
      <c r="G375" s="24" t="str">
        <f t="shared" si="34"/>
        <v>13531.544</v>
      </c>
      <c r="H375" s="18">
        <f t="shared" si="35"/>
        <v>1361</v>
      </c>
      <c r="I375" s="45" t="s">
        <v>2319</v>
      </c>
      <c r="J375" s="46" t="s">
        <v>2320</v>
      </c>
      <c r="K375" s="45">
        <v>1361</v>
      </c>
      <c r="L375" s="45" t="s">
        <v>2151</v>
      </c>
      <c r="M375" s="46" t="s">
        <v>1908</v>
      </c>
      <c r="N375" s="46"/>
      <c r="O375" s="47" t="s">
        <v>1978</v>
      </c>
      <c r="P375" s="47" t="s">
        <v>2314</v>
      </c>
    </row>
    <row r="376" spans="1:16" ht="13.5" thickBot="1" x14ac:dyDescent="0.25">
      <c r="A376" s="18" t="str">
        <f t="shared" si="30"/>
        <v> AJ 16.51 </v>
      </c>
      <c r="B376" s="5" t="str">
        <f t="shared" si="31"/>
        <v>I</v>
      </c>
      <c r="C376" s="18">
        <f t="shared" si="32"/>
        <v>13534.555</v>
      </c>
      <c r="D376" s="24" t="str">
        <f t="shared" si="33"/>
        <v>vis</v>
      </c>
      <c r="E376" s="44">
        <f>VLOOKUP(C376,Active!C$21:E$964,3,FALSE)</f>
        <v>1362.0435620502503</v>
      </c>
      <c r="F376" s="5" t="s">
        <v>1901</v>
      </c>
      <c r="G376" s="24" t="str">
        <f t="shared" si="34"/>
        <v>13534.555</v>
      </c>
      <c r="H376" s="18">
        <f t="shared" si="35"/>
        <v>1362</v>
      </c>
      <c r="I376" s="45" t="s">
        <v>2321</v>
      </c>
      <c r="J376" s="46" t="s">
        <v>2322</v>
      </c>
      <c r="K376" s="45">
        <v>1362</v>
      </c>
      <c r="L376" s="45" t="s">
        <v>2220</v>
      </c>
      <c r="M376" s="46" t="s">
        <v>1908</v>
      </c>
      <c r="N376" s="46"/>
      <c r="O376" s="47" t="s">
        <v>1978</v>
      </c>
      <c r="P376" s="47" t="s">
        <v>2314</v>
      </c>
    </row>
    <row r="377" spans="1:16" ht="13.5" thickBot="1" x14ac:dyDescent="0.25">
      <c r="A377" s="18" t="str">
        <f t="shared" si="30"/>
        <v> AJ 18.106 </v>
      </c>
      <c r="B377" s="5" t="str">
        <f t="shared" si="31"/>
        <v>I</v>
      </c>
      <c r="C377" s="18">
        <f t="shared" si="32"/>
        <v>13669.411</v>
      </c>
      <c r="D377" s="24" t="str">
        <f t="shared" si="33"/>
        <v>vis</v>
      </c>
      <c r="E377" s="44">
        <f>VLOOKUP(C377,Active!C$21:E$964,3,FALSE)</f>
        <v>1407.0505786273141</v>
      </c>
      <c r="F377" s="5" t="s">
        <v>1901</v>
      </c>
      <c r="G377" s="24" t="str">
        <f t="shared" si="34"/>
        <v>13669.411</v>
      </c>
      <c r="H377" s="18">
        <f t="shared" si="35"/>
        <v>1407</v>
      </c>
      <c r="I377" s="45" t="s">
        <v>2323</v>
      </c>
      <c r="J377" s="46" t="s">
        <v>0</v>
      </c>
      <c r="K377" s="45">
        <v>1407</v>
      </c>
      <c r="L377" s="45" t="s">
        <v>1</v>
      </c>
      <c r="M377" s="46" t="s">
        <v>1908</v>
      </c>
      <c r="N377" s="46"/>
      <c r="O377" s="47" t="s">
        <v>2</v>
      </c>
      <c r="P377" s="47" t="s">
        <v>2274</v>
      </c>
    </row>
    <row r="378" spans="1:16" ht="13.5" thickBot="1" x14ac:dyDescent="0.25">
      <c r="A378" s="18" t="str">
        <f t="shared" si="30"/>
        <v> AJ 18.106 </v>
      </c>
      <c r="B378" s="5" t="str">
        <f t="shared" si="31"/>
        <v>I</v>
      </c>
      <c r="C378" s="18">
        <f t="shared" si="32"/>
        <v>13675.392</v>
      </c>
      <c r="D378" s="24" t="str">
        <f t="shared" si="33"/>
        <v>vis</v>
      </c>
      <c r="E378" s="44">
        <f>VLOOKUP(C378,Active!C$21:E$964,3,FALSE)</f>
        <v>1409.0466853348198</v>
      </c>
      <c r="F378" s="5" t="s">
        <v>1901</v>
      </c>
      <c r="G378" s="24" t="str">
        <f t="shared" si="34"/>
        <v>13675.392</v>
      </c>
      <c r="H378" s="18">
        <f t="shared" si="35"/>
        <v>1409</v>
      </c>
      <c r="I378" s="45" t="s">
        <v>3</v>
      </c>
      <c r="J378" s="46" t="s">
        <v>4</v>
      </c>
      <c r="K378" s="45">
        <v>1409</v>
      </c>
      <c r="L378" s="45" t="s">
        <v>2262</v>
      </c>
      <c r="M378" s="46" t="s">
        <v>1908</v>
      </c>
      <c r="N378" s="46"/>
      <c r="O378" s="47" t="s">
        <v>2</v>
      </c>
      <c r="P378" s="47" t="s">
        <v>2274</v>
      </c>
    </row>
    <row r="379" spans="1:16" ht="13.5" thickBot="1" x14ac:dyDescent="0.25">
      <c r="A379" s="18" t="str">
        <f t="shared" si="30"/>
        <v> AJ 18.106 </v>
      </c>
      <c r="B379" s="5" t="str">
        <f t="shared" si="31"/>
        <v>I</v>
      </c>
      <c r="C379" s="18">
        <f t="shared" si="32"/>
        <v>13681.368</v>
      </c>
      <c r="D379" s="24" t="str">
        <f t="shared" si="33"/>
        <v>vis</v>
      </c>
      <c r="E379" s="44">
        <f>VLOOKUP(C379,Active!C$21:E$964,3,FALSE)</f>
        <v>1411.0411233358325</v>
      </c>
      <c r="F379" s="5" t="s">
        <v>1901</v>
      </c>
      <c r="G379" s="24" t="str">
        <f t="shared" si="34"/>
        <v>13681.368</v>
      </c>
      <c r="H379" s="18">
        <f t="shared" si="35"/>
        <v>1411</v>
      </c>
      <c r="I379" s="45" t="s">
        <v>5</v>
      </c>
      <c r="J379" s="46" t="s">
        <v>6</v>
      </c>
      <c r="K379" s="45">
        <v>1411</v>
      </c>
      <c r="L379" s="45" t="s">
        <v>7</v>
      </c>
      <c r="M379" s="46" t="s">
        <v>1908</v>
      </c>
      <c r="N379" s="46"/>
      <c r="O379" s="47" t="s">
        <v>2</v>
      </c>
      <c r="P379" s="47" t="s">
        <v>2274</v>
      </c>
    </row>
    <row r="380" spans="1:16" ht="13.5" thickBot="1" x14ac:dyDescent="0.25">
      <c r="A380" s="18" t="str">
        <f t="shared" si="30"/>
        <v> AJ 18.106 </v>
      </c>
      <c r="B380" s="5" t="str">
        <f t="shared" si="31"/>
        <v>II</v>
      </c>
      <c r="C380" s="18">
        <f t="shared" si="32"/>
        <v>13778.468000000001</v>
      </c>
      <c r="D380" s="24" t="str">
        <f t="shared" si="33"/>
        <v>vis</v>
      </c>
      <c r="E380" s="44">
        <f>VLOOKUP(C380,Active!C$21:E$964,3,FALSE)</f>
        <v>1443.4474034392979</v>
      </c>
      <c r="F380" s="5" t="s">
        <v>1901</v>
      </c>
      <c r="G380" s="24" t="str">
        <f t="shared" si="34"/>
        <v>13778.468</v>
      </c>
      <c r="H380" s="18">
        <f t="shared" si="35"/>
        <v>1443.5</v>
      </c>
      <c r="I380" s="45" t="s">
        <v>8</v>
      </c>
      <c r="J380" s="46" t="s">
        <v>9</v>
      </c>
      <c r="K380" s="45">
        <v>1443.5</v>
      </c>
      <c r="L380" s="45" t="s">
        <v>10</v>
      </c>
      <c r="M380" s="46" t="s">
        <v>1908</v>
      </c>
      <c r="N380" s="46"/>
      <c r="O380" s="47" t="s">
        <v>11</v>
      </c>
      <c r="P380" s="47" t="s">
        <v>2274</v>
      </c>
    </row>
    <row r="381" spans="1:16" ht="13.5" thickBot="1" x14ac:dyDescent="0.25">
      <c r="A381" s="18" t="str">
        <f t="shared" si="30"/>
        <v> AJ 18.106 </v>
      </c>
      <c r="B381" s="5" t="str">
        <f t="shared" si="31"/>
        <v>II</v>
      </c>
      <c r="C381" s="18">
        <f t="shared" si="32"/>
        <v>13778.47</v>
      </c>
      <c r="D381" s="24" t="str">
        <f t="shared" si="33"/>
        <v>vis</v>
      </c>
      <c r="E381" s="44">
        <f>VLOOKUP(C381,Active!C$21:E$964,3,FALSE)</f>
        <v>1443.4480709218947</v>
      </c>
      <c r="F381" s="5" t="s">
        <v>1901</v>
      </c>
      <c r="G381" s="24" t="str">
        <f t="shared" si="34"/>
        <v>13778.470</v>
      </c>
      <c r="H381" s="18">
        <f t="shared" si="35"/>
        <v>1443.5</v>
      </c>
      <c r="I381" s="45" t="s">
        <v>12</v>
      </c>
      <c r="J381" s="46" t="s">
        <v>13</v>
      </c>
      <c r="K381" s="45">
        <v>1443.5</v>
      </c>
      <c r="L381" s="45" t="s">
        <v>14</v>
      </c>
      <c r="M381" s="46" t="s">
        <v>1908</v>
      </c>
      <c r="N381" s="46"/>
      <c r="O381" s="47" t="s">
        <v>2060</v>
      </c>
      <c r="P381" s="47" t="s">
        <v>2274</v>
      </c>
    </row>
    <row r="382" spans="1:16" ht="13.5" thickBot="1" x14ac:dyDescent="0.25">
      <c r="A382" s="18" t="str">
        <f t="shared" si="30"/>
        <v> AJ 18.106 </v>
      </c>
      <c r="B382" s="5" t="str">
        <f t="shared" si="31"/>
        <v>II</v>
      </c>
      <c r="C382" s="18">
        <f t="shared" si="32"/>
        <v>13784.465</v>
      </c>
      <c r="D382" s="24" t="str">
        <f t="shared" si="33"/>
        <v>vis</v>
      </c>
      <c r="E382" s="44">
        <f>VLOOKUP(C382,Active!C$21:E$964,3,FALSE)</f>
        <v>1445.4488500075827</v>
      </c>
      <c r="F382" s="5" t="s">
        <v>1901</v>
      </c>
      <c r="G382" s="24" t="str">
        <f t="shared" si="34"/>
        <v>13784.465</v>
      </c>
      <c r="H382" s="18">
        <f t="shared" si="35"/>
        <v>1445.5</v>
      </c>
      <c r="I382" s="45" t="s">
        <v>15</v>
      </c>
      <c r="J382" s="46" t="s">
        <v>16</v>
      </c>
      <c r="K382" s="45">
        <v>1445.5</v>
      </c>
      <c r="L382" s="45" t="s">
        <v>2169</v>
      </c>
      <c r="M382" s="46" t="s">
        <v>1908</v>
      </c>
      <c r="N382" s="46"/>
      <c r="O382" s="47" t="s">
        <v>11</v>
      </c>
      <c r="P382" s="47" t="s">
        <v>2274</v>
      </c>
    </row>
    <row r="383" spans="1:16" ht="13.5" thickBot="1" x14ac:dyDescent="0.25">
      <c r="A383" s="18" t="str">
        <f t="shared" si="30"/>
        <v> AJ 18.106 </v>
      </c>
      <c r="B383" s="5" t="str">
        <f t="shared" si="31"/>
        <v>II</v>
      </c>
      <c r="C383" s="18">
        <f t="shared" si="32"/>
        <v>13793.465</v>
      </c>
      <c r="D383" s="24" t="str">
        <f t="shared" si="33"/>
        <v>vis</v>
      </c>
      <c r="E383" s="44">
        <f>VLOOKUP(C383,Active!C$21:E$964,3,FALSE)</f>
        <v>1448.4525216958543</v>
      </c>
      <c r="F383" s="5" t="s">
        <v>1901</v>
      </c>
      <c r="G383" s="24" t="str">
        <f t="shared" si="34"/>
        <v>13793.465</v>
      </c>
      <c r="H383" s="18">
        <f t="shared" si="35"/>
        <v>1448.5</v>
      </c>
      <c r="I383" s="45" t="s">
        <v>17</v>
      </c>
      <c r="J383" s="46" t="s">
        <v>18</v>
      </c>
      <c r="K383" s="45">
        <v>1448.5</v>
      </c>
      <c r="L383" s="45" t="s">
        <v>2134</v>
      </c>
      <c r="M383" s="46" t="s">
        <v>1908</v>
      </c>
      <c r="N383" s="46"/>
      <c r="O383" s="47" t="s">
        <v>11</v>
      </c>
      <c r="P383" s="47" t="s">
        <v>2274</v>
      </c>
    </row>
    <row r="384" spans="1:16" ht="13.5" thickBot="1" x14ac:dyDescent="0.25">
      <c r="A384" s="18" t="str">
        <f t="shared" si="30"/>
        <v> AJ 18.106 </v>
      </c>
      <c r="B384" s="5" t="str">
        <f t="shared" si="31"/>
        <v>II</v>
      </c>
      <c r="C384" s="18">
        <f t="shared" si="32"/>
        <v>13799.462</v>
      </c>
      <c r="D384" s="24" t="str">
        <f t="shared" si="33"/>
        <v>vis</v>
      </c>
      <c r="E384" s="44">
        <f>VLOOKUP(C384,Active!C$21:E$964,3,FALSE)</f>
        <v>1450.4539682641393</v>
      </c>
      <c r="F384" s="5" t="s">
        <v>1901</v>
      </c>
      <c r="G384" s="24" t="str">
        <f t="shared" si="34"/>
        <v>13799.462</v>
      </c>
      <c r="H384" s="18">
        <f t="shared" si="35"/>
        <v>1450.5</v>
      </c>
      <c r="I384" s="45" t="s">
        <v>19</v>
      </c>
      <c r="J384" s="46" t="s">
        <v>20</v>
      </c>
      <c r="K384" s="45">
        <v>1450.5</v>
      </c>
      <c r="L384" s="45" t="s">
        <v>21</v>
      </c>
      <c r="M384" s="46" t="s">
        <v>1908</v>
      </c>
      <c r="N384" s="46"/>
      <c r="O384" s="47" t="s">
        <v>11</v>
      </c>
      <c r="P384" s="47" t="s">
        <v>2274</v>
      </c>
    </row>
    <row r="385" spans="1:16" ht="13.5" thickBot="1" x14ac:dyDescent="0.25">
      <c r="A385" s="18" t="str">
        <f t="shared" si="30"/>
        <v> AJ 18.106 </v>
      </c>
      <c r="B385" s="5" t="str">
        <f t="shared" si="31"/>
        <v>II</v>
      </c>
      <c r="C385" s="18">
        <f t="shared" si="32"/>
        <v>13802.455</v>
      </c>
      <c r="D385" s="24" t="str">
        <f t="shared" si="33"/>
        <v>vis</v>
      </c>
      <c r="E385" s="44">
        <f>VLOOKUP(C385,Active!C$21:E$964,3,FALSE)</f>
        <v>1451.4528559711391</v>
      </c>
      <c r="F385" s="5" t="s">
        <v>1901</v>
      </c>
      <c r="G385" s="24" t="str">
        <f t="shared" si="34"/>
        <v>13802.455</v>
      </c>
      <c r="H385" s="18">
        <f t="shared" si="35"/>
        <v>1451.5</v>
      </c>
      <c r="I385" s="45" t="s">
        <v>22</v>
      </c>
      <c r="J385" s="46" t="s">
        <v>23</v>
      </c>
      <c r="K385" s="45">
        <v>1451.5</v>
      </c>
      <c r="L385" s="45" t="s">
        <v>24</v>
      </c>
      <c r="M385" s="46" t="s">
        <v>1908</v>
      </c>
      <c r="N385" s="46"/>
      <c r="O385" s="47" t="s">
        <v>11</v>
      </c>
      <c r="P385" s="47" t="s">
        <v>2274</v>
      </c>
    </row>
    <row r="386" spans="1:16" ht="13.5" thickBot="1" x14ac:dyDescent="0.25">
      <c r="A386" s="18" t="str">
        <f t="shared" si="30"/>
        <v> AJ 18.106 </v>
      </c>
      <c r="B386" s="5" t="str">
        <f t="shared" si="31"/>
        <v>II</v>
      </c>
      <c r="C386" s="18">
        <f t="shared" si="32"/>
        <v>13820.432000000001</v>
      </c>
      <c r="D386" s="24" t="str">
        <f t="shared" si="33"/>
        <v>vis</v>
      </c>
      <c r="E386" s="44">
        <f>VLOOKUP(C386,Active!C$21:E$964,3,FALSE)</f>
        <v>1457.4525232978128</v>
      </c>
      <c r="F386" s="5" t="s">
        <v>1901</v>
      </c>
      <c r="G386" s="24" t="str">
        <f t="shared" si="34"/>
        <v>13820.432</v>
      </c>
      <c r="H386" s="18">
        <f t="shared" si="35"/>
        <v>1457.5</v>
      </c>
      <c r="I386" s="45" t="s">
        <v>25</v>
      </c>
      <c r="J386" s="46" t="s">
        <v>26</v>
      </c>
      <c r="K386" s="45">
        <v>1457.5</v>
      </c>
      <c r="L386" s="45" t="s">
        <v>2134</v>
      </c>
      <c r="M386" s="46" t="s">
        <v>1908</v>
      </c>
      <c r="N386" s="46"/>
      <c r="O386" s="47" t="s">
        <v>2</v>
      </c>
      <c r="P386" s="47" t="s">
        <v>2274</v>
      </c>
    </row>
    <row r="387" spans="1:16" ht="13.5" thickBot="1" x14ac:dyDescent="0.25">
      <c r="A387" s="18" t="str">
        <f t="shared" si="30"/>
        <v> AJ 18.106 </v>
      </c>
      <c r="B387" s="5" t="str">
        <f t="shared" si="31"/>
        <v>II</v>
      </c>
      <c r="C387" s="18">
        <f t="shared" si="32"/>
        <v>13823.437</v>
      </c>
      <c r="D387" s="24" t="str">
        <f t="shared" si="33"/>
        <v>vis</v>
      </c>
      <c r="E387" s="44">
        <f>VLOOKUP(C387,Active!C$21:E$964,3,FALSE)</f>
        <v>1458.4554159003967</v>
      </c>
      <c r="F387" s="5" t="s">
        <v>1901</v>
      </c>
      <c r="G387" s="24" t="str">
        <f t="shared" si="34"/>
        <v>13823.437</v>
      </c>
      <c r="H387" s="18">
        <f t="shared" si="35"/>
        <v>1458.5</v>
      </c>
      <c r="I387" s="45" t="s">
        <v>27</v>
      </c>
      <c r="J387" s="46" t="s">
        <v>28</v>
      </c>
      <c r="K387" s="45">
        <v>1458.5</v>
      </c>
      <c r="L387" s="45" t="s">
        <v>2160</v>
      </c>
      <c r="M387" s="46" t="s">
        <v>1908</v>
      </c>
      <c r="N387" s="46"/>
      <c r="O387" s="47" t="s">
        <v>2</v>
      </c>
      <c r="P387" s="47" t="s">
        <v>2274</v>
      </c>
    </row>
    <row r="388" spans="1:16" ht="13.5" thickBot="1" x14ac:dyDescent="0.25">
      <c r="A388" s="18" t="str">
        <f t="shared" si="30"/>
        <v> AJ 18.106 </v>
      </c>
      <c r="B388" s="5" t="str">
        <f t="shared" si="31"/>
        <v>II</v>
      </c>
      <c r="C388" s="18">
        <f t="shared" si="32"/>
        <v>13832.403</v>
      </c>
      <c r="D388" s="24" t="str">
        <f t="shared" si="33"/>
        <v>vis</v>
      </c>
      <c r="E388" s="44">
        <f>VLOOKUP(C388,Active!C$21:E$964,3,FALSE)</f>
        <v>1461.4477403845128</v>
      </c>
      <c r="F388" s="5" t="s">
        <v>1901</v>
      </c>
      <c r="G388" s="24" t="str">
        <f t="shared" si="34"/>
        <v>13832.403</v>
      </c>
      <c r="H388" s="18">
        <f t="shared" si="35"/>
        <v>1461.5</v>
      </c>
      <c r="I388" s="45" t="s">
        <v>29</v>
      </c>
      <c r="J388" s="46" t="s">
        <v>30</v>
      </c>
      <c r="K388" s="45">
        <v>1461.5</v>
      </c>
      <c r="L388" s="45" t="s">
        <v>31</v>
      </c>
      <c r="M388" s="46" t="s">
        <v>1908</v>
      </c>
      <c r="N388" s="46"/>
      <c r="O388" s="47" t="s">
        <v>2</v>
      </c>
      <c r="P388" s="47" t="s">
        <v>2274</v>
      </c>
    </row>
    <row r="389" spans="1:16" ht="13.5" thickBot="1" x14ac:dyDescent="0.25">
      <c r="A389" s="18" t="str">
        <f t="shared" si="30"/>
        <v> AN 152.142 </v>
      </c>
      <c r="B389" s="5" t="str">
        <f t="shared" si="31"/>
        <v>I</v>
      </c>
      <c r="C389" s="18">
        <f t="shared" si="32"/>
        <v>14406.503000000001</v>
      </c>
      <c r="D389" s="24" t="str">
        <f t="shared" si="33"/>
        <v>vis</v>
      </c>
      <c r="E389" s="44">
        <f>VLOOKUP(C389,Active!C$21:E$964,3,FALSE)</f>
        <v>1653.0486199663806</v>
      </c>
      <c r="F389" s="5" t="s">
        <v>1901</v>
      </c>
      <c r="G389" s="24" t="str">
        <f t="shared" si="34"/>
        <v>14406.503</v>
      </c>
      <c r="H389" s="18">
        <f t="shared" si="35"/>
        <v>1653</v>
      </c>
      <c r="I389" s="45" t="s">
        <v>32</v>
      </c>
      <c r="J389" s="46" t="s">
        <v>33</v>
      </c>
      <c r="K389" s="45">
        <v>1653</v>
      </c>
      <c r="L389" s="45" t="s">
        <v>2313</v>
      </c>
      <c r="M389" s="46" t="s">
        <v>1908</v>
      </c>
      <c r="N389" s="46"/>
      <c r="O389" s="47" t="s">
        <v>2060</v>
      </c>
      <c r="P389" s="47" t="s">
        <v>34</v>
      </c>
    </row>
    <row r="390" spans="1:16" ht="13.5" thickBot="1" x14ac:dyDescent="0.25">
      <c r="A390" s="18" t="str">
        <f t="shared" si="30"/>
        <v> AN 152.142 </v>
      </c>
      <c r="B390" s="5" t="str">
        <f t="shared" si="31"/>
        <v>I</v>
      </c>
      <c r="C390" s="18">
        <f t="shared" si="32"/>
        <v>14409.484</v>
      </c>
      <c r="D390" s="24" t="str">
        <f t="shared" si="33"/>
        <v>vis</v>
      </c>
      <c r="E390" s="44">
        <f>VLOOKUP(C390,Active!C$21:E$964,3,FALSE)</f>
        <v>1654.0435027777958</v>
      </c>
      <c r="F390" s="5" t="s">
        <v>1901</v>
      </c>
      <c r="G390" s="24" t="str">
        <f t="shared" si="34"/>
        <v>14409.484</v>
      </c>
      <c r="H390" s="18">
        <f t="shared" si="35"/>
        <v>1654</v>
      </c>
      <c r="I390" s="45" t="s">
        <v>35</v>
      </c>
      <c r="J390" s="46" t="s">
        <v>36</v>
      </c>
      <c r="K390" s="45">
        <v>1654</v>
      </c>
      <c r="L390" s="45" t="s">
        <v>1985</v>
      </c>
      <c r="M390" s="46" t="s">
        <v>1908</v>
      </c>
      <c r="N390" s="46"/>
      <c r="O390" s="47" t="s">
        <v>2060</v>
      </c>
      <c r="P390" s="47" t="s">
        <v>34</v>
      </c>
    </row>
    <row r="391" spans="1:16" ht="13.5" thickBot="1" x14ac:dyDescent="0.25">
      <c r="A391" s="18" t="str">
        <f t="shared" si="30"/>
        <v> HA 69.91 </v>
      </c>
      <c r="B391" s="5" t="str">
        <f t="shared" si="31"/>
        <v>II</v>
      </c>
      <c r="C391" s="18">
        <f t="shared" si="32"/>
        <v>14470.635</v>
      </c>
      <c r="D391" s="24" t="str">
        <f t="shared" si="33"/>
        <v>vis</v>
      </c>
      <c r="E391" s="44">
        <f>VLOOKUP(C391,Active!C$21:E$964,3,FALSE)</f>
        <v>1674.4521169344073</v>
      </c>
      <c r="F391" s="5" t="s">
        <v>1901</v>
      </c>
      <c r="G391" s="24" t="str">
        <f t="shared" si="34"/>
        <v>14470.635</v>
      </c>
      <c r="H391" s="18">
        <f t="shared" si="35"/>
        <v>1674.5</v>
      </c>
      <c r="I391" s="45" t="s">
        <v>37</v>
      </c>
      <c r="J391" s="46" t="s">
        <v>38</v>
      </c>
      <c r="K391" s="45">
        <v>1674.5</v>
      </c>
      <c r="L391" s="45" t="s">
        <v>39</v>
      </c>
      <c r="M391" s="46" t="s">
        <v>1908</v>
      </c>
      <c r="N391" s="46"/>
      <c r="O391" s="47" t="s">
        <v>40</v>
      </c>
      <c r="P391" s="47" t="s">
        <v>41</v>
      </c>
    </row>
    <row r="392" spans="1:16" ht="13.5" thickBot="1" x14ac:dyDescent="0.25">
      <c r="A392" s="18" t="str">
        <f t="shared" si="30"/>
        <v> AN 152.142 </v>
      </c>
      <c r="B392" s="5" t="str">
        <f t="shared" si="31"/>
        <v>I</v>
      </c>
      <c r="C392" s="18">
        <f t="shared" si="32"/>
        <v>14526.359</v>
      </c>
      <c r="D392" s="24" t="str">
        <f t="shared" si="33"/>
        <v>vis</v>
      </c>
      <c r="E392" s="44">
        <f>VLOOKUP(C392,Active!C$21:E$964,3,FALSE)</f>
        <v>1693.0495170629913</v>
      </c>
      <c r="F392" s="5" t="s">
        <v>1901</v>
      </c>
      <c r="G392" s="24" t="str">
        <f t="shared" si="34"/>
        <v>14526.359</v>
      </c>
      <c r="H392" s="18">
        <f t="shared" si="35"/>
        <v>1693</v>
      </c>
      <c r="I392" s="45" t="s">
        <v>42</v>
      </c>
      <c r="J392" s="46" t="s">
        <v>43</v>
      </c>
      <c r="K392" s="45">
        <v>1693</v>
      </c>
      <c r="L392" s="45" t="s">
        <v>44</v>
      </c>
      <c r="M392" s="46" t="s">
        <v>1908</v>
      </c>
      <c r="N392" s="46"/>
      <c r="O392" s="47" t="s">
        <v>2060</v>
      </c>
      <c r="P392" s="47" t="s">
        <v>34</v>
      </c>
    </row>
    <row r="393" spans="1:16" ht="13.5" thickBot="1" x14ac:dyDescent="0.25">
      <c r="A393" s="18" t="str">
        <f t="shared" si="30"/>
        <v> AN 152.142 </v>
      </c>
      <c r="B393" s="5" t="str">
        <f t="shared" si="31"/>
        <v>II</v>
      </c>
      <c r="C393" s="18">
        <f t="shared" si="32"/>
        <v>14536.566000000001</v>
      </c>
      <c r="D393" s="24" t="str">
        <f t="shared" si="33"/>
        <v>vis</v>
      </c>
      <c r="E393" s="44">
        <f>VLOOKUP(C393,Active!C$21:E$964,3,FALSE)</f>
        <v>1696.4560144987902</v>
      </c>
      <c r="F393" s="5" t="s">
        <v>1901</v>
      </c>
      <c r="G393" s="24" t="str">
        <f t="shared" si="34"/>
        <v>14536.566</v>
      </c>
      <c r="H393" s="18">
        <f t="shared" si="35"/>
        <v>1696.5</v>
      </c>
      <c r="I393" s="45" t="s">
        <v>45</v>
      </c>
      <c r="J393" s="46" t="s">
        <v>46</v>
      </c>
      <c r="K393" s="45">
        <v>1696.5</v>
      </c>
      <c r="L393" s="45" t="s">
        <v>47</v>
      </c>
      <c r="M393" s="46" t="s">
        <v>1908</v>
      </c>
      <c r="N393" s="46"/>
      <c r="O393" s="47" t="s">
        <v>2060</v>
      </c>
      <c r="P393" s="47" t="s">
        <v>34</v>
      </c>
    </row>
    <row r="394" spans="1:16" ht="13.5" thickBot="1" x14ac:dyDescent="0.25">
      <c r="A394" s="18" t="str">
        <f t="shared" si="30"/>
        <v> AN 152.142 </v>
      </c>
      <c r="B394" s="5" t="str">
        <f t="shared" si="31"/>
        <v>II</v>
      </c>
      <c r="C394" s="18">
        <f t="shared" si="32"/>
        <v>14587.518</v>
      </c>
      <c r="D394" s="24" t="str">
        <f t="shared" si="33"/>
        <v>vis</v>
      </c>
      <c r="E394" s="44">
        <f>VLOOKUP(C394,Active!C$21:E$964,3,FALSE)</f>
        <v>1713.4608011499924</v>
      </c>
      <c r="F394" s="5" t="s">
        <v>1901</v>
      </c>
      <c r="G394" s="24" t="str">
        <f t="shared" si="34"/>
        <v>14587.518</v>
      </c>
      <c r="H394" s="18">
        <f t="shared" si="35"/>
        <v>1713.5</v>
      </c>
      <c r="I394" s="45" t="s">
        <v>48</v>
      </c>
      <c r="J394" s="46" t="s">
        <v>49</v>
      </c>
      <c r="K394" s="45">
        <v>1713.5</v>
      </c>
      <c r="L394" s="45" t="s">
        <v>50</v>
      </c>
      <c r="M394" s="46" t="s">
        <v>1908</v>
      </c>
      <c r="N394" s="46"/>
      <c r="O394" s="47" t="s">
        <v>11</v>
      </c>
      <c r="P394" s="47" t="s">
        <v>34</v>
      </c>
    </row>
    <row r="395" spans="1:16" ht="13.5" thickBot="1" x14ac:dyDescent="0.25">
      <c r="A395" s="18" t="str">
        <f t="shared" ref="A395:A458" si="36">P395</f>
        <v> AN 152.142 </v>
      </c>
      <c r="B395" s="5" t="str">
        <f t="shared" ref="B395:B458" si="37">IF(H395=INT(H395),"I","II")</f>
        <v>I</v>
      </c>
      <c r="C395" s="18">
        <f t="shared" ref="C395:C458" si="38">1*G395</f>
        <v>14598.24</v>
      </c>
      <c r="D395" s="24" t="str">
        <f t="shared" ref="D395:D458" si="39">VLOOKUP(F395,I$1:J$5,2,FALSE)</f>
        <v>vis</v>
      </c>
      <c r="E395" s="44">
        <f>VLOOKUP(C395,Active!C$21:E$964,3,FALSE)</f>
        <v>1717.0391753546201</v>
      </c>
      <c r="F395" s="5" t="s">
        <v>1901</v>
      </c>
      <c r="G395" s="24" t="str">
        <f t="shared" ref="G395:G458" si="40">MID(I395,3,LEN(I395)-3)</f>
        <v>14598.240</v>
      </c>
      <c r="H395" s="18">
        <f t="shared" ref="H395:H458" si="41">1*K395</f>
        <v>1717</v>
      </c>
      <c r="I395" s="45" t="s">
        <v>51</v>
      </c>
      <c r="J395" s="46" t="s">
        <v>52</v>
      </c>
      <c r="K395" s="45">
        <v>1717</v>
      </c>
      <c r="L395" s="45" t="s">
        <v>2185</v>
      </c>
      <c r="M395" s="46" t="s">
        <v>1908</v>
      </c>
      <c r="N395" s="46"/>
      <c r="O395" s="47" t="s">
        <v>2060</v>
      </c>
      <c r="P395" s="47" t="s">
        <v>34</v>
      </c>
    </row>
    <row r="396" spans="1:16" ht="13.5" thickBot="1" x14ac:dyDescent="0.25">
      <c r="A396" s="18" t="str">
        <f t="shared" si="36"/>
        <v> AN 152.142 </v>
      </c>
      <c r="B396" s="5" t="str">
        <f t="shared" si="37"/>
        <v>I</v>
      </c>
      <c r="C396" s="18">
        <f t="shared" si="38"/>
        <v>14598.254999999999</v>
      </c>
      <c r="D396" s="24" t="str">
        <f t="shared" si="39"/>
        <v>vis</v>
      </c>
      <c r="E396" s="44">
        <f>VLOOKUP(C396,Active!C$21:E$964,3,FALSE)</f>
        <v>1717.0441814741005</v>
      </c>
      <c r="F396" s="5" t="s">
        <v>1901</v>
      </c>
      <c r="G396" s="24" t="str">
        <f t="shared" si="40"/>
        <v>14598.255</v>
      </c>
      <c r="H396" s="18">
        <f t="shared" si="41"/>
        <v>1717</v>
      </c>
      <c r="I396" s="45" t="s">
        <v>53</v>
      </c>
      <c r="J396" s="46" t="s">
        <v>54</v>
      </c>
      <c r="K396" s="45">
        <v>1717</v>
      </c>
      <c r="L396" s="45" t="s">
        <v>55</v>
      </c>
      <c r="M396" s="46" t="s">
        <v>1908</v>
      </c>
      <c r="N396" s="46"/>
      <c r="O396" s="47" t="s">
        <v>11</v>
      </c>
      <c r="P396" s="47" t="s">
        <v>34</v>
      </c>
    </row>
    <row r="397" spans="1:16" ht="13.5" thickBot="1" x14ac:dyDescent="0.25">
      <c r="A397" s="18" t="str">
        <f t="shared" si="36"/>
        <v> AN 152.142 </v>
      </c>
      <c r="B397" s="5" t="str">
        <f t="shared" si="37"/>
        <v>I</v>
      </c>
      <c r="C397" s="18">
        <f t="shared" si="38"/>
        <v>14604.252</v>
      </c>
      <c r="D397" s="24" t="str">
        <f t="shared" si="39"/>
        <v>vis</v>
      </c>
      <c r="E397" s="44">
        <f>VLOOKUP(C397,Active!C$21:E$964,3,FALSE)</f>
        <v>1719.0456280423859</v>
      </c>
      <c r="F397" s="5" t="s">
        <v>1901</v>
      </c>
      <c r="G397" s="24" t="str">
        <f t="shared" si="40"/>
        <v>14604.252</v>
      </c>
      <c r="H397" s="18">
        <f t="shared" si="41"/>
        <v>1719</v>
      </c>
      <c r="I397" s="45" t="s">
        <v>56</v>
      </c>
      <c r="J397" s="46" t="s">
        <v>57</v>
      </c>
      <c r="K397" s="45">
        <v>1719</v>
      </c>
      <c r="L397" s="45" t="s">
        <v>58</v>
      </c>
      <c r="M397" s="46" t="s">
        <v>1908</v>
      </c>
      <c r="N397" s="46"/>
      <c r="O397" s="47" t="s">
        <v>11</v>
      </c>
      <c r="P397" s="47" t="s">
        <v>34</v>
      </c>
    </row>
    <row r="398" spans="1:16" ht="13.5" thickBot="1" x14ac:dyDescent="0.25">
      <c r="A398" s="18" t="str">
        <f t="shared" si="36"/>
        <v> AN 152.142 </v>
      </c>
      <c r="B398" s="5" t="str">
        <f t="shared" si="37"/>
        <v>II</v>
      </c>
      <c r="C398" s="18">
        <f t="shared" si="38"/>
        <v>14605.498</v>
      </c>
      <c r="D398" s="24" t="str">
        <f t="shared" si="39"/>
        <v>vis</v>
      </c>
      <c r="E398" s="44">
        <f>VLOOKUP(C398,Active!C$21:E$964,3,FALSE)</f>
        <v>1719.4614697005618</v>
      </c>
      <c r="F398" s="5" t="s">
        <v>1901</v>
      </c>
      <c r="G398" s="24" t="str">
        <f t="shared" si="40"/>
        <v>14605.498</v>
      </c>
      <c r="H398" s="18">
        <f t="shared" si="41"/>
        <v>1719.5</v>
      </c>
      <c r="I398" s="45" t="s">
        <v>59</v>
      </c>
      <c r="J398" s="46" t="s">
        <v>60</v>
      </c>
      <c r="K398" s="45">
        <v>1719.5</v>
      </c>
      <c r="L398" s="45" t="s">
        <v>61</v>
      </c>
      <c r="M398" s="46" t="s">
        <v>1908</v>
      </c>
      <c r="N398" s="46"/>
      <c r="O398" s="47" t="s">
        <v>11</v>
      </c>
      <c r="P398" s="47" t="s">
        <v>34</v>
      </c>
    </row>
    <row r="399" spans="1:16" ht="13.5" thickBot="1" x14ac:dyDescent="0.25">
      <c r="A399" s="18" t="str">
        <f t="shared" si="36"/>
        <v> CPRI 12.21 </v>
      </c>
      <c r="B399" s="5" t="str">
        <f t="shared" si="37"/>
        <v>II</v>
      </c>
      <c r="C399" s="18">
        <f t="shared" si="38"/>
        <v>15129.834999999999</v>
      </c>
      <c r="D399" s="24" t="str">
        <f t="shared" si="39"/>
        <v>vis</v>
      </c>
      <c r="E399" s="44">
        <f>VLOOKUP(C399,Active!C$21:E$964,3,FALSE)</f>
        <v>1894.4543810353773</v>
      </c>
      <c r="F399" s="5" t="s">
        <v>1901</v>
      </c>
      <c r="G399" s="24" t="str">
        <f t="shared" si="40"/>
        <v>15129.835</v>
      </c>
      <c r="H399" s="18">
        <f t="shared" si="41"/>
        <v>1894.5</v>
      </c>
      <c r="I399" s="45" t="s">
        <v>62</v>
      </c>
      <c r="J399" s="46" t="s">
        <v>63</v>
      </c>
      <c r="K399" s="45">
        <v>1894.5</v>
      </c>
      <c r="L399" s="45" t="s">
        <v>64</v>
      </c>
      <c r="M399" s="46" t="s">
        <v>2068</v>
      </c>
      <c r="N399" s="46"/>
      <c r="O399" s="47" t="s">
        <v>2069</v>
      </c>
      <c r="P399" s="47" t="s">
        <v>2070</v>
      </c>
    </row>
    <row r="400" spans="1:16" ht="13.5" thickBot="1" x14ac:dyDescent="0.25">
      <c r="A400" s="18" t="str">
        <f t="shared" si="36"/>
        <v> CPRI 12.21 </v>
      </c>
      <c r="B400" s="5" t="str">
        <f t="shared" si="37"/>
        <v>II</v>
      </c>
      <c r="C400" s="18">
        <f t="shared" si="38"/>
        <v>15210.745000000001</v>
      </c>
      <c r="D400" s="24" t="str">
        <f t="shared" si="39"/>
        <v>vis</v>
      </c>
      <c r="E400" s="44">
        <f>VLOOKUP(C400,Active!C$21:E$964,3,FALSE)</f>
        <v>1921.4573895129408</v>
      </c>
      <c r="F400" s="5" t="s">
        <v>1901</v>
      </c>
      <c r="G400" s="24" t="str">
        <f t="shared" si="40"/>
        <v>15210.745</v>
      </c>
      <c r="H400" s="18">
        <f t="shared" si="41"/>
        <v>1921.5</v>
      </c>
      <c r="I400" s="45" t="s">
        <v>65</v>
      </c>
      <c r="J400" s="46" t="s">
        <v>66</v>
      </c>
      <c r="K400" s="45">
        <v>1921.5</v>
      </c>
      <c r="L400" s="45" t="s">
        <v>67</v>
      </c>
      <c r="M400" s="46" t="s">
        <v>2068</v>
      </c>
      <c r="N400" s="46"/>
      <c r="O400" s="47" t="s">
        <v>2069</v>
      </c>
      <c r="P400" s="47" t="s">
        <v>2070</v>
      </c>
    </row>
    <row r="401" spans="1:16" ht="13.5" thickBot="1" x14ac:dyDescent="0.25">
      <c r="A401" s="18" t="str">
        <f t="shared" si="36"/>
        <v> CPRI 12.21 </v>
      </c>
      <c r="B401" s="5" t="str">
        <f t="shared" si="37"/>
        <v>II</v>
      </c>
      <c r="C401" s="18">
        <f t="shared" si="38"/>
        <v>15267.620999999999</v>
      </c>
      <c r="D401" s="24" t="str">
        <f t="shared" si="39"/>
        <v>vis</v>
      </c>
      <c r="E401" s="44">
        <f>VLOOKUP(C401,Active!C$21:E$964,3,FALSE)</f>
        <v>1940.4392596176231</v>
      </c>
      <c r="F401" s="5" t="s">
        <v>1901</v>
      </c>
      <c r="G401" s="24" t="str">
        <f t="shared" si="40"/>
        <v>15267.621</v>
      </c>
      <c r="H401" s="18">
        <f t="shared" si="41"/>
        <v>1940.5</v>
      </c>
      <c r="I401" s="45" t="s">
        <v>68</v>
      </c>
      <c r="J401" s="46" t="s">
        <v>69</v>
      </c>
      <c r="K401" s="45">
        <v>1940.5</v>
      </c>
      <c r="L401" s="45" t="s">
        <v>70</v>
      </c>
      <c r="M401" s="46" t="s">
        <v>2068</v>
      </c>
      <c r="N401" s="46"/>
      <c r="O401" s="47" t="s">
        <v>2069</v>
      </c>
      <c r="P401" s="47" t="s">
        <v>2070</v>
      </c>
    </row>
    <row r="402" spans="1:16" ht="13.5" thickBot="1" x14ac:dyDescent="0.25">
      <c r="A402" s="18" t="str">
        <f t="shared" si="36"/>
        <v> AN 155.376 </v>
      </c>
      <c r="B402" s="5" t="str">
        <f t="shared" si="37"/>
        <v>I</v>
      </c>
      <c r="C402" s="18">
        <f t="shared" si="38"/>
        <v>15278.401</v>
      </c>
      <c r="D402" s="24" t="str">
        <f t="shared" si="39"/>
        <v>vis</v>
      </c>
      <c r="E402" s="44">
        <f>VLOOKUP(C402,Active!C$21:E$964,3,FALSE)</f>
        <v>1944.0369908175753</v>
      </c>
      <c r="F402" s="5" t="s">
        <v>1901</v>
      </c>
      <c r="G402" s="24" t="str">
        <f t="shared" si="40"/>
        <v>15278.401</v>
      </c>
      <c r="H402" s="18">
        <f t="shared" si="41"/>
        <v>1944</v>
      </c>
      <c r="I402" s="45" t="s">
        <v>71</v>
      </c>
      <c r="J402" s="46" t="s">
        <v>72</v>
      </c>
      <c r="K402" s="45">
        <v>1944</v>
      </c>
      <c r="L402" s="45" t="s">
        <v>2144</v>
      </c>
      <c r="M402" s="46" t="s">
        <v>1908</v>
      </c>
      <c r="N402" s="46"/>
      <c r="O402" s="47" t="s">
        <v>2060</v>
      </c>
      <c r="P402" s="47" t="s">
        <v>73</v>
      </c>
    </row>
    <row r="403" spans="1:16" ht="13.5" thickBot="1" x14ac:dyDescent="0.25">
      <c r="A403" s="18" t="str">
        <f t="shared" si="36"/>
        <v> AN 155.376 </v>
      </c>
      <c r="B403" s="5" t="str">
        <f t="shared" si="37"/>
        <v>I</v>
      </c>
      <c r="C403" s="18">
        <f t="shared" si="38"/>
        <v>15299.383</v>
      </c>
      <c r="D403" s="24" t="str">
        <f t="shared" si="39"/>
        <v>vis</v>
      </c>
      <c r="E403" s="44">
        <f>VLOOKUP(C403,Active!C$21:E$964,3,FALSE)</f>
        <v>1951.0395507468329</v>
      </c>
      <c r="F403" s="5" t="s">
        <v>1901</v>
      </c>
      <c r="G403" s="24" t="str">
        <f t="shared" si="40"/>
        <v>15299.383</v>
      </c>
      <c r="H403" s="18">
        <f t="shared" si="41"/>
        <v>1951</v>
      </c>
      <c r="I403" s="45" t="s">
        <v>74</v>
      </c>
      <c r="J403" s="46" t="s">
        <v>75</v>
      </c>
      <c r="K403" s="45">
        <v>1951</v>
      </c>
      <c r="L403" s="45" t="s">
        <v>76</v>
      </c>
      <c r="M403" s="46" t="s">
        <v>1908</v>
      </c>
      <c r="N403" s="46"/>
      <c r="O403" s="47" t="s">
        <v>11</v>
      </c>
      <c r="P403" s="47" t="s">
        <v>73</v>
      </c>
    </row>
    <row r="404" spans="1:16" ht="13.5" thickBot="1" x14ac:dyDescent="0.25">
      <c r="A404" s="18" t="str">
        <f t="shared" si="36"/>
        <v> AN 155.376 </v>
      </c>
      <c r="B404" s="5" t="str">
        <f t="shared" si="37"/>
        <v>I</v>
      </c>
      <c r="C404" s="18">
        <f t="shared" si="38"/>
        <v>15332.334999999999</v>
      </c>
      <c r="D404" s="24" t="str">
        <f t="shared" si="39"/>
        <v>vis</v>
      </c>
      <c r="E404" s="44">
        <f>VLOOKUP(C404,Active!C$21:E$964,3,FALSE)</f>
        <v>1962.0369940214916</v>
      </c>
      <c r="F404" s="5" t="s">
        <v>1901</v>
      </c>
      <c r="G404" s="24" t="str">
        <f t="shared" si="40"/>
        <v>15332.335</v>
      </c>
      <c r="H404" s="18">
        <f t="shared" si="41"/>
        <v>1962</v>
      </c>
      <c r="I404" s="45" t="s">
        <v>77</v>
      </c>
      <c r="J404" s="46" t="s">
        <v>78</v>
      </c>
      <c r="K404" s="45">
        <v>1962</v>
      </c>
      <c r="L404" s="45" t="s">
        <v>2144</v>
      </c>
      <c r="M404" s="46" t="s">
        <v>1908</v>
      </c>
      <c r="N404" s="46"/>
      <c r="O404" s="47" t="s">
        <v>2060</v>
      </c>
      <c r="P404" s="47" t="s">
        <v>73</v>
      </c>
    </row>
    <row r="405" spans="1:16" ht="13.5" thickBot="1" x14ac:dyDescent="0.25">
      <c r="A405" s="18" t="str">
        <f t="shared" si="36"/>
        <v> AN 155.376 </v>
      </c>
      <c r="B405" s="5" t="str">
        <f t="shared" si="37"/>
        <v>I</v>
      </c>
      <c r="C405" s="18">
        <f t="shared" si="38"/>
        <v>15344.325999999999</v>
      </c>
      <c r="D405" s="24" t="str">
        <f t="shared" si="39"/>
        <v>vis</v>
      </c>
      <c r="E405" s="44">
        <f>VLOOKUP(C405,Active!C$21:E$964,3,FALSE)</f>
        <v>1966.0388859341656</v>
      </c>
      <c r="F405" s="5" t="s">
        <v>1901</v>
      </c>
      <c r="G405" s="24" t="str">
        <f t="shared" si="40"/>
        <v>15344.326</v>
      </c>
      <c r="H405" s="18">
        <f t="shared" si="41"/>
        <v>1966</v>
      </c>
      <c r="I405" s="45" t="s">
        <v>79</v>
      </c>
      <c r="J405" s="46" t="s">
        <v>80</v>
      </c>
      <c r="K405" s="45">
        <v>1966</v>
      </c>
      <c r="L405" s="45" t="s">
        <v>2185</v>
      </c>
      <c r="M405" s="46" t="s">
        <v>1908</v>
      </c>
      <c r="N405" s="46"/>
      <c r="O405" s="47" t="s">
        <v>11</v>
      </c>
      <c r="P405" s="47" t="s">
        <v>73</v>
      </c>
    </row>
    <row r="406" spans="1:16" ht="13.5" thickBot="1" x14ac:dyDescent="0.25">
      <c r="A406" s="18" t="str">
        <f t="shared" si="36"/>
        <v> AN 156.353 </v>
      </c>
      <c r="B406" s="5" t="str">
        <f t="shared" si="37"/>
        <v>I</v>
      </c>
      <c r="C406" s="18">
        <f t="shared" si="38"/>
        <v>15347.352999999999</v>
      </c>
      <c r="D406" s="24" t="str">
        <f t="shared" si="39"/>
        <v>vis</v>
      </c>
      <c r="E406" s="44">
        <f>VLOOKUP(C406,Active!C$21:E$964,3,FALSE)</f>
        <v>1967.0491208453211</v>
      </c>
      <c r="F406" s="5" t="s">
        <v>1901</v>
      </c>
      <c r="G406" s="24" t="str">
        <f t="shared" si="40"/>
        <v>15347.353</v>
      </c>
      <c r="H406" s="18">
        <f t="shared" si="41"/>
        <v>1967</v>
      </c>
      <c r="I406" s="45" t="s">
        <v>81</v>
      </c>
      <c r="J406" s="46" t="s">
        <v>82</v>
      </c>
      <c r="K406" s="45">
        <v>1967</v>
      </c>
      <c r="L406" s="45" t="s">
        <v>83</v>
      </c>
      <c r="M406" s="46" t="s">
        <v>1908</v>
      </c>
      <c r="N406" s="46"/>
      <c r="O406" s="47" t="s">
        <v>2145</v>
      </c>
      <c r="P406" s="47" t="s">
        <v>84</v>
      </c>
    </row>
    <row r="407" spans="1:16" ht="13.5" thickBot="1" x14ac:dyDescent="0.25">
      <c r="A407" s="18" t="str">
        <f t="shared" si="36"/>
        <v> AN 155.376 </v>
      </c>
      <c r="B407" s="5" t="str">
        <f t="shared" si="37"/>
        <v>I</v>
      </c>
      <c r="C407" s="18">
        <f t="shared" si="38"/>
        <v>15359.308000000001</v>
      </c>
      <c r="D407" s="24" t="str">
        <f t="shared" si="39"/>
        <v>vis</v>
      </c>
      <c r="E407" s="44">
        <f>VLOOKUP(C407,Active!C$21:E$964,3,FALSE)</f>
        <v>1971.0389980712425</v>
      </c>
      <c r="F407" s="5" t="s">
        <v>1901</v>
      </c>
      <c r="G407" s="24" t="str">
        <f t="shared" si="40"/>
        <v>15359.308</v>
      </c>
      <c r="H407" s="18">
        <f t="shared" si="41"/>
        <v>1971</v>
      </c>
      <c r="I407" s="45" t="s">
        <v>85</v>
      </c>
      <c r="J407" s="46" t="s">
        <v>86</v>
      </c>
      <c r="K407" s="45">
        <v>1971</v>
      </c>
      <c r="L407" s="45" t="s">
        <v>2185</v>
      </c>
      <c r="M407" s="46" t="s">
        <v>1908</v>
      </c>
      <c r="N407" s="46"/>
      <c r="O407" s="47" t="s">
        <v>11</v>
      </c>
      <c r="P407" s="47" t="s">
        <v>73</v>
      </c>
    </row>
    <row r="408" spans="1:16" ht="13.5" thickBot="1" x14ac:dyDescent="0.25">
      <c r="A408" s="18" t="str">
        <f t="shared" si="36"/>
        <v> AN 155.376 </v>
      </c>
      <c r="B408" s="5" t="str">
        <f t="shared" si="37"/>
        <v>I</v>
      </c>
      <c r="C408" s="18">
        <f t="shared" si="38"/>
        <v>15368.298000000001</v>
      </c>
      <c r="D408" s="24" t="str">
        <f t="shared" si="39"/>
        <v>vis</v>
      </c>
      <c r="E408" s="44">
        <f>VLOOKUP(C408,Active!C$21:E$964,3,FALSE)</f>
        <v>1974.0393323465273</v>
      </c>
      <c r="F408" s="5" t="s">
        <v>1901</v>
      </c>
      <c r="G408" s="24" t="str">
        <f t="shared" si="40"/>
        <v>15368.298</v>
      </c>
      <c r="H408" s="18">
        <f t="shared" si="41"/>
        <v>1974</v>
      </c>
      <c r="I408" s="45" t="s">
        <v>87</v>
      </c>
      <c r="J408" s="46" t="s">
        <v>88</v>
      </c>
      <c r="K408" s="45">
        <v>1974</v>
      </c>
      <c r="L408" s="45" t="s">
        <v>2157</v>
      </c>
      <c r="M408" s="46" t="s">
        <v>1908</v>
      </c>
      <c r="N408" s="46"/>
      <c r="O408" s="47" t="s">
        <v>11</v>
      </c>
      <c r="P408" s="47" t="s">
        <v>73</v>
      </c>
    </row>
    <row r="409" spans="1:16" ht="13.5" thickBot="1" x14ac:dyDescent="0.25">
      <c r="A409" s="18" t="str">
        <f t="shared" si="36"/>
        <v> AN 155.376 </v>
      </c>
      <c r="B409" s="5" t="str">
        <f t="shared" si="37"/>
        <v>I</v>
      </c>
      <c r="C409" s="18">
        <f t="shared" si="38"/>
        <v>15377.276</v>
      </c>
      <c r="D409" s="24" t="str">
        <f t="shared" si="39"/>
        <v>vis</v>
      </c>
      <c r="E409" s="44">
        <f>VLOOKUP(C409,Active!C$21:E$964,3,FALSE)</f>
        <v>1977.0356617262275</v>
      </c>
      <c r="F409" s="5" t="s">
        <v>1901</v>
      </c>
      <c r="G409" s="24" t="str">
        <f t="shared" si="40"/>
        <v>15377.276</v>
      </c>
      <c r="H409" s="18">
        <f t="shared" si="41"/>
        <v>1977</v>
      </c>
      <c r="I409" s="45" t="s">
        <v>89</v>
      </c>
      <c r="J409" s="46" t="s">
        <v>90</v>
      </c>
      <c r="K409" s="45">
        <v>1977</v>
      </c>
      <c r="L409" s="45" t="s">
        <v>91</v>
      </c>
      <c r="M409" s="46" t="s">
        <v>1908</v>
      </c>
      <c r="N409" s="46"/>
      <c r="O409" s="47" t="s">
        <v>2060</v>
      </c>
      <c r="P409" s="47" t="s">
        <v>73</v>
      </c>
    </row>
    <row r="410" spans="1:16" ht="13.5" thickBot="1" x14ac:dyDescent="0.25">
      <c r="A410" s="18" t="str">
        <f t="shared" si="36"/>
        <v> AN 156.353 </v>
      </c>
      <c r="B410" s="5" t="str">
        <f t="shared" si="37"/>
        <v>I</v>
      </c>
      <c r="C410" s="18">
        <f t="shared" si="38"/>
        <v>15392.264999999999</v>
      </c>
      <c r="D410" s="24" t="str">
        <f t="shared" si="39"/>
        <v>vis</v>
      </c>
      <c r="E410" s="44">
        <f>VLOOKUP(C410,Active!C$21:E$964,3,FALSE)</f>
        <v>1982.0381100523946</v>
      </c>
      <c r="F410" s="5" t="s">
        <v>1901</v>
      </c>
      <c r="G410" s="24" t="str">
        <f t="shared" si="40"/>
        <v>15392.265</v>
      </c>
      <c r="H410" s="18">
        <f t="shared" si="41"/>
        <v>1982</v>
      </c>
      <c r="I410" s="45" t="s">
        <v>92</v>
      </c>
      <c r="J410" s="46" t="s">
        <v>93</v>
      </c>
      <c r="K410" s="45">
        <v>1982</v>
      </c>
      <c r="L410" s="45" t="s">
        <v>94</v>
      </c>
      <c r="M410" s="46" t="s">
        <v>1908</v>
      </c>
      <c r="N410" s="46"/>
      <c r="O410" s="47" t="s">
        <v>2145</v>
      </c>
      <c r="P410" s="47" t="s">
        <v>84</v>
      </c>
    </row>
    <row r="411" spans="1:16" ht="13.5" thickBot="1" x14ac:dyDescent="0.25">
      <c r="A411" s="18" t="str">
        <f t="shared" si="36"/>
        <v> AN 156.353 </v>
      </c>
      <c r="B411" s="5" t="str">
        <f t="shared" si="37"/>
        <v>I</v>
      </c>
      <c r="C411" s="18">
        <f t="shared" si="38"/>
        <v>15395.272000000001</v>
      </c>
      <c r="D411" s="24" t="str">
        <f t="shared" si="39"/>
        <v>vis</v>
      </c>
      <c r="E411" s="44">
        <f>VLOOKUP(C411,Active!C$21:E$964,3,FALSE)</f>
        <v>1983.0416701375766</v>
      </c>
      <c r="F411" s="5" t="s">
        <v>1901</v>
      </c>
      <c r="G411" s="24" t="str">
        <f t="shared" si="40"/>
        <v>15395.272</v>
      </c>
      <c r="H411" s="18">
        <f t="shared" si="41"/>
        <v>1983</v>
      </c>
      <c r="I411" s="45" t="s">
        <v>95</v>
      </c>
      <c r="J411" s="46" t="s">
        <v>96</v>
      </c>
      <c r="K411" s="45">
        <v>1983</v>
      </c>
      <c r="L411" s="45" t="s">
        <v>97</v>
      </c>
      <c r="M411" s="46" t="s">
        <v>1908</v>
      </c>
      <c r="N411" s="46"/>
      <c r="O411" s="47" t="s">
        <v>2145</v>
      </c>
      <c r="P411" s="47" t="s">
        <v>84</v>
      </c>
    </row>
    <row r="412" spans="1:16" ht="13.5" thickBot="1" x14ac:dyDescent="0.25">
      <c r="A412" s="18" t="str">
        <f t="shared" si="36"/>
        <v> AN 156.353 </v>
      </c>
      <c r="B412" s="5" t="str">
        <f t="shared" si="37"/>
        <v>I</v>
      </c>
      <c r="C412" s="18">
        <f t="shared" si="38"/>
        <v>15398.289000000001</v>
      </c>
      <c r="D412" s="24" t="str">
        <f t="shared" si="39"/>
        <v>vis</v>
      </c>
      <c r="E412" s="44">
        <f>VLOOKUP(C412,Active!C$21:E$964,3,FALSE)</f>
        <v>1984.0485676357448</v>
      </c>
      <c r="F412" s="5" t="s">
        <v>1901</v>
      </c>
      <c r="G412" s="24" t="str">
        <f t="shared" si="40"/>
        <v>15398.289</v>
      </c>
      <c r="H412" s="18">
        <f t="shared" si="41"/>
        <v>1984</v>
      </c>
      <c r="I412" s="45" t="s">
        <v>98</v>
      </c>
      <c r="J412" s="46" t="s">
        <v>99</v>
      </c>
      <c r="K412" s="45">
        <v>1984</v>
      </c>
      <c r="L412" s="45" t="s">
        <v>2313</v>
      </c>
      <c r="M412" s="46" t="s">
        <v>1908</v>
      </c>
      <c r="N412" s="46"/>
      <c r="O412" s="47" t="s">
        <v>2145</v>
      </c>
      <c r="P412" s="47" t="s">
        <v>84</v>
      </c>
    </row>
    <row r="413" spans="1:16" ht="13.5" thickBot="1" x14ac:dyDescent="0.25">
      <c r="A413" s="18" t="str">
        <f t="shared" si="36"/>
        <v> AN 156.353 </v>
      </c>
      <c r="B413" s="5" t="str">
        <f t="shared" si="37"/>
        <v>I</v>
      </c>
      <c r="C413" s="18">
        <f t="shared" si="38"/>
        <v>15401.279</v>
      </c>
      <c r="D413" s="24" t="str">
        <f t="shared" si="39"/>
        <v>vis</v>
      </c>
      <c r="E413" s="44">
        <f>VLOOKUP(C413,Active!C$21:E$964,3,FALSE)</f>
        <v>1985.0464541188485</v>
      </c>
      <c r="F413" s="5" t="s">
        <v>1901</v>
      </c>
      <c r="G413" s="24" t="str">
        <f t="shared" si="40"/>
        <v>15401.279</v>
      </c>
      <c r="H413" s="18">
        <f t="shared" si="41"/>
        <v>1985</v>
      </c>
      <c r="I413" s="45" t="s">
        <v>100</v>
      </c>
      <c r="J413" s="46" t="s">
        <v>101</v>
      </c>
      <c r="K413" s="45">
        <v>1985</v>
      </c>
      <c r="L413" s="45" t="s">
        <v>102</v>
      </c>
      <c r="M413" s="46" t="s">
        <v>1908</v>
      </c>
      <c r="N413" s="46"/>
      <c r="O413" s="47" t="s">
        <v>2145</v>
      </c>
      <c r="P413" s="47" t="s">
        <v>84</v>
      </c>
    </row>
    <row r="414" spans="1:16" ht="13.5" thickBot="1" x14ac:dyDescent="0.25">
      <c r="A414" s="18" t="str">
        <f t="shared" si="36"/>
        <v> APJ 14.149 </v>
      </c>
      <c r="B414" s="5" t="str">
        <f t="shared" si="37"/>
        <v>II</v>
      </c>
      <c r="C414" s="18">
        <f t="shared" si="38"/>
        <v>15480.441000000001</v>
      </c>
      <c r="D414" s="24" t="str">
        <f t="shared" si="39"/>
        <v>vis</v>
      </c>
      <c r="E414" s="44">
        <f>VLOOKUP(C414,Active!C$21:E$964,3,FALSE)</f>
        <v>2011.4660828062893</v>
      </c>
      <c r="F414" s="5" t="s">
        <v>1901</v>
      </c>
      <c r="G414" s="24" t="str">
        <f t="shared" si="40"/>
        <v>15480.441</v>
      </c>
      <c r="H414" s="18">
        <f t="shared" si="41"/>
        <v>2011.5</v>
      </c>
      <c r="I414" s="45" t="s">
        <v>103</v>
      </c>
      <c r="J414" s="46" t="s">
        <v>104</v>
      </c>
      <c r="K414" s="45">
        <v>2011.5</v>
      </c>
      <c r="L414" s="45" t="s">
        <v>105</v>
      </c>
      <c r="M414" s="46" t="s">
        <v>1908</v>
      </c>
      <c r="N414" s="46"/>
      <c r="O414" s="47" t="s">
        <v>2060</v>
      </c>
      <c r="P414" s="47" t="s">
        <v>106</v>
      </c>
    </row>
    <row r="415" spans="1:16" ht="13.5" thickBot="1" x14ac:dyDescent="0.25">
      <c r="A415" s="18" t="str">
        <f t="shared" si="36"/>
        <v> APJ 14.149 </v>
      </c>
      <c r="B415" s="5" t="str">
        <f t="shared" si="37"/>
        <v>II</v>
      </c>
      <c r="C415" s="18">
        <f t="shared" si="38"/>
        <v>15486.446</v>
      </c>
      <c r="D415" s="24" t="str">
        <f t="shared" si="39"/>
        <v>vis</v>
      </c>
      <c r="E415" s="44">
        <f>VLOOKUP(C415,Active!C$21:E$964,3,FALSE)</f>
        <v>2013.4701993049637</v>
      </c>
      <c r="F415" s="5" t="s">
        <v>1901</v>
      </c>
      <c r="G415" s="24" t="str">
        <f t="shared" si="40"/>
        <v>15486.446</v>
      </c>
      <c r="H415" s="18">
        <f t="shared" si="41"/>
        <v>2013.5</v>
      </c>
      <c r="I415" s="45" t="s">
        <v>107</v>
      </c>
      <c r="J415" s="46" t="s">
        <v>108</v>
      </c>
      <c r="K415" s="45">
        <v>2013.5</v>
      </c>
      <c r="L415" s="45" t="s">
        <v>109</v>
      </c>
      <c r="M415" s="46" t="s">
        <v>1908</v>
      </c>
      <c r="N415" s="46"/>
      <c r="O415" s="47" t="s">
        <v>2060</v>
      </c>
      <c r="P415" s="47" t="s">
        <v>106</v>
      </c>
    </row>
    <row r="416" spans="1:16" ht="13.5" thickBot="1" x14ac:dyDescent="0.25">
      <c r="A416" s="18" t="str">
        <f t="shared" si="36"/>
        <v> APJ 14.149 </v>
      </c>
      <c r="B416" s="5" t="str">
        <f t="shared" si="37"/>
        <v>II</v>
      </c>
      <c r="C416" s="18">
        <f t="shared" si="38"/>
        <v>15498.419</v>
      </c>
      <c r="D416" s="24" t="str">
        <f t="shared" si="39"/>
        <v>vis</v>
      </c>
      <c r="E416" s="44">
        <f>VLOOKUP(C416,Active!C$21:E$964,3,FALSE)</f>
        <v>2017.4660838742611</v>
      </c>
      <c r="F416" s="5" t="s">
        <v>1901</v>
      </c>
      <c r="G416" s="24" t="str">
        <f t="shared" si="40"/>
        <v>15498.419</v>
      </c>
      <c r="H416" s="18">
        <f t="shared" si="41"/>
        <v>2017.5</v>
      </c>
      <c r="I416" s="45" t="s">
        <v>110</v>
      </c>
      <c r="J416" s="46" t="s">
        <v>111</v>
      </c>
      <c r="K416" s="45">
        <v>2017.5</v>
      </c>
      <c r="L416" s="45" t="s">
        <v>105</v>
      </c>
      <c r="M416" s="46" t="s">
        <v>1908</v>
      </c>
      <c r="N416" s="46"/>
      <c r="O416" s="47" t="s">
        <v>2060</v>
      </c>
      <c r="P416" s="47" t="s">
        <v>106</v>
      </c>
    </row>
    <row r="417" spans="1:16" ht="13.5" thickBot="1" x14ac:dyDescent="0.25">
      <c r="A417" s="18" t="str">
        <f t="shared" si="36"/>
        <v> APJ 14.149 </v>
      </c>
      <c r="B417" s="5" t="str">
        <f t="shared" si="37"/>
        <v>II</v>
      </c>
      <c r="C417" s="18">
        <f t="shared" si="38"/>
        <v>15501.424000000001</v>
      </c>
      <c r="D417" s="24" t="str">
        <f t="shared" si="39"/>
        <v>vis</v>
      </c>
      <c r="E417" s="44">
        <f>VLOOKUP(C417,Active!C$21:E$964,3,FALSE)</f>
        <v>2018.4689764768457</v>
      </c>
      <c r="F417" s="5" t="s">
        <v>1901</v>
      </c>
      <c r="G417" s="24" t="str">
        <f t="shared" si="40"/>
        <v>15501.424</v>
      </c>
      <c r="H417" s="18">
        <f t="shared" si="41"/>
        <v>2018.5</v>
      </c>
      <c r="I417" s="45" t="s">
        <v>112</v>
      </c>
      <c r="J417" s="46" t="s">
        <v>113</v>
      </c>
      <c r="K417" s="45">
        <v>2018.5</v>
      </c>
      <c r="L417" s="45" t="s">
        <v>2016</v>
      </c>
      <c r="M417" s="46" t="s">
        <v>1908</v>
      </c>
      <c r="N417" s="46"/>
      <c r="O417" s="47" t="s">
        <v>2060</v>
      </c>
      <c r="P417" s="47" t="s">
        <v>106</v>
      </c>
    </row>
    <row r="418" spans="1:16" ht="13.5" thickBot="1" x14ac:dyDescent="0.25">
      <c r="A418" s="18" t="str">
        <f t="shared" si="36"/>
        <v> APJ 14.149 </v>
      </c>
      <c r="B418" s="5" t="str">
        <f t="shared" si="37"/>
        <v>II</v>
      </c>
      <c r="C418" s="18">
        <f t="shared" si="38"/>
        <v>15504.413</v>
      </c>
      <c r="D418" s="24" t="str">
        <f t="shared" si="39"/>
        <v>vis</v>
      </c>
      <c r="E418" s="44">
        <f>VLOOKUP(C418,Active!C$21:E$964,3,FALSE)</f>
        <v>2019.4665292186505</v>
      </c>
      <c r="F418" s="5" t="s">
        <v>1901</v>
      </c>
      <c r="G418" s="24" t="str">
        <f t="shared" si="40"/>
        <v>15504.413</v>
      </c>
      <c r="H418" s="18">
        <f t="shared" si="41"/>
        <v>2019.5</v>
      </c>
      <c r="I418" s="45" t="s">
        <v>114</v>
      </c>
      <c r="J418" s="46" t="s">
        <v>115</v>
      </c>
      <c r="K418" s="45">
        <v>2019.5</v>
      </c>
      <c r="L418" s="45" t="s">
        <v>116</v>
      </c>
      <c r="M418" s="46" t="s">
        <v>1908</v>
      </c>
      <c r="N418" s="46"/>
      <c r="O418" s="47" t="s">
        <v>2060</v>
      </c>
      <c r="P418" s="47" t="s">
        <v>106</v>
      </c>
    </row>
    <row r="419" spans="1:16" ht="13.5" thickBot="1" x14ac:dyDescent="0.25">
      <c r="A419" s="18" t="str">
        <f t="shared" si="36"/>
        <v> CPRI 12.21 </v>
      </c>
      <c r="B419" s="5" t="str">
        <f t="shared" si="37"/>
        <v>II</v>
      </c>
      <c r="C419" s="18">
        <f t="shared" si="38"/>
        <v>15941.781000000001</v>
      </c>
      <c r="D419" s="24" t="str">
        <f t="shared" si="39"/>
        <v>vis</v>
      </c>
      <c r="E419" s="44">
        <f>VLOOKUP(C419,Active!C$21:E$964,3,FALSE)</f>
        <v>2165.4342935470991</v>
      </c>
      <c r="F419" s="5" t="s">
        <v>1901</v>
      </c>
      <c r="G419" s="24" t="str">
        <f t="shared" si="40"/>
        <v>15941.781</v>
      </c>
      <c r="H419" s="18">
        <f t="shared" si="41"/>
        <v>2165.5</v>
      </c>
      <c r="I419" s="45" t="s">
        <v>117</v>
      </c>
      <c r="J419" s="46" t="s">
        <v>118</v>
      </c>
      <c r="K419" s="45">
        <v>2165.5</v>
      </c>
      <c r="L419" s="45" t="s">
        <v>119</v>
      </c>
      <c r="M419" s="46" t="s">
        <v>2068</v>
      </c>
      <c r="N419" s="46"/>
      <c r="O419" s="47" t="s">
        <v>2069</v>
      </c>
      <c r="P419" s="47" t="s">
        <v>2070</v>
      </c>
    </row>
    <row r="420" spans="1:16" ht="13.5" thickBot="1" x14ac:dyDescent="0.25">
      <c r="A420" s="18" t="str">
        <f t="shared" si="36"/>
        <v> CPRI 12.16 </v>
      </c>
      <c r="B420" s="5" t="str">
        <f t="shared" si="37"/>
        <v>I</v>
      </c>
      <c r="C420" s="18">
        <f t="shared" si="38"/>
        <v>15976.563</v>
      </c>
      <c r="D420" s="24" t="str">
        <f t="shared" si="39"/>
        <v>vis</v>
      </c>
      <c r="E420" s="44">
        <f>VLOOKUP(C420,Active!C$21:E$964,3,FALSE)</f>
        <v>2177.042483398373</v>
      </c>
      <c r="F420" s="5" t="s">
        <v>1901</v>
      </c>
      <c r="G420" s="24" t="str">
        <f t="shared" si="40"/>
        <v>15976.563</v>
      </c>
      <c r="H420" s="18">
        <f t="shared" si="41"/>
        <v>2177</v>
      </c>
      <c r="I420" s="45" t="s">
        <v>120</v>
      </c>
      <c r="J420" s="46" t="s">
        <v>121</v>
      </c>
      <c r="K420" s="45">
        <v>2177</v>
      </c>
      <c r="L420" s="45" t="s">
        <v>122</v>
      </c>
      <c r="M420" s="46" t="s">
        <v>2068</v>
      </c>
      <c r="N420" s="46"/>
      <c r="O420" s="47" t="s">
        <v>2069</v>
      </c>
      <c r="P420" s="47" t="s">
        <v>123</v>
      </c>
    </row>
    <row r="421" spans="1:16" ht="13.5" thickBot="1" x14ac:dyDescent="0.25">
      <c r="A421" s="18" t="str">
        <f t="shared" si="36"/>
        <v> CPRI 12.16 </v>
      </c>
      <c r="B421" s="5" t="str">
        <f t="shared" si="37"/>
        <v>I</v>
      </c>
      <c r="C421" s="18">
        <f t="shared" si="38"/>
        <v>16045.572</v>
      </c>
      <c r="D421" s="24" t="str">
        <f t="shared" si="39"/>
        <v>vis</v>
      </c>
      <c r="E421" s="44">
        <f>VLOOKUP(C421,Active!C$21:E$964,3,FALSE)</f>
        <v>2200.0736366801448</v>
      </c>
      <c r="F421" s="5" t="s">
        <v>1901</v>
      </c>
      <c r="G421" s="24" t="str">
        <f t="shared" si="40"/>
        <v>16045.572</v>
      </c>
      <c r="H421" s="18">
        <f t="shared" si="41"/>
        <v>2200</v>
      </c>
      <c r="I421" s="45" t="s">
        <v>124</v>
      </c>
      <c r="J421" s="46" t="s">
        <v>125</v>
      </c>
      <c r="K421" s="45">
        <v>2200</v>
      </c>
      <c r="L421" s="45" t="s">
        <v>126</v>
      </c>
      <c r="M421" s="46" t="s">
        <v>2068</v>
      </c>
      <c r="N421" s="46"/>
      <c r="O421" s="47" t="s">
        <v>2069</v>
      </c>
      <c r="P421" s="47" t="s">
        <v>123</v>
      </c>
    </row>
    <row r="422" spans="1:16" ht="13.5" thickBot="1" x14ac:dyDescent="0.25">
      <c r="A422" s="18" t="str">
        <f t="shared" si="36"/>
        <v> CPRI 12.16 </v>
      </c>
      <c r="B422" s="5" t="str">
        <f t="shared" si="37"/>
        <v>I</v>
      </c>
      <c r="C422" s="18">
        <f t="shared" si="38"/>
        <v>16617.794999999998</v>
      </c>
      <c r="D422" s="24" t="str">
        <f t="shared" si="39"/>
        <v>vis</v>
      </c>
      <c r="E422" s="44">
        <f>VLOOKUP(C422,Active!C$21:E$964,3,FALSE)</f>
        <v>2391.0480838443573</v>
      </c>
      <c r="F422" s="5" t="s">
        <v>1901</v>
      </c>
      <c r="G422" s="24" t="str">
        <f t="shared" si="40"/>
        <v>16617.795</v>
      </c>
      <c r="H422" s="18">
        <f t="shared" si="41"/>
        <v>2391</v>
      </c>
      <c r="I422" s="45" t="s">
        <v>127</v>
      </c>
      <c r="J422" s="46" t="s">
        <v>128</v>
      </c>
      <c r="K422" s="45">
        <v>2391</v>
      </c>
      <c r="L422" s="45" t="s">
        <v>129</v>
      </c>
      <c r="M422" s="46" t="s">
        <v>2068</v>
      </c>
      <c r="N422" s="46"/>
      <c r="O422" s="47" t="s">
        <v>2069</v>
      </c>
      <c r="P422" s="47" t="s">
        <v>123</v>
      </c>
    </row>
    <row r="423" spans="1:16" ht="13.5" thickBot="1" x14ac:dyDescent="0.25">
      <c r="A423" s="18" t="str">
        <f t="shared" si="36"/>
        <v> CPRI 12.16 </v>
      </c>
      <c r="B423" s="5" t="str">
        <f t="shared" si="37"/>
        <v>I</v>
      </c>
      <c r="C423" s="18">
        <f t="shared" si="38"/>
        <v>16647.722000000002</v>
      </c>
      <c r="D423" s="24" t="str">
        <f t="shared" si="39"/>
        <v>vis</v>
      </c>
      <c r="E423" s="44">
        <f>VLOOKUP(C423,Active!C$21:E$964,3,FALSE)</f>
        <v>2401.0359596904595</v>
      </c>
      <c r="F423" s="5" t="s">
        <v>1901</v>
      </c>
      <c r="G423" s="24" t="str">
        <f t="shared" si="40"/>
        <v>16647.722</v>
      </c>
      <c r="H423" s="18">
        <f t="shared" si="41"/>
        <v>2401</v>
      </c>
      <c r="I423" s="45" t="s">
        <v>130</v>
      </c>
      <c r="J423" s="46" t="s">
        <v>131</v>
      </c>
      <c r="K423" s="45">
        <v>2401</v>
      </c>
      <c r="L423" s="45" t="s">
        <v>2177</v>
      </c>
      <c r="M423" s="46" t="s">
        <v>2068</v>
      </c>
      <c r="N423" s="46"/>
      <c r="O423" s="47" t="s">
        <v>2069</v>
      </c>
      <c r="P423" s="47" t="s">
        <v>123</v>
      </c>
    </row>
    <row r="424" spans="1:16" ht="13.5" thickBot="1" x14ac:dyDescent="0.25">
      <c r="A424" s="18" t="str">
        <f t="shared" si="36"/>
        <v> CPRI 12.16 </v>
      </c>
      <c r="B424" s="5" t="str">
        <f t="shared" si="37"/>
        <v>I</v>
      </c>
      <c r="C424" s="18">
        <f t="shared" si="38"/>
        <v>16659.731</v>
      </c>
      <c r="D424" s="24" t="str">
        <f t="shared" si="39"/>
        <v>vis</v>
      </c>
      <c r="E424" s="44">
        <f>VLOOKUP(C424,Active!C$21:E$964,3,FALSE)</f>
        <v>2405.0438589465093</v>
      </c>
      <c r="F424" s="5" t="s">
        <v>1901</v>
      </c>
      <c r="G424" s="24" t="str">
        <f t="shared" si="40"/>
        <v>16659.731</v>
      </c>
      <c r="H424" s="18">
        <f t="shared" si="41"/>
        <v>2405</v>
      </c>
      <c r="I424" s="45" t="s">
        <v>132</v>
      </c>
      <c r="J424" s="46" t="s">
        <v>133</v>
      </c>
      <c r="K424" s="45">
        <v>2405</v>
      </c>
      <c r="L424" s="45" t="s">
        <v>2220</v>
      </c>
      <c r="M424" s="46" t="s">
        <v>2068</v>
      </c>
      <c r="N424" s="46"/>
      <c r="O424" s="47" t="s">
        <v>2069</v>
      </c>
      <c r="P424" s="47" t="s">
        <v>123</v>
      </c>
    </row>
    <row r="425" spans="1:16" ht="13.5" thickBot="1" x14ac:dyDescent="0.25">
      <c r="A425" s="18" t="str">
        <f t="shared" si="36"/>
        <v> CPRI 12.16 </v>
      </c>
      <c r="B425" s="5" t="str">
        <f t="shared" si="37"/>
        <v>I</v>
      </c>
      <c r="C425" s="18">
        <f t="shared" si="38"/>
        <v>16680.71</v>
      </c>
      <c r="D425" s="24" t="str">
        <f t="shared" si="39"/>
        <v>vis</v>
      </c>
      <c r="E425" s="44">
        <f>VLOOKUP(C425,Active!C$21:E$964,3,FALSE)</f>
        <v>2412.0454176518706</v>
      </c>
      <c r="F425" s="5" t="s">
        <v>1901</v>
      </c>
      <c r="G425" s="24" t="str">
        <f t="shared" si="40"/>
        <v>16680.710</v>
      </c>
      <c r="H425" s="18">
        <f t="shared" si="41"/>
        <v>2412</v>
      </c>
      <c r="I425" s="45" t="s">
        <v>134</v>
      </c>
      <c r="J425" s="46" t="s">
        <v>135</v>
      </c>
      <c r="K425" s="45">
        <v>2412</v>
      </c>
      <c r="L425" s="45" t="s">
        <v>2301</v>
      </c>
      <c r="M425" s="46" t="s">
        <v>2068</v>
      </c>
      <c r="N425" s="46"/>
      <c r="O425" s="47" t="s">
        <v>2069</v>
      </c>
      <c r="P425" s="47" t="s">
        <v>123</v>
      </c>
    </row>
    <row r="426" spans="1:16" ht="13.5" thickBot="1" x14ac:dyDescent="0.25">
      <c r="A426" s="18" t="str">
        <f t="shared" si="36"/>
        <v> CPRI 12.16 </v>
      </c>
      <c r="B426" s="5" t="str">
        <f t="shared" si="37"/>
        <v>I</v>
      </c>
      <c r="C426" s="18">
        <f t="shared" si="38"/>
        <v>16719.635999999999</v>
      </c>
      <c r="D426" s="24" t="str">
        <f t="shared" si="39"/>
        <v>vis</v>
      </c>
      <c r="E426" s="44">
        <f>VLOOKUP(C426,Active!C$21:E$964,3,FALSE)</f>
        <v>2425.0366314449448</v>
      </c>
      <c r="F426" s="5" t="s">
        <v>1901</v>
      </c>
      <c r="G426" s="24" t="str">
        <f t="shared" si="40"/>
        <v>16719.636</v>
      </c>
      <c r="H426" s="18">
        <f t="shared" si="41"/>
        <v>2425</v>
      </c>
      <c r="I426" s="45" t="s">
        <v>136</v>
      </c>
      <c r="J426" s="46" t="s">
        <v>137</v>
      </c>
      <c r="K426" s="45">
        <v>2425</v>
      </c>
      <c r="L426" s="45" t="s">
        <v>138</v>
      </c>
      <c r="M426" s="46" t="s">
        <v>2068</v>
      </c>
      <c r="N426" s="46"/>
      <c r="O426" s="47" t="s">
        <v>2069</v>
      </c>
      <c r="P426" s="47" t="s">
        <v>123</v>
      </c>
    </row>
    <row r="427" spans="1:16" ht="13.5" thickBot="1" x14ac:dyDescent="0.25">
      <c r="A427" s="18" t="str">
        <f t="shared" si="36"/>
        <v> CPRI 12.16 </v>
      </c>
      <c r="B427" s="5" t="str">
        <f t="shared" si="37"/>
        <v>I</v>
      </c>
      <c r="C427" s="18">
        <f t="shared" si="38"/>
        <v>16734.623</v>
      </c>
      <c r="D427" s="24" t="str">
        <f t="shared" si="39"/>
        <v>vis</v>
      </c>
      <c r="E427" s="44">
        <f>VLOOKUP(C427,Active!C$21:E$964,3,FALSE)</f>
        <v>2430.0384122885148</v>
      </c>
      <c r="F427" s="5" t="s">
        <v>1901</v>
      </c>
      <c r="G427" s="24" t="str">
        <f t="shared" si="40"/>
        <v>16734.623</v>
      </c>
      <c r="H427" s="18">
        <f t="shared" si="41"/>
        <v>2430</v>
      </c>
      <c r="I427" s="45" t="s">
        <v>139</v>
      </c>
      <c r="J427" s="46" t="s">
        <v>140</v>
      </c>
      <c r="K427" s="45">
        <v>2430</v>
      </c>
      <c r="L427" s="45" t="s">
        <v>2237</v>
      </c>
      <c r="M427" s="46" t="s">
        <v>2068</v>
      </c>
      <c r="N427" s="46"/>
      <c r="O427" s="47" t="s">
        <v>2069</v>
      </c>
      <c r="P427" s="47" t="s">
        <v>123</v>
      </c>
    </row>
    <row r="428" spans="1:16" ht="13.5" thickBot="1" x14ac:dyDescent="0.25">
      <c r="A428" s="18" t="str">
        <f t="shared" si="36"/>
        <v> CPRI 12.16 </v>
      </c>
      <c r="B428" s="5" t="str">
        <f t="shared" si="37"/>
        <v>I</v>
      </c>
      <c r="C428" s="18">
        <f t="shared" si="38"/>
        <v>16752.616000000002</v>
      </c>
      <c r="D428" s="24" t="str">
        <f t="shared" si="39"/>
        <v>vis</v>
      </c>
      <c r="E428" s="44">
        <f>VLOOKUP(C428,Active!C$21:E$964,3,FALSE)</f>
        <v>2436.0434194759682</v>
      </c>
      <c r="F428" s="5" t="s">
        <v>1901</v>
      </c>
      <c r="G428" s="24" t="str">
        <f t="shared" si="40"/>
        <v>16752.616</v>
      </c>
      <c r="H428" s="18">
        <f t="shared" si="41"/>
        <v>2436</v>
      </c>
      <c r="I428" s="45" t="s">
        <v>141</v>
      </c>
      <c r="J428" s="46" t="s">
        <v>142</v>
      </c>
      <c r="K428" s="45">
        <v>2436</v>
      </c>
      <c r="L428" s="45" t="s">
        <v>1985</v>
      </c>
      <c r="M428" s="46" t="s">
        <v>2068</v>
      </c>
      <c r="N428" s="46"/>
      <c r="O428" s="47" t="s">
        <v>2069</v>
      </c>
      <c r="P428" s="47" t="s">
        <v>123</v>
      </c>
    </row>
    <row r="429" spans="1:16" ht="13.5" thickBot="1" x14ac:dyDescent="0.25">
      <c r="A429" s="18" t="str">
        <f t="shared" si="36"/>
        <v> CPRI 12.16 </v>
      </c>
      <c r="B429" s="5" t="str">
        <f t="shared" si="37"/>
        <v>I</v>
      </c>
      <c r="C429" s="18">
        <f t="shared" si="38"/>
        <v>16782.596000000001</v>
      </c>
      <c r="D429" s="24" t="str">
        <f t="shared" si="39"/>
        <v>vis</v>
      </c>
      <c r="E429" s="44">
        <f>VLOOKUP(C429,Active!C$21:E$964,3,FALSE)</f>
        <v>2446.0489836109</v>
      </c>
      <c r="F429" s="5" t="s">
        <v>1901</v>
      </c>
      <c r="G429" s="24" t="str">
        <f t="shared" si="40"/>
        <v>16782.596</v>
      </c>
      <c r="H429" s="18">
        <f t="shared" si="41"/>
        <v>2446</v>
      </c>
      <c r="I429" s="45" t="s">
        <v>143</v>
      </c>
      <c r="J429" s="46" t="s">
        <v>144</v>
      </c>
      <c r="K429" s="45">
        <v>2446</v>
      </c>
      <c r="L429" s="45" t="s">
        <v>83</v>
      </c>
      <c r="M429" s="46" t="s">
        <v>2068</v>
      </c>
      <c r="N429" s="46"/>
      <c r="O429" s="47" t="s">
        <v>2069</v>
      </c>
      <c r="P429" s="47" t="s">
        <v>123</v>
      </c>
    </row>
    <row r="430" spans="1:16" ht="13.5" thickBot="1" x14ac:dyDescent="0.25">
      <c r="A430" s="18" t="str">
        <f t="shared" si="36"/>
        <v> CPRI 12.16 </v>
      </c>
      <c r="B430" s="5" t="str">
        <f t="shared" si="37"/>
        <v>I</v>
      </c>
      <c r="C430" s="18">
        <f t="shared" si="38"/>
        <v>16794.541000000001</v>
      </c>
      <c r="D430" s="24" t="str">
        <f t="shared" si="39"/>
        <v>vis</v>
      </c>
      <c r="E430" s="44">
        <f>VLOOKUP(C430,Active!C$21:E$964,3,FALSE)</f>
        <v>2450.0355234238336</v>
      </c>
      <c r="F430" s="5" t="s">
        <v>1901</v>
      </c>
      <c r="G430" s="24" t="str">
        <f t="shared" si="40"/>
        <v>16794.541</v>
      </c>
      <c r="H430" s="18">
        <f t="shared" si="41"/>
        <v>2450</v>
      </c>
      <c r="I430" s="45" t="s">
        <v>145</v>
      </c>
      <c r="J430" s="46" t="s">
        <v>146</v>
      </c>
      <c r="K430" s="45">
        <v>2450</v>
      </c>
      <c r="L430" s="45" t="s">
        <v>147</v>
      </c>
      <c r="M430" s="46" t="s">
        <v>2068</v>
      </c>
      <c r="N430" s="46"/>
      <c r="O430" s="47" t="s">
        <v>2069</v>
      </c>
      <c r="P430" s="47" t="s">
        <v>123</v>
      </c>
    </row>
    <row r="431" spans="1:16" ht="13.5" thickBot="1" x14ac:dyDescent="0.25">
      <c r="A431" s="18" t="str">
        <f t="shared" si="36"/>
        <v> HA 69.134 </v>
      </c>
      <c r="B431" s="5" t="str">
        <f t="shared" si="37"/>
        <v>II</v>
      </c>
      <c r="C431" s="18">
        <f t="shared" si="38"/>
        <v>17035.597000000002</v>
      </c>
      <c r="D431" s="24" t="str">
        <f t="shared" si="39"/>
        <v>vis</v>
      </c>
      <c r="E431" s="44">
        <f>VLOOKUP(C431,Active!C$21:E$964,3,FALSE)</f>
        <v>2530.4858659225042</v>
      </c>
      <c r="F431" s="5" t="s">
        <v>1901</v>
      </c>
      <c r="G431" s="24" t="str">
        <f t="shared" si="40"/>
        <v>17035.597</v>
      </c>
      <c r="H431" s="18">
        <f t="shared" si="41"/>
        <v>2530.5</v>
      </c>
      <c r="I431" s="45" t="s">
        <v>148</v>
      </c>
      <c r="J431" s="46" t="s">
        <v>149</v>
      </c>
      <c r="K431" s="45">
        <v>2530.5</v>
      </c>
      <c r="L431" s="45" t="s">
        <v>2010</v>
      </c>
      <c r="M431" s="46" t="s">
        <v>1908</v>
      </c>
      <c r="N431" s="46"/>
      <c r="O431" s="47" t="s">
        <v>40</v>
      </c>
      <c r="P431" s="47" t="s">
        <v>150</v>
      </c>
    </row>
    <row r="432" spans="1:16" ht="13.5" thickBot="1" x14ac:dyDescent="0.25">
      <c r="A432" s="18" t="str">
        <f t="shared" si="36"/>
        <v> CPRI 12.21 </v>
      </c>
      <c r="B432" s="5" t="str">
        <f t="shared" si="37"/>
        <v>II</v>
      </c>
      <c r="C432" s="18">
        <f t="shared" si="38"/>
        <v>17146.476999999999</v>
      </c>
      <c r="D432" s="24" t="str">
        <f t="shared" si="39"/>
        <v>vis</v>
      </c>
      <c r="E432" s="44">
        <f>VLOOKUP(C432,Active!C$21:E$964,3,FALSE)</f>
        <v>2567.4911011220111</v>
      </c>
      <c r="F432" s="5" t="s">
        <v>1901</v>
      </c>
      <c r="G432" s="24" t="str">
        <f t="shared" si="40"/>
        <v>17146.477</v>
      </c>
      <c r="H432" s="18">
        <f t="shared" si="41"/>
        <v>2567.5</v>
      </c>
      <c r="I432" s="45" t="s">
        <v>151</v>
      </c>
      <c r="J432" s="46" t="s">
        <v>152</v>
      </c>
      <c r="K432" s="45">
        <v>2567.5</v>
      </c>
      <c r="L432" s="45" t="s">
        <v>153</v>
      </c>
      <c r="M432" s="46" t="s">
        <v>2068</v>
      </c>
      <c r="N432" s="46"/>
      <c r="O432" s="47" t="s">
        <v>2069</v>
      </c>
      <c r="P432" s="47" t="s">
        <v>2070</v>
      </c>
    </row>
    <row r="433" spans="1:16" ht="13.5" thickBot="1" x14ac:dyDescent="0.25">
      <c r="A433" s="18" t="str">
        <f t="shared" si="36"/>
        <v> HA 69.134 </v>
      </c>
      <c r="B433" s="5" t="str">
        <f t="shared" si="37"/>
        <v>I</v>
      </c>
      <c r="C433" s="18">
        <f t="shared" si="38"/>
        <v>17405.674999999999</v>
      </c>
      <c r="D433" s="24" t="str">
        <f t="shared" si="39"/>
        <v>vis</v>
      </c>
      <c r="E433" s="44">
        <f>VLOOKUP(C433,Active!C$21:E$964,3,FALSE)</f>
        <v>2653.9961782616401</v>
      </c>
      <c r="F433" s="5" t="s">
        <v>1901</v>
      </c>
      <c r="G433" s="24" t="str">
        <f t="shared" si="40"/>
        <v>17405.675</v>
      </c>
      <c r="H433" s="18">
        <f t="shared" si="41"/>
        <v>2654</v>
      </c>
      <c r="I433" s="45" t="s">
        <v>154</v>
      </c>
      <c r="J433" s="46" t="s">
        <v>155</v>
      </c>
      <c r="K433" s="45">
        <v>2654</v>
      </c>
      <c r="L433" s="45" t="s">
        <v>156</v>
      </c>
      <c r="M433" s="46" t="s">
        <v>1908</v>
      </c>
      <c r="N433" s="46"/>
      <c r="O433" s="47" t="s">
        <v>40</v>
      </c>
      <c r="P433" s="47" t="s">
        <v>150</v>
      </c>
    </row>
    <row r="434" spans="1:16" ht="13.5" thickBot="1" x14ac:dyDescent="0.25">
      <c r="A434" s="18" t="str">
        <f t="shared" si="36"/>
        <v> CPRI 12.16 </v>
      </c>
      <c r="B434" s="5" t="str">
        <f t="shared" si="37"/>
        <v>I</v>
      </c>
      <c r="C434" s="18">
        <f t="shared" si="38"/>
        <v>17438.733</v>
      </c>
      <c r="D434" s="24" t="str">
        <f t="shared" si="39"/>
        <v>vis</v>
      </c>
      <c r="E434" s="44">
        <f>VLOOKUP(C434,Active!C$21:E$964,3,FALSE)</f>
        <v>2665.0289981139613</v>
      </c>
      <c r="F434" s="5" t="s">
        <v>1901</v>
      </c>
      <c r="G434" s="24" t="str">
        <f t="shared" si="40"/>
        <v>17438.733</v>
      </c>
      <c r="H434" s="18">
        <f t="shared" si="41"/>
        <v>2665</v>
      </c>
      <c r="I434" s="45" t="s">
        <v>157</v>
      </c>
      <c r="J434" s="46" t="s">
        <v>158</v>
      </c>
      <c r="K434" s="45">
        <v>2665</v>
      </c>
      <c r="L434" s="45" t="s">
        <v>2064</v>
      </c>
      <c r="M434" s="46" t="s">
        <v>2068</v>
      </c>
      <c r="N434" s="46"/>
      <c r="O434" s="47" t="s">
        <v>2069</v>
      </c>
      <c r="P434" s="47" t="s">
        <v>123</v>
      </c>
    </row>
    <row r="435" spans="1:16" ht="13.5" thickBot="1" x14ac:dyDescent="0.25">
      <c r="A435" s="18" t="str">
        <f t="shared" si="36"/>
        <v> CPRI 12.16 </v>
      </c>
      <c r="B435" s="5" t="str">
        <f t="shared" si="37"/>
        <v>I</v>
      </c>
      <c r="C435" s="18">
        <f t="shared" si="38"/>
        <v>17447.585999999999</v>
      </c>
      <c r="D435" s="24" t="str">
        <f t="shared" si="39"/>
        <v>vis</v>
      </c>
      <c r="E435" s="44">
        <f>VLOOKUP(C435,Active!C$21:E$964,3,FALSE)</f>
        <v>2667.9836098313244</v>
      </c>
      <c r="F435" s="5" t="s">
        <v>1901</v>
      </c>
      <c r="G435" s="24" t="str">
        <f t="shared" si="40"/>
        <v>17447.586</v>
      </c>
      <c r="H435" s="18">
        <f t="shared" si="41"/>
        <v>2668</v>
      </c>
      <c r="I435" s="45" t="s">
        <v>159</v>
      </c>
      <c r="J435" s="46" t="s">
        <v>160</v>
      </c>
      <c r="K435" s="45">
        <v>2668</v>
      </c>
      <c r="L435" s="45" t="s">
        <v>2034</v>
      </c>
      <c r="M435" s="46" t="s">
        <v>2068</v>
      </c>
      <c r="N435" s="46"/>
      <c r="O435" s="47" t="s">
        <v>2069</v>
      </c>
      <c r="P435" s="47" t="s">
        <v>123</v>
      </c>
    </row>
    <row r="436" spans="1:16" ht="13.5" thickBot="1" x14ac:dyDescent="0.25">
      <c r="A436" s="18" t="str">
        <f t="shared" si="36"/>
        <v> CPRI 12.16 </v>
      </c>
      <c r="B436" s="5" t="str">
        <f t="shared" si="37"/>
        <v>I</v>
      </c>
      <c r="C436" s="18">
        <f t="shared" si="38"/>
        <v>17447.651000000002</v>
      </c>
      <c r="D436" s="24" t="str">
        <f t="shared" si="39"/>
        <v>vis</v>
      </c>
      <c r="E436" s="44">
        <f>VLOOKUP(C436,Active!C$21:E$964,3,FALSE)</f>
        <v>2668.0053030157405</v>
      </c>
      <c r="F436" s="5" t="s">
        <v>1901</v>
      </c>
      <c r="G436" s="24" t="str">
        <f t="shared" si="40"/>
        <v>17447.651</v>
      </c>
      <c r="H436" s="18">
        <f t="shared" si="41"/>
        <v>2668</v>
      </c>
      <c r="I436" s="45" t="s">
        <v>161</v>
      </c>
      <c r="J436" s="46" t="s">
        <v>162</v>
      </c>
      <c r="K436" s="45">
        <v>2668</v>
      </c>
      <c r="L436" s="45" t="s">
        <v>163</v>
      </c>
      <c r="M436" s="46" t="s">
        <v>2068</v>
      </c>
      <c r="N436" s="46"/>
      <c r="O436" s="47" t="s">
        <v>2069</v>
      </c>
      <c r="P436" s="47" t="s">
        <v>123</v>
      </c>
    </row>
    <row r="437" spans="1:16" ht="13.5" thickBot="1" x14ac:dyDescent="0.25">
      <c r="A437" s="18" t="str">
        <f t="shared" si="36"/>
        <v> CPRI 12.16 </v>
      </c>
      <c r="B437" s="5" t="str">
        <f t="shared" si="37"/>
        <v>I</v>
      </c>
      <c r="C437" s="18">
        <f t="shared" si="38"/>
        <v>17459.666000000001</v>
      </c>
      <c r="D437" s="24" t="str">
        <f t="shared" si="39"/>
        <v>vis</v>
      </c>
      <c r="E437" s="44">
        <f>VLOOKUP(C437,Active!C$21:E$964,3,FALSE)</f>
        <v>2672.0152047195829</v>
      </c>
      <c r="F437" s="5" t="s">
        <v>1901</v>
      </c>
      <c r="G437" s="24" t="str">
        <f t="shared" si="40"/>
        <v>17459.666</v>
      </c>
      <c r="H437" s="18">
        <f t="shared" si="41"/>
        <v>2672</v>
      </c>
      <c r="I437" s="45" t="s">
        <v>164</v>
      </c>
      <c r="J437" s="46" t="s">
        <v>165</v>
      </c>
      <c r="K437" s="45">
        <v>2672</v>
      </c>
      <c r="L437" s="45" t="s">
        <v>166</v>
      </c>
      <c r="M437" s="46" t="s">
        <v>2068</v>
      </c>
      <c r="N437" s="46"/>
      <c r="O437" s="47" t="s">
        <v>2069</v>
      </c>
      <c r="P437" s="47" t="s">
        <v>123</v>
      </c>
    </row>
    <row r="438" spans="1:16" ht="13.5" thickBot="1" x14ac:dyDescent="0.25">
      <c r="A438" s="18" t="str">
        <f t="shared" si="36"/>
        <v> CPRI 12.16 </v>
      </c>
      <c r="B438" s="5" t="str">
        <f t="shared" si="37"/>
        <v>I</v>
      </c>
      <c r="C438" s="18">
        <f t="shared" si="38"/>
        <v>17480.636999999999</v>
      </c>
      <c r="D438" s="24" t="str">
        <f t="shared" si="39"/>
        <v>vis</v>
      </c>
      <c r="E438" s="44">
        <f>VLOOKUP(C438,Active!C$21:E$964,3,FALSE)</f>
        <v>2679.0140934945539</v>
      </c>
      <c r="F438" s="5" t="s">
        <v>1901</v>
      </c>
      <c r="G438" s="24" t="str">
        <f t="shared" si="40"/>
        <v>17480.637</v>
      </c>
      <c r="H438" s="18">
        <f t="shared" si="41"/>
        <v>2679</v>
      </c>
      <c r="I438" s="45" t="s">
        <v>167</v>
      </c>
      <c r="J438" s="46" t="s">
        <v>168</v>
      </c>
      <c r="K438" s="45">
        <v>2679</v>
      </c>
      <c r="L438" s="45" t="s">
        <v>169</v>
      </c>
      <c r="M438" s="46" t="s">
        <v>1908</v>
      </c>
      <c r="N438" s="46"/>
      <c r="O438" s="47" t="s">
        <v>170</v>
      </c>
      <c r="P438" s="47" t="s">
        <v>123</v>
      </c>
    </row>
    <row r="439" spans="1:16" ht="13.5" thickBot="1" x14ac:dyDescent="0.25">
      <c r="A439" s="18" t="str">
        <f t="shared" si="36"/>
        <v> CPRI 12.16 </v>
      </c>
      <c r="B439" s="5" t="str">
        <f t="shared" si="37"/>
        <v>I</v>
      </c>
      <c r="C439" s="18">
        <f t="shared" si="38"/>
        <v>17498.607</v>
      </c>
      <c r="D439" s="24" t="str">
        <f t="shared" si="39"/>
        <v>vis</v>
      </c>
      <c r="E439" s="44">
        <f>VLOOKUP(C439,Active!C$21:E$964,3,FALSE)</f>
        <v>2685.0114246321373</v>
      </c>
      <c r="F439" s="5" t="s">
        <v>1901</v>
      </c>
      <c r="G439" s="24" t="str">
        <f t="shared" si="40"/>
        <v>17498.607</v>
      </c>
      <c r="H439" s="18">
        <f t="shared" si="41"/>
        <v>2685</v>
      </c>
      <c r="I439" s="45" t="s">
        <v>171</v>
      </c>
      <c r="J439" s="46" t="s">
        <v>172</v>
      </c>
      <c r="K439" s="45">
        <v>2685</v>
      </c>
      <c r="L439" s="45" t="s">
        <v>173</v>
      </c>
      <c r="M439" s="46" t="s">
        <v>2068</v>
      </c>
      <c r="N439" s="46"/>
      <c r="O439" s="47" t="s">
        <v>2069</v>
      </c>
      <c r="P439" s="47" t="s">
        <v>123</v>
      </c>
    </row>
    <row r="440" spans="1:16" ht="13.5" thickBot="1" x14ac:dyDescent="0.25">
      <c r="A440" s="18" t="str">
        <f t="shared" si="36"/>
        <v> CPRI 12.16 </v>
      </c>
      <c r="B440" s="5" t="str">
        <f t="shared" si="37"/>
        <v>I</v>
      </c>
      <c r="C440" s="18">
        <f t="shared" si="38"/>
        <v>17522.613000000001</v>
      </c>
      <c r="D440" s="24" t="str">
        <f t="shared" si="39"/>
        <v>vis</v>
      </c>
      <c r="E440" s="44">
        <f>VLOOKUP(C440,Active!C$21:E$964,3,FALSE)</f>
        <v>2693.0232182486543</v>
      </c>
      <c r="F440" s="5" t="s">
        <v>1901</v>
      </c>
      <c r="G440" s="24" t="str">
        <f t="shared" si="40"/>
        <v>17522.613</v>
      </c>
      <c r="H440" s="18">
        <f t="shared" si="41"/>
        <v>2693</v>
      </c>
      <c r="I440" s="45" t="s">
        <v>174</v>
      </c>
      <c r="J440" s="46" t="s">
        <v>175</v>
      </c>
      <c r="K440" s="45">
        <v>2693</v>
      </c>
      <c r="L440" s="45" t="s">
        <v>176</v>
      </c>
      <c r="M440" s="46" t="s">
        <v>2068</v>
      </c>
      <c r="N440" s="46"/>
      <c r="O440" s="47" t="s">
        <v>2069</v>
      </c>
      <c r="P440" s="47" t="s">
        <v>123</v>
      </c>
    </row>
    <row r="441" spans="1:16" ht="13.5" thickBot="1" x14ac:dyDescent="0.25">
      <c r="A441" s="18" t="str">
        <f t="shared" si="36"/>
        <v> CPRI 12.16 </v>
      </c>
      <c r="B441" s="5" t="str">
        <f t="shared" si="37"/>
        <v>I</v>
      </c>
      <c r="C441" s="18">
        <f t="shared" si="38"/>
        <v>17540.544999999998</v>
      </c>
      <c r="D441" s="24" t="str">
        <f t="shared" si="39"/>
        <v>vis</v>
      </c>
      <c r="E441" s="44">
        <f>VLOOKUP(C441,Active!C$21:E$964,3,FALSE)</f>
        <v>2699.0078672168856</v>
      </c>
      <c r="F441" s="5" t="s">
        <v>1901</v>
      </c>
      <c r="G441" s="24" t="str">
        <f t="shared" si="40"/>
        <v>17540.545</v>
      </c>
      <c r="H441" s="18">
        <f t="shared" si="41"/>
        <v>2699</v>
      </c>
      <c r="I441" s="45" t="s">
        <v>177</v>
      </c>
      <c r="J441" s="46" t="s">
        <v>178</v>
      </c>
      <c r="K441" s="45">
        <v>2699</v>
      </c>
      <c r="L441" s="45" t="s">
        <v>1933</v>
      </c>
      <c r="M441" s="46" t="s">
        <v>2068</v>
      </c>
      <c r="N441" s="46"/>
      <c r="O441" s="47" t="s">
        <v>2069</v>
      </c>
      <c r="P441" s="47" t="s">
        <v>123</v>
      </c>
    </row>
    <row r="442" spans="1:16" ht="13.5" thickBot="1" x14ac:dyDescent="0.25">
      <c r="A442" s="18" t="str">
        <f t="shared" si="36"/>
        <v> CPRI 12.16 </v>
      </c>
      <c r="B442" s="5" t="str">
        <f t="shared" si="37"/>
        <v>I</v>
      </c>
      <c r="C442" s="18">
        <f t="shared" si="38"/>
        <v>17564.476999999999</v>
      </c>
      <c r="D442" s="24" t="str">
        <f t="shared" si="39"/>
        <v>vis</v>
      </c>
      <c r="E442" s="44">
        <f>VLOOKUP(C442,Active!C$21:E$964,3,FALSE)</f>
        <v>2706.994963977299</v>
      </c>
      <c r="F442" s="5" t="s">
        <v>1901</v>
      </c>
      <c r="G442" s="24" t="str">
        <f t="shared" si="40"/>
        <v>17564.477</v>
      </c>
      <c r="H442" s="18">
        <f t="shared" si="41"/>
        <v>2707</v>
      </c>
      <c r="I442" s="45" t="s">
        <v>179</v>
      </c>
      <c r="J442" s="46" t="s">
        <v>180</v>
      </c>
      <c r="K442" s="45">
        <v>2707</v>
      </c>
      <c r="L442" s="45" t="s">
        <v>181</v>
      </c>
      <c r="M442" s="46" t="s">
        <v>2068</v>
      </c>
      <c r="N442" s="46"/>
      <c r="O442" s="47" t="s">
        <v>2069</v>
      </c>
      <c r="P442" s="47" t="s">
        <v>123</v>
      </c>
    </row>
    <row r="443" spans="1:16" ht="13.5" thickBot="1" x14ac:dyDescent="0.25">
      <c r="A443" s="18" t="str">
        <f t="shared" si="36"/>
        <v> CPRI 12.21 </v>
      </c>
      <c r="B443" s="5" t="str">
        <f t="shared" si="37"/>
        <v>II</v>
      </c>
      <c r="C443" s="18">
        <f t="shared" si="38"/>
        <v>17709.794000000002</v>
      </c>
      <c r="D443" s="24" t="str">
        <f t="shared" si="39"/>
        <v>vis</v>
      </c>
      <c r="E443" s="44">
        <f>VLOOKUP(C443,Active!C$21:E$964,3,FALSE)</f>
        <v>2755.4932482800314</v>
      </c>
      <c r="F443" s="5" t="s">
        <v>1901</v>
      </c>
      <c r="G443" s="24" t="str">
        <f t="shared" si="40"/>
        <v>17709.794</v>
      </c>
      <c r="H443" s="18">
        <f t="shared" si="41"/>
        <v>2755.5</v>
      </c>
      <c r="I443" s="45" t="s">
        <v>182</v>
      </c>
      <c r="J443" s="46" t="s">
        <v>183</v>
      </c>
      <c r="K443" s="45">
        <v>2755.5</v>
      </c>
      <c r="L443" s="45" t="s">
        <v>184</v>
      </c>
      <c r="M443" s="46" t="s">
        <v>2068</v>
      </c>
      <c r="N443" s="46"/>
      <c r="O443" s="47" t="s">
        <v>2069</v>
      </c>
      <c r="P443" s="47" t="s">
        <v>2070</v>
      </c>
    </row>
    <row r="444" spans="1:16" ht="13.5" thickBot="1" x14ac:dyDescent="0.25">
      <c r="A444" s="18" t="str">
        <f t="shared" si="36"/>
        <v> CPRI 12.21 </v>
      </c>
      <c r="B444" s="5" t="str">
        <f t="shared" si="37"/>
        <v>II</v>
      </c>
      <c r="C444" s="18">
        <f t="shared" si="38"/>
        <v>17739.755000000001</v>
      </c>
      <c r="D444" s="24" t="str">
        <f t="shared" si="39"/>
        <v>vis</v>
      </c>
      <c r="E444" s="44">
        <f>VLOOKUP(C444,Active!C$21:E$964,3,FALSE)</f>
        <v>2765.492471330288</v>
      </c>
      <c r="F444" s="5" t="s">
        <v>1901</v>
      </c>
      <c r="G444" s="24" t="str">
        <f t="shared" si="40"/>
        <v>17739.755</v>
      </c>
      <c r="H444" s="18">
        <f t="shared" si="41"/>
        <v>2765.5</v>
      </c>
      <c r="I444" s="45" t="s">
        <v>185</v>
      </c>
      <c r="J444" s="46" t="s">
        <v>186</v>
      </c>
      <c r="K444" s="45">
        <v>2765.5</v>
      </c>
      <c r="L444" s="45" t="s">
        <v>187</v>
      </c>
      <c r="M444" s="46" t="s">
        <v>2068</v>
      </c>
      <c r="N444" s="46"/>
      <c r="O444" s="47" t="s">
        <v>2069</v>
      </c>
      <c r="P444" s="47" t="s">
        <v>2070</v>
      </c>
    </row>
    <row r="445" spans="1:16" ht="13.5" thickBot="1" x14ac:dyDescent="0.25">
      <c r="A445" s="18" t="str">
        <f t="shared" si="36"/>
        <v> CPRI 12.21 </v>
      </c>
      <c r="B445" s="5" t="str">
        <f t="shared" si="37"/>
        <v>II</v>
      </c>
      <c r="C445" s="18">
        <f t="shared" si="38"/>
        <v>17739.816999999999</v>
      </c>
      <c r="D445" s="24" t="str">
        <f t="shared" si="39"/>
        <v>vis</v>
      </c>
      <c r="E445" s="44">
        <f>VLOOKUP(C445,Active!C$21:E$964,3,FALSE)</f>
        <v>2765.5131632908065</v>
      </c>
      <c r="F445" s="5" t="s">
        <v>1901</v>
      </c>
      <c r="G445" s="24" t="str">
        <f t="shared" si="40"/>
        <v>17739.817</v>
      </c>
      <c r="H445" s="18">
        <f t="shared" si="41"/>
        <v>2765.5</v>
      </c>
      <c r="I445" s="45" t="s">
        <v>188</v>
      </c>
      <c r="J445" s="46" t="s">
        <v>189</v>
      </c>
      <c r="K445" s="45">
        <v>2765.5</v>
      </c>
      <c r="L445" s="45" t="s">
        <v>190</v>
      </c>
      <c r="M445" s="46" t="s">
        <v>2068</v>
      </c>
      <c r="N445" s="46"/>
      <c r="O445" s="47" t="s">
        <v>2069</v>
      </c>
      <c r="P445" s="47" t="s">
        <v>2070</v>
      </c>
    </row>
    <row r="446" spans="1:16" ht="13.5" thickBot="1" x14ac:dyDescent="0.25">
      <c r="A446" s="18" t="str">
        <f t="shared" si="36"/>
        <v> AN 244.230 </v>
      </c>
      <c r="B446" s="5" t="str">
        <f t="shared" si="37"/>
        <v>II</v>
      </c>
      <c r="C446" s="18">
        <f t="shared" si="38"/>
        <v>17859.626</v>
      </c>
      <c r="D446" s="24" t="str">
        <f t="shared" si="39"/>
        <v>vis</v>
      </c>
      <c r="E446" s="44">
        <f>VLOOKUP(C446,Active!C$21:E$964,3,FALSE)</f>
        <v>2805.4983745463792</v>
      </c>
      <c r="F446" s="5" t="s">
        <v>1901</v>
      </c>
      <c r="G446" s="24" t="str">
        <f t="shared" si="40"/>
        <v>17859.626</v>
      </c>
      <c r="H446" s="18">
        <f t="shared" si="41"/>
        <v>2805.5</v>
      </c>
      <c r="I446" s="45" t="s">
        <v>191</v>
      </c>
      <c r="J446" s="46" t="s">
        <v>192</v>
      </c>
      <c r="K446" s="45">
        <v>2805.5</v>
      </c>
      <c r="L446" s="45" t="s">
        <v>193</v>
      </c>
      <c r="M446" s="46" t="s">
        <v>1908</v>
      </c>
      <c r="N446" s="46"/>
      <c r="O446" s="47" t="s">
        <v>170</v>
      </c>
      <c r="P446" s="47" t="s">
        <v>194</v>
      </c>
    </row>
    <row r="447" spans="1:16" ht="13.5" thickBot="1" x14ac:dyDescent="0.25">
      <c r="A447" s="18" t="str">
        <f t="shared" si="36"/>
        <v> CPRI 12.21 </v>
      </c>
      <c r="B447" s="5" t="str">
        <f t="shared" si="37"/>
        <v>II</v>
      </c>
      <c r="C447" s="18">
        <f t="shared" si="38"/>
        <v>17871.575000000001</v>
      </c>
      <c r="D447" s="24" t="str">
        <f t="shared" si="39"/>
        <v>vis</v>
      </c>
      <c r="E447" s="44">
        <f>VLOOKUP(C447,Active!C$21:E$964,3,FALSE)</f>
        <v>2809.4862493245078</v>
      </c>
      <c r="F447" s="5" t="s">
        <v>1901</v>
      </c>
      <c r="G447" s="24" t="str">
        <f t="shared" si="40"/>
        <v>17871.575</v>
      </c>
      <c r="H447" s="18">
        <f t="shared" si="41"/>
        <v>2809.5</v>
      </c>
      <c r="I447" s="45" t="s">
        <v>195</v>
      </c>
      <c r="J447" s="46" t="s">
        <v>196</v>
      </c>
      <c r="K447" s="45">
        <v>2809.5</v>
      </c>
      <c r="L447" s="45" t="s">
        <v>197</v>
      </c>
      <c r="M447" s="46" t="s">
        <v>2068</v>
      </c>
      <c r="N447" s="46"/>
      <c r="O447" s="47" t="s">
        <v>2069</v>
      </c>
      <c r="P447" s="47" t="s">
        <v>2070</v>
      </c>
    </row>
    <row r="448" spans="1:16" ht="13.5" thickBot="1" x14ac:dyDescent="0.25">
      <c r="A448" s="18" t="str">
        <f t="shared" si="36"/>
        <v> CPRI 12.21 </v>
      </c>
      <c r="B448" s="5" t="str">
        <f t="shared" si="37"/>
        <v>II</v>
      </c>
      <c r="C448" s="18">
        <f t="shared" si="38"/>
        <v>17907.506000000001</v>
      </c>
      <c r="D448" s="24" t="str">
        <f t="shared" si="39"/>
        <v>vis</v>
      </c>
      <c r="E448" s="44">
        <f>VLOOKUP(C448,Active!C$21:E$964,3,FALSE)</f>
        <v>2821.4779079279851</v>
      </c>
      <c r="F448" s="5" t="s">
        <v>1901</v>
      </c>
      <c r="G448" s="24" t="str">
        <f t="shared" si="40"/>
        <v>17907.506</v>
      </c>
      <c r="H448" s="18">
        <f t="shared" si="41"/>
        <v>2821.5</v>
      </c>
      <c r="I448" s="45" t="s">
        <v>198</v>
      </c>
      <c r="J448" s="46" t="s">
        <v>199</v>
      </c>
      <c r="K448" s="45">
        <v>2821.5</v>
      </c>
      <c r="L448" s="45" t="s">
        <v>200</v>
      </c>
      <c r="M448" s="46" t="s">
        <v>2068</v>
      </c>
      <c r="N448" s="46"/>
      <c r="O448" s="47" t="s">
        <v>2069</v>
      </c>
      <c r="P448" s="47" t="s">
        <v>2070</v>
      </c>
    </row>
    <row r="449" spans="1:16" ht="13.5" thickBot="1" x14ac:dyDescent="0.25">
      <c r="A449" s="18" t="str">
        <f t="shared" si="36"/>
        <v> AN 244.230 </v>
      </c>
      <c r="B449" s="5" t="str">
        <f t="shared" si="37"/>
        <v>II</v>
      </c>
      <c r="C449" s="18">
        <f t="shared" si="38"/>
        <v>18075.352999999999</v>
      </c>
      <c r="D449" s="24" t="str">
        <f t="shared" si="39"/>
        <v>vis</v>
      </c>
      <c r="E449" s="44">
        <f>VLOOKUP(C449,Active!C$21:E$964,3,FALSE)</f>
        <v>2877.4953836903564</v>
      </c>
      <c r="F449" s="5" t="s">
        <v>1901</v>
      </c>
      <c r="G449" s="24" t="str">
        <f t="shared" si="40"/>
        <v>18075.353</v>
      </c>
      <c r="H449" s="18">
        <f t="shared" si="41"/>
        <v>2877.5</v>
      </c>
      <c r="I449" s="45" t="s">
        <v>201</v>
      </c>
      <c r="J449" s="46" t="s">
        <v>202</v>
      </c>
      <c r="K449" s="45">
        <v>2877.5</v>
      </c>
      <c r="L449" s="45" t="s">
        <v>203</v>
      </c>
      <c r="M449" s="46" t="s">
        <v>1908</v>
      </c>
      <c r="N449" s="46"/>
      <c r="O449" s="47" t="s">
        <v>170</v>
      </c>
      <c r="P449" s="47" t="s">
        <v>194</v>
      </c>
    </row>
    <row r="450" spans="1:16" ht="13.5" thickBot="1" x14ac:dyDescent="0.25">
      <c r="A450" s="18" t="str">
        <f t="shared" si="36"/>
        <v> CPRI 12.17 </v>
      </c>
      <c r="B450" s="5" t="str">
        <f t="shared" si="37"/>
        <v>I</v>
      </c>
      <c r="C450" s="18">
        <f t="shared" si="38"/>
        <v>18100.806</v>
      </c>
      <c r="D450" s="24" t="str">
        <f t="shared" si="39"/>
        <v>vis</v>
      </c>
      <c r="E450" s="44">
        <f>VLOOKUP(C450,Active!C$21:E$964,3,FALSE)</f>
        <v>2885.990100966088</v>
      </c>
      <c r="F450" s="5" t="s">
        <v>1901</v>
      </c>
      <c r="G450" s="24" t="str">
        <f t="shared" si="40"/>
        <v>18100.806</v>
      </c>
      <c r="H450" s="18">
        <f t="shared" si="41"/>
        <v>2886</v>
      </c>
      <c r="I450" s="45" t="s">
        <v>204</v>
      </c>
      <c r="J450" s="46" t="s">
        <v>205</v>
      </c>
      <c r="K450" s="45">
        <v>2886</v>
      </c>
      <c r="L450" s="45" t="s">
        <v>206</v>
      </c>
      <c r="M450" s="46" t="s">
        <v>2068</v>
      </c>
      <c r="N450" s="46"/>
      <c r="O450" s="47" t="s">
        <v>2069</v>
      </c>
      <c r="P450" s="47" t="s">
        <v>207</v>
      </c>
    </row>
    <row r="451" spans="1:16" ht="13.5" thickBot="1" x14ac:dyDescent="0.25">
      <c r="A451" s="18" t="str">
        <f t="shared" si="36"/>
        <v> CPRI 12.17 </v>
      </c>
      <c r="B451" s="5" t="str">
        <f t="shared" si="37"/>
        <v>I</v>
      </c>
      <c r="C451" s="18">
        <f t="shared" si="38"/>
        <v>18103.797999999999</v>
      </c>
      <c r="D451" s="24" t="str">
        <f t="shared" si="39"/>
        <v>vis</v>
      </c>
      <c r="E451" s="44">
        <f>VLOOKUP(C451,Active!C$21:E$964,3,FALSE)</f>
        <v>2886.9886549317885</v>
      </c>
      <c r="F451" s="5" t="s">
        <v>1901</v>
      </c>
      <c r="G451" s="24" t="str">
        <f t="shared" si="40"/>
        <v>18103.798</v>
      </c>
      <c r="H451" s="18">
        <f t="shared" si="41"/>
        <v>2887</v>
      </c>
      <c r="I451" s="45" t="s">
        <v>208</v>
      </c>
      <c r="J451" s="46" t="s">
        <v>209</v>
      </c>
      <c r="K451" s="45">
        <v>2887</v>
      </c>
      <c r="L451" s="45" t="s">
        <v>210</v>
      </c>
      <c r="M451" s="46" t="s">
        <v>2068</v>
      </c>
      <c r="N451" s="46"/>
      <c r="O451" s="47" t="s">
        <v>2069</v>
      </c>
      <c r="P451" s="47" t="s">
        <v>207</v>
      </c>
    </row>
    <row r="452" spans="1:16" ht="13.5" thickBot="1" x14ac:dyDescent="0.25">
      <c r="A452" s="18" t="str">
        <f t="shared" si="36"/>
        <v> CPRI 12.17 </v>
      </c>
      <c r="B452" s="5" t="str">
        <f t="shared" si="37"/>
        <v>I</v>
      </c>
      <c r="C452" s="18">
        <f t="shared" si="38"/>
        <v>18238.628000000001</v>
      </c>
      <c r="D452" s="24" t="str">
        <f t="shared" si="39"/>
        <v>vis</v>
      </c>
      <c r="E452" s="44">
        <f>VLOOKUP(C452,Active!C$21:E$964,3,FALSE)</f>
        <v>2931.9869942350865</v>
      </c>
      <c r="F452" s="5" t="s">
        <v>1901</v>
      </c>
      <c r="G452" s="24" t="str">
        <f t="shared" si="40"/>
        <v>18238.628</v>
      </c>
      <c r="H452" s="18">
        <f t="shared" si="41"/>
        <v>2932</v>
      </c>
      <c r="I452" s="45" t="s">
        <v>211</v>
      </c>
      <c r="J452" s="46" t="s">
        <v>212</v>
      </c>
      <c r="K452" s="45">
        <v>2932</v>
      </c>
      <c r="L452" s="45" t="s">
        <v>213</v>
      </c>
      <c r="M452" s="46" t="s">
        <v>2068</v>
      </c>
      <c r="N452" s="46"/>
      <c r="O452" s="47" t="s">
        <v>2069</v>
      </c>
      <c r="P452" s="47" t="s">
        <v>207</v>
      </c>
    </row>
    <row r="453" spans="1:16" ht="13.5" thickBot="1" x14ac:dyDescent="0.25">
      <c r="A453" s="18" t="str">
        <f t="shared" si="36"/>
        <v> AN 244.230 </v>
      </c>
      <c r="B453" s="5" t="str">
        <f t="shared" si="37"/>
        <v>II</v>
      </c>
      <c r="C453" s="18">
        <f t="shared" si="38"/>
        <v>18791.536</v>
      </c>
      <c r="D453" s="24" t="str">
        <f t="shared" si="39"/>
        <v>vis</v>
      </c>
      <c r="E453" s="44">
        <f>VLOOKUP(C453,Active!C$21:E$964,3,FALSE)</f>
        <v>3116.5152282149702</v>
      </c>
      <c r="F453" s="5" t="s">
        <v>1901</v>
      </c>
      <c r="G453" s="24" t="str">
        <f t="shared" si="40"/>
        <v>18791.536</v>
      </c>
      <c r="H453" s="18">
        <f t="shared" si="41"/>
        <v>3116.5</v>
      </c>
      <c r="I453" s="45" t="s">
        <v>214</v>
      </c>
      <c r="J453" s="46" t="s">
        <v>215</v>
      </c>
      <c r="K453" s="45">
        <v>3116.5</v>
      </c>
      <c r="L453" s="45" t="s">
        <v>166</v>
      </c>
      <c r="M453" s="46" t="s">
        <v>1908</v>
      </c>
      <c r="N453" s="46"/>
      <c r="O453" s="47" t="s">
        <v>170</v>
      </c>
      <c r="P453" s="47" t="s">
        <v>194</v>
      </c>
    </row>
    <row r="454" spans="1:16" ht="13.5" thickBot="1" x14ac:dyDescent="0.25">
      <c r="A454" s="18" t="str">
        <f t="shared" si="36"/>
        <v> JBAA 35.65 </v>
      </c>
      <c r="B454" s="5" t="str">
        <f t="shared" si="37"/>
        <v>II</v>
      </c>
      <c r="C454" s="18">
        <f t="shared" si="38"/>
        <v>18815.496999999999</v>
      </c>
      <c r="D454" s="24" t="str">
        <f t="shared" si="39"/>
        <v>vis</v>
      </c>
      <c r="E454" s="44">
        <f>VLOOKUP(C454,Active!C$21:E$964,3,FALSE)</f>
        <v>3124.5120034730453</v>
      </c>
      <c r="F454" s="5" t="s">
        <v>1901</v>
      </c>
      <c r="G454" s="24" t="str">
        <f t="shared" si="40"/>
        <v>18815.497</v>
      </c>
      <c r="H454" s="18">
        <f t="shared" si="41"/>
        <v>3124.5</v>
      </c>
      <c r="I454" s="45" t="s">
        <v>216</v>
      </c>
      <c r="J454" s="46" t="s">
        <v>217</v>
      </c>
      <c r="K454" s="45">
        <v>3124.5</v>
      </c>
      <c r="L454" s="45" t="s">
        <v>218</v>
      </c>
      <c r="M454" s="46" t="s">
        <v>1908</v>
      </c>
      <c r="N454" s="46"/>
      <c r="O454" s="47" t="s">
        <v>219</v>
      </c>
      <c r="P454" s="47" t="s">
        <v>220</v>
      </c>
    </row>
    <row r="455" spans="1:16" ht="13.5" thickBot="1" x14ac:dyDescent="0.25">
      <c r="A455" s="18" t="str">
        <f t="shared" si="36"/>
        <v> AN 244.230 </v>
      </c>
      <c r="B455" s="5" t="str">
        <f t="shared" si="37"/>
        <v>II</v>
      </c>
      <c r="C455" s="18">
        <f t="shared" si="38"/>
        <v>18815.501</v>
      </c>
      <c r="D455" s="24" t="str">
        <f t="shared" si="39"/>
        <v>vis</v>
      </c>
      <c r="E455" s="44">
        <f>VLOOKUP(C455,Active!C$21:E$964,3,FALSE)</f>
        <v>3124.5133384382402</v>
      </c>
      <c r="F455" s="5" t="s">
        <v>1901</v>
      </c>
      <c r="G455" s="24" t="str">
        <f t="shared" si="40"/>
        <v>18815.501</v>
      </c>
      <c r="H455" s="18">
        <f t="shared" si="41"/>
        <v>3124.5</v>
      </c>
      <c r="I455" s="45" t="s">
        <v>221</v>
      </c>
      <c r="J455" s="46" t="s">
        <v>222</v>
      </c>
      <c r="K455" s="45">
        <v>3124.5</v>
      </c>
      <c r="L455" s="45" t="s">
        <v>223</v>
      </c>
      <c r="M455" s="46" t="s">
        <v>1908</v>
      </c>
      <c r="N455" s="46"/>
      <c r="O455" s="47" t="s">
        <v>170</v>
      </c>
      <c r="P455" s="47" t="s">
        <v>194</v>
      </c>
    </row>
    <row r="456" spans="1:16" ht="13.5" thickBot="1" x14ac:dyDescent="0.25">
      <c r="A456" s="18" t="str">
        <f t="shared" si="36"/>
        <v> JBAA 35.65 </v>
      </c>
      <c r="B456" s="5" t="str">
        <f t="shared" si="37"/>
        <v>II</v>
      </c>
      <c r="C456" s="18">
        <f t="shared" si="38"/>
        <v>18842.496999999999</v>
      </c>
      <c r="D456" s="24" t="str">
        <f t="shared" si="39"/>
        <v>vis</v>
      </c>
      <c r="E456" s="44">
        <f>VLOOKUP(C456,Active!C$21:E$964,3,FALSE)</f>
        <v>3133.5230185378605</v>
      </c>
      <c r="F456" s="5" t="s">
        <v>1901</v>
      </c>
      <c r="G456" s="24" t="str">
        <f t="shared" si="40"/>
        <v>18842.497</v>
      </c>
      <c r="H456" s="18">
        <f t="shared" si="41"/>
        <v>3133.5</v>
      </c>
      <c r="I456" s="45" t="s">
        <v>224</v>
      </c>
      <c r="J456" s="46" t="s">
        <v>225</v>
      </c>
      <c r="K456" s="45">
        <v>3133.5</v>
      </c>
      <c r="L456" s="45" t="s">
        <v>226</v>
      </c>
      <c r="M456" s="46" t="s">
        <v>1908</v>
      </c>
      <c r="N456" s="46"/>
      <c r="O456" s="47" t="s">
        <v>219</v>
      </c>
      <c r="P456" s="47" t="s">
        <v>220</v>
      </c>
    </row>
    <row r="457" spans="1:16" ht="13.5" thickBot="1" x14ac:dyDescent="0.25">
      <c r="A457" s="18" t="str">
        <f t="shared" si="36"/>
        <v> AN 244.230 </v>
      </c>
      <c r="B457" s="5" t="str">
        <f t="shared" si="37"/>
        <v>II</v>
      </c>
      <c r="C457" s="18">
        <f t="shared" si="38"/>
        <v>18863.449000000001</v>
      </c>
      <c r="D457" s="24" t="str">
        <f t="shared" si="39"/>
        <v>vis</v>
      </c>
      <c r="E457" s="44">
        <f>VLOOKUP(C457,Active!C$21:E$964,3,FALSE)</f>
        <v>3140.5155662281577</v>
      </c>
      <c r="F457" s="5" t="s">
        <v>1901</v>
      </c>
      <c r="G457" s="24" t="str">
        <f t="shared" si="40"/>
        <v>18863.449</v>
      </c>
      <c r="H457" s="18">
        <f t="shared" si="41"/>
        <v>3140.5</v>
      </c>
      <c r="I457" s="45" t="s">
        <v>227</v>
      </c>
      <c r="J457" s="46" t="s">
        <v>228</v>
      </c>
      <c r="K457" s="45">
        <v>3140.5</v>
      </c>
      <c r="L457" s="45" t="s">
        <v>229</v>
      </c>
      <c r="M457" s="46" t="s">
        <v>1908</v>
      </c>
      <c r="N457" s="46"/>
      <c r="O457" s="47" t="s">
        <v>170</v>
      </c>
      <c r="P457" s="47" t="s">
        <v>194</v>
      </c>
    </row>
    <row r="458" spans="1:16" ht="13.5" thickBot="1" x14ac:dyDescent="0.25">
      <c r="A458" s="18" t="str">
        <f t="shared" si="36"/>
        <v> AN 244.230 </v>
      </c>
      <c r="B458" s="5" t="str">
        <f t="shared" si="37"/>
        <v>II</v>
      </c>
      <c r="C458" s="18">
        <f t="shared" si="38"/>
        <v>18893.412</v>
      </c>
      <c r="D458" s="24" t="str">
        <f t="shared" si="39"/>
        <v>vis</v>
      </c>
      <c r="E458" s="44">
        <f>VLOOKUP(C458,Active!C$21:E$964,3,FALSE)</f>
        <v>3150.5154567610116</v>
      </c>
      <c r="F458" s="5" t="s">
        <v>1901</v>
      </c>
      <c r="G458" s="24" t="str">
        <f t="shared" si="40"/>
        <v>18893.412</v>
      </c>
      <c r="H458" s="18">
        <f t="shared" si="41"/>
        <v>3150.5</v>
      </c>
      <c r="I458" s="45" t="s">
        <v>230</v>
      </c>
      <c r="J458" s="46" t="s">
        <v>231</v>
      </c>
      <c r="K458" s="45">
        <v>3150.5</v>
      </c>
      <c r="L458" s="45" t="s">
        <v>166</v>
      </c>
      <c r="M458" s="46" t="s">
        <v>1908</v>
      </c>
      <c r="N458" s="46"/>
      <c r="O458" s="47" t="s">
        <v>170</v>
      </c>
      <c r="P458" s="47" t="s">
        <v>194</v>
      </c>
    </row>
    <row r="459" spans="1:16" ht="13.5" thickBot="1" x14ac:dyDescent="0.25">
      <c r="A459" s="18" t="str">
        <f t="shared" ref="A459:A522" si="42">P459</f>
        <v> JBAA 35.65 </v>
      </c>
      <c r="B459" s="5" t="str">
        <f t="shared" ref="B459:B522" si="43">IF(H459=INT(H459),"I","II")</f>
        <v>II</v>
      </c>
      <c r="C459" s="18">
        <f t="shared" ref="C459:C522" si="44">1*G459</f>
        <v>18968.308000000001</v>
      </c>
      <c r="D459" s="24" t="str">
        <f t="shared" ref="D459:D522" si="45">VLOOKUP(F459,I$1:J$5,2,FALSE)</f>
        <v>vis</v>
      </c>
      <c r="E459" s="44">
        <f>VLOOKUP(C459,Active!C$21:E$964,3,FALSE)</f>
        <v>3175.511345068212</v>
      </c>
      <c r="F459" s="5" t="s">
        <v>1901</v>
      </c>
      <c r="G459" s="24" t="str">
        <f t="shared" ref="G459:G522" si="46">MID(I459,3,LEN(I459)-3)</f>
        <v>18968.308</v>
      </c>
      <c r="H459" s="18">
        <f t="shared" ref="H459:H522" si="47">1*K459</f>
        <v>3175.5</v>
      </c>
      <c r="I459" s="45" t="s">
        <v>232</v>
      </c>
      <c r="J459" s="46" t="s">
        <v>233</v>
      </c>
      <c r="K459" s="45">
        <v>3175.5</v>
      </c>
      <c r="L459" s="45" t="s">
        <v>173</v>
      </c>
      <c r="M459" s="46" t="s">
        <v>1908</v>
      </c>
      <c r="N459" s="46"/>
      <c r="O459" s="47" t="s">
        <v>219</v>
      </c>
      <c r="P459" s="47" t="s">
        <v>220</v>
      </c>
    </row>
    <row r="460" spans="1:16" ht="13.5" thickBot="1" x14ac:dyDescent="0.25">
      <c r="A460" s="18" t="str">
        <f t="shared" si="42"/>
        <v> AN 244.230 </v>
      </c>
      <c r="B460" s="5" t="str">
        <f t="shared" si="43"/>
        <v>II</v>
      </c>
      <c r="C460" s="18">
        <f t="shared" si="44"/>
        <v>18971.319</v>
      </c>
      <c r="D460" s="24" t="str">
        <f t="shared" si="45"/>
        <v>vis</v>
      </c>
      <c r="E460" s="44">
        <f>VLOOKUP(C460,Active!C$21:E$964,3,FALSE)</f>
        <v>3176.5162401185876</v>
      </c>
      <c r="F460" s="5" t="s">
        <v>1901</v>
      </c>
      <c r="G460" s="24" t="str">
        <f t="shared" si="46"/>
        <v>18971.319</v>
      </c>
      <c r="H460" s="18">
        <f t="shared" si="47"/>
        <v>3176.5</v>
      </c>
      <c r="I460" s="45" t="s">
        <v>234</v>
      </c>
      <c r="J460" s="46" t="s">
        <v>235</v>
      </c>
      <c r="K460" s="45">
        <v>3176.5</v>
      </c>
      <c r="L460" s="45" t="s">
        <v>236</v>
      </c>
      <c r="M460" s="46" t="s">
        <v>1908</v>
      </c>
      <c r="N460" s="46"/>
      <c r="O460" s="47" t="s">
        <v>170</v>
      </c>
      <c r="P460" s="47" t="s">
        <v>194</v>
      </c>
    </row>
    <row r="461" spans="1:16" ht="13.5" thickBot="1" x14ac:dyDescent="0.25">
      <c r="A461" s="18" t="str">
        <f t="shared" si="42"/>
        <v> AN 194.166 </v>
      </c>
      <c r="B461" s="5" t="str">
        <f t="shared" si="43"/>
        <v>II</v>
      </c>
      <c r="C461" s="18">
        <f t="shared" si="44"/>
        <v>19597.563999999998</v>
      </c>
      <c r="D461" s="24" t="str">
        <f t="shared" si="45"/>
        <v>vis</v>
      </c>
      <c r="E461" s="44">
        <f>VLOOKUP(C461,Active!C$21:E$964,3,FALSE)</f>
        <v>3385.5200597210028</v>
      </c>
      <c r="F461" s="5" t="s">
        <v>1901</v>
      </c>
      <c r="G461" s="24" t="str">
        <f t="shared" si="46"/>
        <v>19597.564</v>
      </c>
      <c r="H461" s="18">
        <f t="shared" si="47"/>
        <v>3385.5</v>
      </c>
      <c r="I461" s="45" t="s">
        <v>237</v>
      </c>
      <c r="J461" s="46" t="s">
        <v>238</v>
      </c>
      <c r="K461" s="45">
        <v>3385.5</v>
      </c>
      <c r="L461" s="45" t="s">
        <v>239</v>
      </c>
      <c r="M461" s="46" t="s">
        <v>1908</v>
      </c>
      <c r="N461" s="46"/>
      <c r="O461" s="47" t="s">
        <v>240</v>
      </c>
      <c r="P461" s="47" t="s">
        <v>241</v>
      </c>
    </row>
    <row r="462" spans="1:16" ht="13.5" thickBot="1" x14ac:dyDescent="0.25">
      <c r="A462" s="18" t="str">
        <f t="shared" si="42"/>
        <v> AN 194.166 </v>
      </c>
      <c r="B462" s="5" t="str">
        <f t="shared" si="43"/>
        <v>II</v>
      </c>
      <c r="C462" s="18">
        <f t="shared" si="44"/>
        <v>19600.566999999999</v>
      </c>
      <c r="D462" s="24" t="str">
        <f t="shared" si="45"/>
        <v>vis</v>
      </c>
      <c r="E462" s="44">
        <f>VLOOKUP(C462,Active!C$21:E$964,3,FALSE)</f>
        <v>3386.5222848409894</v>
      </c>
      <c r="F462" s="5" t="s">
        <v>1901</v>
      </c>
      <c r="G462" s="24" t="str">
        <f t="shared" si="46"/>
        <v>19600.567</v>
      </c>
      <c r="H462" s="18">
        <f t="shared" si="47"/>
        <v>3386.5</v>
      </c>
      <c r="I462" s="45" t="s">
        <v>242</v>
      </c>
      <c r="J462" s="46" t="s">
        <v>243</v>
      </c>
      <c r="K462" s="45">
        <v>3386.5</v>
      </c>
      <c r="L462" s="45" t="s">
        <v>244</v>
      </c>
      <c r="M462" s="46" t="s">
        <v>1908</v>
      </c>
      <c r="N462" s="46"/>
      <c r="O462" s="47" t="s">
        <v>240</v>
      </c>
      <c r="P462" s="47" t="s">
        <v>241</v>
      </c>
    </row>
    <row r="463" spans="1:16" ht="13.5" thickBot="1" x14ac:dyDescent="0.25">
      <c r="A463" s="18" t="str">
        <f t="shared" si="42"/>
        <v> AN 194.166 </v>
      </c>
      <c r="B463" s="5" t="str">
        <f t="shared" si="43"/>
        <v>II</v>
      </c>
      <c r="C463" s="18">
        <f t="shared" si="44"/>
        <v>19666.483</v>
      </c>
      <c r="D463" s="24" t="str">
        <f t="shared" si="45"/>
        <v>vis</v>
      </c>
      <c r="E463" s="44">
        <f>VLOOKUP(C463,Active!C$21:E$964,3,FALSE)</f>
        <v>3408.5211762858921</v>
      </c>
      <c r="F463" s="5" t="s">
        <v>1901</v>
      </c>
      <c r="G463" s="24" t="str">
        <f t="shared" si="46"/>
        <v>19666.483</v>
      </c>
      <c r="H463" s="18">
        <f t="shared" si="47"/>
        <v>3408.5</v>
      </c>
      <c r="I463" s="45" t="s">
        <v>245</v>
      </c>
      <c r="J463" s="46" t="s">
        <v>246</v>
      </c>
      <c r="K463" s="45">
        <v>3408.5</v>
      </c>
      <c r="L463" s="45" t="s">
        <v>247</v>
      </c>
      <c r="M463" s="46" t="s">
        <v>1908</v>
      </c>
      <c r="N463" s="46"/>
      <c r="O463" s="47" t="s">
        <v>240</v>
      </c>
      <c r="P463" s="47" t="s">
        <v>241</v>
      </c>
    </row>
    <row r="464" spans="1:16" ht="13.5" thickBot="1" x14ac:dyDescent="0.25">
      <c r="A464" s="18" t="str">
        <f t="shared" si="42"/>
        <v> AN 194.166 </v>
      </c>
      <c r="B464" s="5" t="str">
        <f t="shared" si="43"/>
        <v>II</v>
      </c>
      <c r="C464" s="18">
        <f t="shared" si="44"/>
        <v>19675.477999999999</v>
      </c>
      <c r="D464" s="24" t="str">
        <f t="shared" si="45"/>
        <v>vis</v>
      </c>
      <c r="E464" s="44">
        <f>VLOOKUP(C464,Active!C$21:E$964,3,FALSE)</f>
        <v>3411.52317926767</v>
      </c>
      <c r="F464" s="5" t="s">
        <v>1901</v>
      </c>
      <c r="G464" s="24" t="str">
        <f t="shared" si="46"/>
        <v>19675.478</v>
      </c>
      <c r="H464" s="18">
        <f t="shared" si="47"/>
        <v>3411.5</v>
      </c>
      <c r="I464" s="45" t="s">
        <v>248</v>
      </c>
      <c r="J464" s="46" t="s">
        <v>249</v>
      </c>
      <c r="K464" s="45">
        <v>3411.5</v>
      </c>
      <c r="L464" s="45" t="s">
        <v>226</v>
      </c>
      <c r="M464" s="46" t="s">
        <v>1908</v>
      </c>
      <c r="N464" s="46"/>
      <c r="O464" s="47" t="s">
        <v>240</v>
      </c>
      <c r="P464" s="47" t="s">
        <v>241</v>
      </c>
    </row>
    <row r="465" spans="1:16" ht="13.5" thickBot="1" x14ac:dyDescent="0.25">
      <c r="A465" s="18" t="str">
        <f t="shared" si="42"/>
        <v> AN 194.166 </v>
      </c>
      <c r="B465" s="5" t="str">
        <f t="shared" si="43"/>
        <v>II</v>
      </c>
      <c r="C465" s="18">
        <f t="shared" si="44"/>
        <v>19684.462</v>
      </c>
      <c r="D465" s="24" t="str">
        <f t="shared" si="45"/>
        <v>vis</v>
      </c>
      <c r="E465" s="44">
        <f>VLOOKUP(C465,Active!C$21:E$964,3,FALSE)</f>
        <v>3414.5215110951626</v>
      </c>
      <c r="F465" s="5" t="s">
        <v>1901</v>
      </c>
      <c r="G465" s="24" t="str">
        <f t="shared" si="46"/>
        <v>19684.462</v>
      </c>
      <c r="H465" s="18">
        <f t="shared" si="47"/>
        <v>3414.5</v>
      </c>
      <c r="I465" s="45" t="s">
        <v>250</v>
      </c>
      <c r="J465" s="46" t="s">
        <v>251</v>
      </c>
      <c r="K465" s="45">
        <v>3414.5</v>
      </c>
      <c r="L465" s="45" t="s">
        <v>252</v>
      </c>
      <c r="M465" s="46" t="s">
        <v>1908</v>
      </c>
      <c r="N465" s="46"/>
      <c r="O465" s="47" t="s">
        <v>240</v>
      </c>
      <c r="P465" s="47" t="s">
        <v>241</v>
      </c>
    </row>
    <row r="466" spans="1:16" ht="13.5" thickBot="1" x14ac:dyDescent="0.25">
      <c r="A466" s="18" t="str">
        <f t="shared" si="42"/>
        <v> AN 244.230 </v>
      </c>
      <c r="B466" s="5" t="str">
        <f t="shared" si="43"/>
        <v>II</v>
      </c>
      <c r="C466" s="18">
        <f t="shared" si="44"/>
        <v>19684.490000000002</v>
      </c>
      <c r="D466" s="24" t="str">
        <f t="shared" si="45"/>
        <v>vis</v>
      </c>
      <c r="E466" s="44">
        <f>VLOOKUP(C466,Active!C$21:E$964,3,FALSE)</f>
        <v>3414.5308558515271</v>
      </c>
      <c r="F466" s="5" t="s">
        <v>1901</v>
      </c>
      <c r="G466" s="24" t="str">
        <f t="shared" si="46"/>
        <v>19684.490</v>
      </c>
      <c r="H466" s="18">
        <f t="shared" si="47"/>
        <v>3414.5</v>
      </c>
      <c r="I466" s="45" t="s">
        <v>253</v>
      </c>
      <c r="J466" s="46" t="s">
        <v>254</v>
      </c>
      <c r="K466" s="45">
        <v>3414.5</v>
      </c>
      <c r="L466" s="45" t="s">
        <v>255</v>
      </c>
      <c r="M466" s="46" t="s">
        <v>1908</v>
      </c>
      <c r="N466" s="46"/>
      <c r="O466" s="47" t="s">
        <v>170</v>
      </c>
      <c r="P466" s="47" t="s">
        <v>194</v>
      </c>
    </row>
    <row r="467" spans="1:16" ht="13.5" thickBot="1" x14ac:dyDescent="0.25">
      <c r="A467" s="18" t="str">
        <f t="shared" si="42"/>
        <v> AN 200.164 </v>
      </c>
      <c r="B467" s="5" t="str">
        <f t="shared" si="43"/>
        <v>I</v>
      </c>
      <c r="C467" s="18">
        <f t="shared" si="44"/>
        <v>20003.447</v>
      </c>
      <c r="D467" s="24" t="str">
        <f t="shared" si="45"/>
        <v>vis</v>
      </c>
      <c r="E467" s="44">
        <f>VLOOKUP(C467,Active!C$21:E$964,3,FALSE)</f>
        <v>3520.9799792599811</v>
      </c>
      <c r="F467" s="5" t="s">
        <v>1901</v>
      </c>
      <c r="G467" s="24" t="str">
        <f t="shared" si="46"/>
        <v>20003.447</v>
      </c>
      <c r="H467" s="18">
        <f t="shared" si="47"/>
        <v>3521</v>
      </c>
      <c r="I467" s="45" t="s">
        <v>256</v>
      </c>
      <c r="J467" s="46" t="s">
        <v>257</v>
      </c>
      <c r="K467" s="45">
        <v>3521</v>
      </c>
      <c r="L467" s="45" t="s">
        <v>258</v>
      </c>
      <c r="M467" s="46" t="s">
        <v>1908</v>
      </c>
      <c r="N467" s="46"/>
      <c r="O467" s="47" t="s">
        <v>240</v>
      </c>
      <c r="P467" s="47" t="s">
        <v>259</v>
      </c>
    </row>
    <row r="468" spans="1:16" ht="13.5" thickBot="1" x14ac:dyDescent="0.25">
      <c r="A468" s="18" t="str">
        <f t="shared" si="42"/>
        <v> AN 200.164 </v>
      </c>
      <c r="B468" s="5" t="str">
        <f t="shared" si="43"/>
        <v>I</v>
      </c>
      <c r="C468" s="18">
        <f t="shared" si="44"/>
        <v>20006.429</v>
      </c>
      <c r="D468" s="24" t="str">
        <f t="shared" si="45"/>
        <v>vis</v>
      </c>
      <c r="E468" s="44">
        <f>VLOOKUP(C468,Active!C$21:E$964,3,FALSE)</f>
        <v>3521.9751958126949</v>
      </c>
      <c r="F468" s="5" t="s">
        <v>1901</v>
      </c>
      <c r="G468" s="24" t="str">
        <f t="shared" si="46"/>
        <v>20006.429</v>
      </c>
      <c r="H468" s="18">
        <f t="shared" si="47"/>
        <v>3522</v>
      </c>
      <c r="I468" s="45" t="s">
        <v>260</v>
      </c>
      <c r="J468" s="46" t="s">
        <v>261</v>
      </c>
      <c r="K468" s="45">
        <v>3522</v>
      </c>
      <c r="L468" s="45" t="s">
        <v>262</v>
      </c>
      <c r="M468" s="46" t="s">
        <v>1908</v>
      </c>
      <c r="N468" s="46"/>
      <c r="O468" s="47" t="s">
        <v>240</v>
      </c>
      <c r="P468" s="47" t="s">
        <v>259</v>
      </c>
    </row>
    <row r="469" spans="1:16" ht="13.5" thickBot="1" x14ac:dyDescent="0.25">
      <c r="A469" s="18" t="str">
        <f t="shared" si="42"/>
        <v> AN 200.164 </v>
      </c>
      <c r="B469" s="5" t="str">
        <f t="shared" si="43"/>
        <v>I</v>
      </c>
      <c r="C469" s="18">
        <f t="shared" si="44"/>
        <v>20018.41</v>
      </c>
      <c r="D469" s="24" t="str">
        <f t="shared" si="45"/>
        <v>vis</v>
      </c>
      <c r="E469" s="44">
        <f>VLOOKUP(C469,Active!C$21:E$964,3,FALSE)</f>
        <v>3525.973750312382</v>
      </c>
      <c r="F469" s="5" t="s">
        <v>1901</v>
      </c>
      <c r="G469" s="24" t="str">
        <f t="shared" si="46"/>
        <v>20018.410</v>
      </c>
      <c r="H469" s="18">
        <f t="shared" si="47"/>
        <v>3526</v>
      </c>
      <c r="I469" s="45" t="s">
        <v>263</v>
      </c>
      <c r="J469" s="46" t="s">
        <v>264</v>
      </c>
      <c r="K469" s="45">
        <v>3526</v>
      </c>
      <c r="L469" s="45" t="s">
        <v>265</v>
      </c>
      <c r="M469" s="46" t="s">
        <v>1908</v>
      </c>
      <c r="N469" s="46"/>
      <c r="O469" s="47" t="s">
        <v>240</v>
      </c>
      <c r="P469" s="47" t="s">
        <v>259</v>
      </c>
    </row>
    <row r="470" spans="1:16" ht="13.5" thickBot="1" x14ac:dyDescent="0.25">
      <c r="A470" s="18" t="str">
        <f t="shared" si="42"/>
        <v> AN 198.396 </v>
      </c>
      <c r="B470" s="5" t="str">
        <f t="shared" si="43"/>
        <v>I</v>
      </c>
      <c r="C470" s="18">
        <f t="shared" si="44"/>
        <v>20027.382000000001</v>
      </c>
      <c r="D470" s="24" t="str">
        <f t="shared" si="45"/>
        <v>vis</v>
      </c>
      <c r="E470" s="44">
        <f>VLOOKUP(C470,Active!C$21:E$964,3,FALSE)</f>
        <v>3528.9680772442907</v>
      </c>
      <c r="F470" s="5" t="s">
        <v>1901</v>
      </c>
      <c r="G470" s="24" t="str">
        <f t="shared" si="46"/>
        <v>20027.382</v>
      </c>
      <c r="H470" s="18">
        <f t="shared" si="47"/>
        <v>3529</v>
      </c>
      <c r="I470" s="45" t="s">
        <v>266</v>
      </c>
      <c r="J470" s="46" t="s">
        <v>267</v>
      </c>
      <c r="K470" s="45">
        <v>3529</v>
      </c>
      <c r="L470" s="45" t="s">
        <v>268</v>
      </c>
      <c r="M470" s="46" t="s">
        <v>1908</v>
      </c>
      <c r="N470" s="46"/>
      <c r="O470" s="47" t="s">
        <v>269</v>
      </c>
      <c r="P470" s="47" t="s">
        <v>270</v>
      </c>
    </row>
    <row r="471" spans="1:16" ht="13.5" thickBot="1" x14ac:dyDescent="0.25">
      <c r="A471" s="18" t="str">
        <f t="shared" si="42"/>
        <v> AN 198.396 </v>
      </c>
      <c r="B471" s="5" t="str">
        <f t="shared" si="43"/>
        <v>I</v>
      </c>
      <c r="C471" s="18">
        <f t="shared" si="44"/>
        <v>20030.375</v>
      </c>
      <c r="D471" s="24" t="str">
        <f t="shared" si="45"/>
        <v>vis</v>
      </c>
      <c r="E471" s="44">
        <f>VLOOKUP(C471,Active!C$21:E$964,3,FALSE)</f>
        <v>3529.9669649512898</v>
      </c>
      <c r="F471" s="5" t="s">
        <v>1901</v>
      </c>
      <c r="G471" s="24" t="str">
        <f t="shared" si="46"/>
        <v>20030.375</v>
      </c>
      <c r="H471" s="18">
        <f t="shared" si="47"/>
        <v>3530</v>
      </c>
      <c r="I471" s="45" t="s">
        <v>271</v>
      </c>
      <c r="J471" s="46" t="s">
        <v>272</v>
      </c>
      <c r="K471" s="45">
        <v>3530</v>
      </c>
      <c r="L471" s="45" t="s">
        <v>273</v>
      </c>
      <c r="M471" s="46" t="s">
        <v>1908</v>
      </c>
      <c r="N471" s="46"/>
      <c r="O471" s="47" t="s">
        <v>269</v>
      </c>
      <c r="P471" s="47" t="s">
        <v>270</v>
      </c>
    </row>
    <row r="472" spans="1:16" ht="13.5" thickBot="1" x14ac:dyDescent="0.25">
      <c r="A472" s="18" t="str">
        <f t="shared" si="42"/>
        <v> AN 200.164 </v>
      </c>
      <c r="B472" s="5" t="str">
        <f t="shared" si="43"/>
        <v>I</v>
      </c>
      <c r="C472" s="18">
        <f t="shared" si="44"/>
        <v>20036.39</v>
      </c>
      <c r="D472" s="24" t="str">
        <f t="shared" si="45"/>
        <v>vis</v>
      </c>
      <c r="E472" s="44">
        <f>VLOOKUP(C472,Active!C$21:E$964,3,FALSE)</f>
        <v>3531.9744188629516</v>
      </c>
      <c r="F472" s="5" t="s">
        <v>1901</v>
      </c>
      <c r="G472" s="24" t="str">
        <f t="shared" si="46"/>
        <v>20036.390</v>
      </c>
      <c r="H472" s="18">
        <f t="shared" si="47"/>
        <v>3532</v>
      </c>
      <c r="I472" s="45" t="s">
        <v>274</v>
      </c>
      <c r="J472" s="46" t="s">
        <v>275</v>
      </c>
      <c r="K472" s="45">
        <v>3532</v>
      </c>
      <c r="L472" s="45" t="s">
        <v>276</v>
      </c>
      <c r="M472" s="46" t="s">
        <v>1908</v>
      </c>
      <c r="N472" s="46"/>
      <c r="O472" s="47" t="s">
        <v>240</v>
      </c>
      <c r="P472" s="47" t="s">
        <v>259</v>
      </c>
    </row>
    <row r="473" spans="1:16" ht="13.5" thickBot="1" x14ac:dyDescent="0.25">
      <c r="A473" s="18" t="str">
        <f t="shared" si="42"/>
        <v> AN 198.396 </v>
      </c>
      <c r="B473" s="5" t="str">
        <f t="shared" si="43"/>
        <v>I</v>
      </c>
      <c r="C473" s="18">
        <f t="shared" si="44"/>
        <v>20039.375</v>
      </c>
      <c r="D473" s="24" t="str">
        <f t="shared" si="45"/>
        <v>vis</v>
      </c>
      <c r="E473" s="44">
        <f>VLOOKUP(C473,Active!C$21:E$964,3,FALSE)</f>
        <v>3532.9706366395617</v>
      </c>
      <c r="F473" s="5" t="s">
        <v>1901</v>
      </c>
      <c r="G473" s="24" t="str">
        <f t="shared" si="46"/>
        <v>20039.375</v>
      </c>
      <c r="H473" s="18">
        <f t="shared" si="47"/>
        <v>3533</v>
      </c>
      <c r="I473" s="45" t="s">
        <v>277</v>
      </c>
      <c r="J473" s="46" t="s">
        <v>278</v>
      </c>
      <c r="K473" s="45">
        <v>3533</v>
      </c>
      <c r="L473" s="45" t="s">
        <v>279</v>
      </c>
      <c r="M473" s="46" t="s">
        <v>1908</v>
      </c>
      <c r="N473" s="46"/>
      <c r="O473" s="47" t="s">
        <v>269</v>
      </c>
      <c r="P473" s="47" t="s">
        <v>270</v>
      </c>
    </row>
    <row r="474" spans="1:16" ht="13.5" thickBot="1" x14ac:dyDescent="0.25">
      <c r="A474" s="18" t="str">
        <f t="shared" si="42"/>
        <v> AN 244.229 </v>
      </c>
      <c r="B474" s="5" t="str">
        <f t="shared" si="43"/>
        <v>I</v>
      </c>
      <c r="C474" s="18">
        <f t="shared" si="44"/>
        <v>20039.385999999999</v>
      </c>
      <c r="D474" s="24" t="str">
        <f t="shared" si="45"/>
        <v>vis</v>
      </c>
      <c r="E474" s="44">
        <f>VLOOKUP(C474,Active!C$21:E$964,3,FALSE)</f>
        <v>3532.9743077938469</v>
      </c>
      <c r="F474" s="5" t="s">
        <v>1901</v>
      </c>
      <c r="G474" s="24" t="str">
        <f t="shared" si="46"/>
        <v>20039.386</v>
      </c>
      <c r="H474" s="18">
        <f t="shared" si="47"/>
        <v>3533</v>
      </c>
      <c r="I474" s="45" t="s">
        <v>280</v>
      </c>
      <c r="J474" s="46" t="s">
        <v>281</v>
      </c>
      <c r="K474" s="45">
        <v>3533</v>
      </c>
      <c r="L474" s="45" t="s">
        <v>276</v>
      </c>
      <c r="M474" s="46" t="s">
        <v>1908</v>
      </c>
      <c r="N474" s="46"/>
      <c r="O474" s="47" t="s">
        <v>170</v>
      </c>
      <c r="P474" s="47" t="s">
        <v>282</v>
      </c>
    </row>
    <row r="475" spans="1:16" ht="13.5" thickBot="1" x14ac:dyDescent="0.25">
      <c r="A475" s="18" t="str">
        <f t="shared" si="42"/>
        <v> AN 200.164 </v>
      </c>
      <c r="B475" s="5" t="str">
        <f t="shared" si="43"/>
        <v>I</v>
      </c>
      <c r="C475" s="18">
        <f t="shared" si="44"/>
        <v>20039.392</v>
      </c>
      <c r="D475" s="24" t="str">
        <f t="shared" si="45"/>
        <v>vis</v>
      </c>
      <c r="E475" s="44">
        <f>VLOOKUP(C475,Active!C$21:E$964,3,FALSE)</f>
        <v>3532.9763102416396</v>
      </c>
      <c r="F475" s="5" t="s">
        <v>1901</v>
      </c>
      <c r="G475" s="24" t="str">
        <f t="shared" si="46"/>
        <v>20039.392</v>
      </c>
      <c r="H475" s="18">
        <f t="shared" si="47"/>
        <v>3533</v>
      </c>
      <c r="I475" s="45" t="s">
        <v>283</v>
      </c>
      <c r="J475" s="46" t="s">
        <v>284</v>
      </c>
      <c r="K475" s="45">
        <v>3533</v>
      </c>
      <c r="L475" s="45" t="s">
        <v>285</v>
      </c>
      <c r="M475" s="46" t="s">
        <v>1908</v>
      </c>
      <c r="N475" s="46"/>
      <c r="O475" s="47" t="s">
        <v>240</v>
      </c>
      <c r="P475" s="47" t="s">
        <v>259</v>
      </c>
    </row>
    <row r="476" spans="1:16" ht="13.5" thickBot="1" x14ac:dyDescent="0.25">
      <c r="A476" s="18" t="str">
        <f t="shared" si="42"/>
        <v> AN 198.396 </v>
      </c>
      <c r="B476" s="5" t="str">
        <f t="shared" si="43"/>
        <v>I</v>
      </c>
      <c r="C476" s="18">
        <f t="shared" si="44"/>
        <v>20042.366999999998</v>
      </c>
      <c r="D476" s="24" t="str">
        <f t="shared" si="45"/>
        <v>vis</v>
      </c>
      <c r="E476" s="44">
        <f>VLOOKUP(C476,Active!C$21:E$964,3,FALSE)</f>
        <v>3533.9691906052622</v>
      </c>
      <c r="F476" s="5" t="s">
        <v>1901</v>
      </c>
      <c r="G476" s="24" t="str">
        <f t="shared" si="46"/>
        <v>20042.367</v>
      </c>
      <c r="H476" s="18">
        <f t="shared" si="47"/>
        <v>3534</v>
      </c>
      <c r="I476" s="45" t="s">
        <v>286</v>
      </c>
      <c r="J476" s="46" t="s">
        <v>287</v>
      </c>
      <c r="K476" s="45">
        <v>3534</v>
      </c>
      <c r="L476" s="45" t="s">
        <v>288</v>
      </c>
      <c r="M476" s="46" t="s">
        <v>1908</v>
      </c>
      <c r="N476" s="46"/>
      <c r="O476" s="47" t="s">
        <v>269</v>
      </c>
      <c r="P476" s="47" t="s">
        <v>270</v>
      </c>
    </row>
    <row r="477" spans="1:16" ht="13.5" thickBot="1" x14ac:dyDescent="0.25">
      <c r="A477" s="18" t="str">
        <f t="shared" si="42"/>
        <v> AN 198.396 </v>
      </c>
      <c r="B477" s="5" t="str">
        <f t="shared" si="43"/>
        <v>I</v>
      </c>
      <c r="C477" s="18">
        <f t="shared" si="44"/>
        <v>20048.363000000001</v>
      </c>
      <c r="D477" s="24" t="str">
        <f t="shared" si="45"/>
        <v>vis</v>
      </c>
      <c r="E477" s="44">
        <f>VLOOKUP(C477,Active!C$21:E$964,3,FALSE)</f>
        <v>3535.9703034322492</v>
      </c>
      <c r="F477" s="5" t="s">
        <v>1901</v>
      </c>
      <c r="G477" s="24" t="str">
        <f t="shared" si="46"/>
        <v>20048.363</v>
      </c>
      <c r="H477" s="18">
        <f t="shared" si="47"/>
        <v>3536</v>
      </c>
      <c r="I477" s="45" t="s">
        <v>289</v>
      </c>
      <c r="J477" s="46" t="s">
        <v>290</v>
      </c>
      <c r="K477" s="45">
        <v>3536</v>
      </c>
      <c r="L477" s="45" t="s">
        <v>109</v>
      </c>
      <c r="M477" s="46" t="s">
        <v>1908</v>
      </c>
      <c r="N477" s="46"/>
      <c r="O477" s="47" t="s">
        <v>269</v>
      </c>
      <c r="P477" s="47" t="s">
        <v>270</v>
      </c>
    </row>
    <row r="478" spans="1:16" ht="13.5" thickBot="1" x14ac:dyDescent="0.25">
      <c r="A478" s="18" t="str">
        <f t="shared" si="42"/>
        <v> AN 200.164 </v>
      </c>
      <c r="B478" s="5" t="str">
        <f t="shared" si="43"/>
        <v>I</v>
      </c>
      <c r="C478" s="18">
        <f t="shared" si="44"/>
        <v>20051.365000000002</v>
      </c>
      <c r="D478" s="24" t="str">
        <f t="shared" si="45"/>
        <v>vis</v>
      </c>
      <c r="E478" s="44">
        <f>VLOOKUP(C478,Active!C$21:E$964,3,FALSE)</f>
        <v>3536.9721948109377</v>
      </c>
      <c r="F478" s="5" t="s">
        <v>1901</v>
      </c>
      <c r="G478" s="24" t="str">
        <f t="shared" si="46"/>
        <v>20051.365</v>
      </c>
      <c r="H478" s="18">
        <f t="shared" si="47"/>
        <v>3537</v>
      </c>
      <c r="I478" s="45" t="s">
        <v>291</v>
      </c>
      <c r="J478" s="46" t="s">
        <v>292</v>
      </c>
      <c r="K478" s="45">
        <v>3537</v>
      </c>
      <c r="L478" s="45" t="s">
        <v>293</v>
      </c>
      <c r="M478" s="46" t="s">
        <v>1908</v>
      </c>
      <c r="N478" s="46"/>
      <c r="O478" s="47" t="s">
        <v>240</v>
      </c>
      <c r="P478" s="47" t="s">
        <v>259</v>
      </c>
    </row>
    <row r="479" spans="1:16" ht="13.5" thickBot="1" x14ac:dyDescent="0.25">
      <c r="A479" s="18" t="str">
        <f t="shared" si="42"/>
        <v> AN 198.396 </v>
      </c>
      <c r="B479" s="5" t="str">
        <f t="shared" si="43"/>
        <v>I</v>
      </c>
      <c r="C479" s="18">
        <f t="shared" si="44"/>
        <v>20054.347000000002</v>
      </c>
      <c r="D479" s="24" t="str">
        <f t="shared" si="45"/>
        <v>vis</v>
      </c>
      <c r="E479" s="44">
        <f>VLOOKUP(C479,Active!C$21:E$964,3,FALSE)</f>
        <v>3537.9674113636515</v>
      </c>
      <c r="F479" s="5" t="s">
        <v>1901</v>
      </c>
      <c r="G479" s="24" t="str">
        <f t="shared" si="46"/>
        <v>20054.347</v>
      </c>
      <c r="H479" s="18">
        <f t="shared" si="47"/>
        <v>3538</v>
      </c>
      <c r="I479" s="45" t="s">
        <v>294</v>
      </c>
      <c r="J479" s="46" t="s">
        <v>295</v>
      </c>
      <c r="K479" s="45">
        <v>3538</v>
      </c>
      <c r="L479" s="45" t="s">
        <v>296</v>
      </c>
      <c r="M479" s="46" t="s">
        <v>1908</v>
      </c>
      <c r="N479" s="46"/>
      <c r="O479" s="47" t="s">
        <v>269</v>
      </c>
      <c r="P479" s="47" t="s">
        <v>270</v>
      </c>
    </row>
    <row r="480" spans="1:16" ht="13.5" thickBot="1" x14ac:dyDescent="0.25">
      <c r="A480" s="18" t="str">
        <f t="shared" si="42"/>
        <v> AN 244.229 </v>
      </c>
      <c r="B480" s="5" t="str">
        <f t="shared" si="43"/>
        <v>I</v>
      </c>
      <c r="C480" s="18">
        <f t="shared" si="44"/>
        <v>20120.263999999999</v>
      </c>
      <c r="D480" s="24" t="str">
        <f t="shared" si="45"/>
        <v>vis</v>
      </c>
      <c r="E480" s="44">
        <f>VLOOKUP(C480,Active!C$21:E$964,3,FALSE)</f>
        <v>3559.966636549852</v>
      </c>
      <c r="F480" s="5" t="s">
        <v>1901</v>
      </c>
      <c r="G480" s="24" t="str">
        <f t="shared" si="46"/>
        <v>20120.264</v>
      </c>
      <c r="H480" s="18">
        <f t="shared" si="47"/>
        <v>3560</v>
      </c>
      <c r="I480" s="45" t="s">
        <v>297</v>
      </c>
      <c r="J480" s="46" t="s">
        <v>298</v>
      </c>
      <c r="K480" s="45">
        <v>3560</v>
      </c>
      <c r="L480" s="45" t="s">
        <v>116</v>
      </c>
      <c r="M480" s="46" t="s">
        <v>1908</v>
      </c>
      <c r="N480" s="46"/>
      <c r="O480" s="47" t="s">
        <v>170</v>
      </c>
      <c r="P480" s="47" t="s">
        <v>282</v>
      </c>
    </row>
    <row r="481" spans="1:16" ht="13.5" thickBot="1" x14ac:dyDescent="0.25">
      <c r="A481" s="18" t="str">
        <f t="shared" si="42"/>
        <v> CPRI 12.21 </v>
      </c>
      <c r="B481" s="5" t="str">
        <f t="shared" si="43"/>
        <v>II</v>
      </c>
      <c r="C481" s="18">
        <f t="shared" si="44"/>
        <v>20268.828000000001</v>
      </c>
      <c r="D481" s="24" t="str">
        <f t="shared" si="45"/>
        <v>vis</v>
      </c>
      <c r="E481" s="44">
        <f>VLOOKUP(C481,Active!C$21:E$964,3,FALSE)</f>
        <v>3609.548578849453</v>
      </c>
      <c r="F481" s="5" t="s">
        <v>1901</v>
      </c>
      <c r="G481" s="24" t="str">
        <f t="shared" si="46"/>
        <v>20268.828</v>
      </c>
      <c r="H481" s="18">
        <f t="shared" si="47"/>
        <v>3609.5</v>
      </c>
      <c r="I481" s="45" t="s">
        <v>299</v>
      </c>
      <c r="J481" s="46" t="s">
        <v>300</v>
      </c>
      <c r="K481" s="45">
        <v>3609.5</v>
      </c>
      <c r="L481" s="45" t="s">
        <v>2313</v>
      </c>
      <c r="M481" s="46" t="s">
        <v>2068</v>
      </c>
      <c r="N481" s="46"/>
      <c r="O481" s="47" t="s">
        <v>2069</v>
      </c>
      <c r="P481" s="47" t="s">
        <v>2070</v>
      </c>
    </row>
    <row r="482" spans="1:16" ht="13.5" thickBot="1" x14ac:dyDescent="0.25">
      <c r="A482" s="18" t="str">
        <f t="shared" si="42"/>
        <v> CPRI 12.21 </v>
      </c>
      <c r="B482" s="5" t="str">
        <f t="shared" si="43"/>
        <v>II</v>
      </c>
      <c r="C482" s="18">
        <f t="shared" si="44"/>
        <v>20271.828000000001</v>
      </c>
      <c r="D482" s="24" t="str">
        <f t="shared" si="45"/>
        <v>vis</v>
      </c>
      <c r="E482" s="44">
        <f>VLOOKUP(C482,Active!C$21:E$964,3,FALSE)</f>
        <v>3610.5498027455433</v>
      </c>
      <c r="F482" s="5" t="s">
        <v>1901</v>
      </c>
      <c r="G482" s="24" t="str">
        <f t="shared" si="46"/>
        <v>20271.828</v>
      </c>
      <c r="H482" s="18">
        <f t="shared" si="47"/>
        <v>3610.5</v>
      </c>
      <c r="I482" s="45" t="s">
        <v>301</v>
      </c>
      <c r="J482" s="46" t="s">
        <v>302</v>
      </c>
      <c r="K482" s="45">
        <v>3610.5</v>
      </c>
      <c r="L482" s="45" t="s">
        <v>303</v>
      </c>
      <c r="M482" s="46" t="s">
        <v>2068</v>
      </c>
      <c r="N482" s="46"/>
      <c r="O482" s="47" t="s">
        <v>2069</v>
      </c>
      <c r="P482" s="47" t="s">
        <v>2070</v>
      </c>
    </row>
    <row r="483" spans="1:16" ht="13.5" thickBot="1" x14ac:dyDescent="0.25">
      <c r="A483" s="18" t="str">
        <f t="shared" si="42"/>
        <v> CPRI 12.21 </v>
      </c>
      <c r="B483" s="5" t="str">
        <f t="shared" si="43"/>
        <v>II</v>
      </c>
      <c r="C483" s="18">
        <f t="shared" si="44"/>
        <v>20322.746999999999</v>
      </c>
      <c r="D483" s="24" t="str">
        <f t="shared" si="45"/>
        <v>vis</v>
      </c>
      <c r="E483" s="44">
        <f>VLOOKUP(C483,Active!C$21:E$964,3,FALSE)</f>
        <v>3627.5435759338884</v>
      </c>
      <c r="F483" s="5" t="s">
        <v>1901</v>
      </c>
      <c r="G483" s="24" t="str">
        <f t="shared" si="46"/>
        <v>20322.747</v>
      </c>
      <c r="H483" s="18">
        <f t="shared" si="47"/>
        <v>3627.5</v>
      </c>
      <c r="I483" s="45" t="s">
        <v>304</v>
      </c>
      <c r="J483" s="46" t="s">
        <v>305</v>
      </c>
      <c r="K483" s="45">
        <v>3627.5</v>
      </c>
      <c r="L483" s="45" t="s">
        <v>2220</v>
      </c>
      <c r="M483" s="46" t="s">
        <v>2068</v>
      </c>
      <c r="N483" s="46"/>
      <c r="O483" s="47" t="s">
        <v>2069</v>
      </c>
      <c r="P483" s="47" t="s">
        <v>2070</v>
      </c>
    </row>
    <row r="484" spans="1:16" ht="13.5" thickBot="1" x14ac:dyDescent="0.25">
      <c r="A484" s="18" t="str">
        <f t="shared" si="42"/>
        <v> CPRI 12.21 </v>
      </c>
      <c r="B484" s="5" t="str">
        <f t="shared" si="43"/>
        <v>II</v>
      </c>
      <c r="C484" s="18">
        <f t="shared" si="44"/>
        <v>20334.738000000001</v>
      </c>
      <c r="D484" s="24" t="str">
        <f t="shared" si="45"/>
        <v>vis</v>
      </c>
      <c r="E484" s="44">
        <f>VLOOKUP(C484,Active!C$21:E$964,3,FALSE)</f>
        <v>3631.545467846563</v>
      </c>
      <c r="F484" s="5" t="s">
        <v>1901</v>
      </c>
      <c r="G484" s="24" t="str">
        <f t="shared" si="46"/>
        <v>20334.738</v>
      </c>
      <c r="H484" s="18">
        <f t="shared" si="47"/>
        <v>3631.5</v>
      </c>
      <c r="I484" s="45" t="s">
        <v>306</v>
      </c>
      <c r="J484" s="46" t="s">
        <v>307</v>
      </c>
      <c r="K484" s="45">
        <v>3631.5</v>
      </c>
      <c r="L484" s="45" t="s">
        <v>2301</v>
      </c>
      <c r="M484" s="46" t="s">
        <v>2068</v>
      </c>
      <c r="N484" s="46"/>
      <c r="O484" s="47" t="s">
        <v>2069</v>
      </c>
      <c r="P484" s="47" t="s">
        <v>2070</v>
      </c>
    </row>
    <row r="485" spans="1:16" ht="13.5" thickBot="1" x14ac:dyDescent="0.25">
      <c r="A485" s="18" t="str">
        <f t="shared" si="42"/>
        <v> CPRI 12.21 </v>
      </c>
      <c r="B485" s="5" t="str">
        <f t="shared" si="43"/>
        <v>II</v>
      </c>
      <c r="C485" s="18">
        <f t="shared" si="44"/>
        <v>20376.662</v>
      </c>
      <c r="D485" s="24" t="str">
        <f t="shared" si="45"/>
        <v>vis</v>
      </c>
      <c r="E485" s="44">
        <f>VLOOKUP(C485,Active!C$21:E$964,3,FALSE)</f>
        <v>3645.5372380531298</v>
      </c>
      <c r="F485" s="5" t="s">
        <v>1901</v>
      </c>
      <c r="G485" s="24" t="str">
        <f t="shared" si="46"/>
        <v>20376.662</v>
      </c>
      <c r="H485" s="18">
        <f t="shared" si="47"/>
        <v>3645.5</v>
      </c>
      <c r="I485" s="45" t="s">
        <v>308</v>
      </c>
      <c r="J485" s="46" t="s">
        <v>309</v>
      </c>
      <c r="K485" s="45">
        <v>3645.5</v>
      </c>
      <c r="L485" s="45" t="s">
        <v>2226</v>
      </c>
      <c r="M485" s="46" t="s">
        <v>2068</v>
      </c>
      <c r="N485" s="46"/>
      <c r="O485" s="47" t="s">
        <v>2069</v>
      </c>
      <c r="P485" s="47" t="s">
        <v>2070</v>
      </c>
    </row>
    <row r="486" spans="1:16" ht="13.5" thickBot="1" x14ac:dyDescent="0.25">
      <c r="A486" s="18" t="str">
        <f t="shared" si="42"/>
        <v> CPRI 12.21 </v>
      </c>
      <c r="B486" s="5" t="str">
        <f t="shared" si="43"/>
        <v>II</v>
      </c>
      <c r="C486" s="18">
        <f t="shared" si="44"/>
        <v>20385.597000000002</v>
      </c>
      <c r="D486" s="24" t="str">
        <f t="shared" si="45"/>
        <v>vis</v>
      </c>
      <c r="E486" s="44">
        <f>VLOOKUP(C486,Active!C$21:E$964,3,FALSE)</f>
        <v>3648.5192165569865</v>
      </c>
      <c r="F486" s="5" t="s">
        <v>1901</v>
      </c>
      <c r="G486" s="24" t="str">
        <f t="shared" si="46"/>
        <v>20385.597</v>
      </c>
      <c r="H486" s="18">
        <f t="shared" si="47"/>
        <v>3648.5</v>
      </c>
      <c r="I486" s="45" t="s">
        <v>310</v>
      </c>
      <c r="J486" s="46" t="s">
        <v>311</v>
      </c>
      <c r="K486" s="45">
        <v>3648.5</v>
      </c>
      <c r="L486" s="45" t="s">
        <v>312</v>
      </c>
      <c r="M486" s="46" t="s">
        <v>2068</v>
      </c>
      <c r="N486" s="46"/>
      <c r="O486" s="47" t="s">
        <v>2069</v>
      </c>
      <c r="P486" s="47" t="s">
        <v>2070</v>
      </c>
    </row>
    <row r="487" spans="1:16" ht="13.5" thickBot="1" x14ac:dyDescent="0.25">
      <c r="A487" s="18" t="str">
        <f t="shared" si="42"/>
        <v> CPRI 12.21 </v>
      </c>
      <c r="B487" s="5" t="str">
        <f t="shared" si="43"/>
        <v>II</v>
      </c>
      <c r="C487" s="18">
        <f t="shared" si="44"/>
        <v>20391.629000000001</v>
      </c>
      <c r="D487" s="24" t="str">
        <f t="shared" si="45"/>
        <v>vis</v>
      </c>
      <c r="E487" s="44">
        <f>VLOOKUP(C487,Active!C$21:E$964,3,FALSE)</f>
        <v>3650.5323440707257</v>
      </c>
      <c r="F487" s="5" t="s">
        <v>1901</v>
      </c>
      <c r="G487" s="24" t="str">
        <f t="shared" si="46"/>
        <v>20391.629</v>
      </c>
      <c r="H487" s="18">
        <f t="shared" si="47"/>
        <v>3650.5</v>
      </c>
      <c r="I487" s="45" t="s">
        <v>313</v>
      </c>
      <c r="J487" s="46" t="s">
        <v>314</v>
      </c>
      <c r="K487" s="45">
        <v>3650.5</v>
      </c>
      <c r="L487" s="45" t="s">
        <v>2180</v>
      </c>
      <c r="M487" s="46" t="s">
        <v>2068</v>
      </c>
      <c r="N487" s="46"/>
      <c r="O487" s="47" t="s">
        <v>2069</v>
      </c>
      <c r="P487" s="47" t="s">
        <v>2070</v>
      </c>
    </row>
    <row r="488" spans="1:16" ht="13.5" thickBot="1" x14ac:dyDescent="0.25">
      <c r="A488" s="18" t="str">
        <f t="shared" si="42"/>
        <v> AN 244.230 </v>
      </c>
      <c r="B488" s="5" t="str">
        <f t="shared" si="43"/>
        <v>II</v>
      </c>
      <c r="C488" s="18">
        <f t="shared" si="44"/>
        <v>20391.635999999999</v>
      </c>
      <c r="D488" s="24" t="str">
        <f t="shared" si="45"/>
        <v>vis</v>
      </c>
      <c r="E488" s="44">
        <f>VLOOKUP(C488,Active!C$21:E$964,3,FALSE)</f>
        <v>3650.534680259816</v>
      </c>
      <c r="F488" s="5" t="s">
        <v>1901</v>
      </c>
      <c r="G488" s="24" t="str">
        <f t="shared" si="46"/>
        <v>20391.636</v>
      </c>
      <c r="H488" s="18">
        <f t="shared" si="47"/>
        <v>3650.5</v>
      </c>
      <c r="I488" s="45" t="s">
        <v>315</v>
      </c>
      <c r="J488" s="46" t="s">
        <v>316</v>
      </c>
      <c r="K488" s="45">
        <v>3650.5</v>
      </c>
      <c r="L488" s="45" t="s">
        <v>1982</v>
      </c>
      <c r="M488" s="46" t="s">
        <v>1908</v>
      </c>
      <c r="N488" s="46"/>
      <c r="O488" s="47" t="s">
        <v>170</v>
      </c>
      <c r="P488" s="47" t="s">
        <v>194</v>
      </c>
    </row>
    <row r="489" spans="1:16" ht="13.5" thickBot="1" x14ac:dyDescent="0.25">
      <c r="A489" s="18" t="str">
        <f t="shared" si="42"/>
        <v> CPRI 12.21 </v>
      </c>
      <c r="B489" s="5" t="str">
        <f t="shared" si="43"/>
        <v>II</v>
      </c>
      <c r="C489" s="18">
        <f t="shared" si="44"/>
        <v>20427.485000000001</v>
      </c>
      <c r="D489" s="24" t="str">
        <f t="shared" si="45"/>
        <v>vis</v>
      </c>
      <c r="E489" s="44">
        <f>VLOOKUP(C489,Active!C$21:E$964,3,FALSE)</f>
        <v>3662.4989720768003</v>
      </c>
      <c r="F489" s="5" t="s">
        <v>1901</v>
      </c>
      <c r="G489" s="24" t="str">
        <f t="shared" si="46"/>
        <v>20427.485</v>
      </c>
      <c r="H489" s="18">
        <f t="shared" si="47"/>
        <v>3662.5</v>
      </c>
      <c r="I489" s="45" t="s">
        <v>317</v>
      </c>
      <c r="J489" s="46" t="s">
        <v>318</v>
      </c>
      <c r="K489" s="45">
        <v>3662.5</v>
      </c>
      <c r="L489" s="45" t="s">
        <v>1903</v>
      </c>
      <c r="M489" s="46" t="s">
        <v>2068</v>
      </c>
      <c r="N489" s="46"/>
      <c r="O489" s="47" t="s">
        <v>2069</v>
      </c>
      <c r="P489" s="47" t="s">
        <v>2070</v>
      </c>
    </row>
    <row r="490" spans="1:16" ht="13.5" thickBot="1" x14ac:dyDescent="0.25">
      <c r="A490" s="18" t="str">
        <f t="shared" si="42"/>
        <v> AN 244.229 </v>
      </c>
      <c r="B490" s="5" t="str">
        <f t="shared" si="43"/>
        <v>I</v>
      </c>
      <c r="C490" s="18">
        <f t="shared" si="44"/>
        <v>20641.598999999998</v>
      </c>
      <c r="D490" s="24" t="str">
        <f t="shared" si="45"/>
        <v>vis</v>
      </c>
      <c r="E490" s="44">
        <f>VLOOKUP(C490,Active!C$21:E$964,3,FALSE)</f>
        <v>3733.9576565059792</v>
      </c>
      <c r="F490" s="5" t="s">
        <v>1901</v>
      </c>
      <c r="G490" s="24" t="str">
        <f t="shared" si="46"/>
        <v>20641.599</v>
      </c>
      <c r="H490" s="18">
        <f t="shared" si="47"/>
        <v>3734</v>
      </c>
      <c r="I490" s="45" t="s">
        <v>319</v>
      </c>
      <c r="J490" s="46" t="s">
        <v>320</v>
      </c>
      <c r="K490" s="45">
        <v>3734</v>
      </c>
      <c r="L490" s="45" t="s">
        <v>321</v>
      </c>
      <c r="M490" s="46" t="s">
        <v>1908</v>
      </c>
      <c r="N490" s="46"/>
      <c r="O490" s="47" t="s">
        <v>170</v>
      </c>
      <c r="P490" s="47" t="s">
        <v>282</v>
      </c>
    </row>
    <row r="491" spans="1:16" ht="13.5" thickBot="1" x14ac:dyDescent="0.25">
      <c r="A491" s="18" t="str">
        <f t="shared" si="42"/>
        <v> JBAA 35.65 </v>
      </c>
      <c r="B491" s="5" t="str">
        <f t="shared" si="43"/>
        <v>I</v>
      </c>
      <c r="C491" s="18">
        <f t="shared" si="44"/>
        <v>20707.547999999999</v>
      </c>
      <c r="D491" s="24" t="str">
        <f t="shared" si="45"/>
        <v>vis</v>
      </c>
      <c r="E491" s="44">
        <f>VLOOKUP(C491,Active!C$21:E$964,3,FALSE)</f>
        <v>3755.9675614137386</v>
      </c>
      <c r="F491" s="5" t="s">
        <v>1901</v>
      </c>
      <c r="G491" s="24" t="str">
        <f t="shared" si="46"/>
        <v>20707.548</v>
      </c>
      <c r="H491" s="18">
        <f t="shared" si="47"/>
        <v>3756</v>
      </c>
      <c r="I491" s="45" t="s">
        <v>322</v>
      </c>
      <c r="J491" s="46" t="s">
        <v>323</v>
      </c>
      <c r="K491" s="45">
        <v>3756</v>
      </c>
      <c r="L491" s="45" t="s">
        <v>2163</v>
      </c>
      <c r="M491" s="46" t="s">
        <v>1908</v>
      </c>
      <c r="N491" s="46"/>
      <c r="O491" s="47" t="s">
        <v>219</v>
      </c>
      <c r="P491" s="47" t="s">
        <v>220</v>
      </c>
    </row>
    <row r="492" spans="1:16" ht="13.5" thickBot="1" x14ac:dyDescent="0.25">
      <c r="A492" s="18" t="str">
        <f t="shared" si="42"/>
        <v> JBAA 35.65 </v>
      </c>
      <c r="B492" s="5" t="str">
        <f t="shared" si="43"/>
        <v>I</v>
      </c>
      <c r="C492" s="18">
        <f t="shared" si="44"/>
        <v>20722.543000000001</v>
      </c>
      <c r="D492" s="24" t="str">
        <f t="shared" si="45"/>
        <v>vis</v>
      </c>
      <c r="E492" s="44">
        <f>VLOOKUP(C492,Active!C$21:E$964,3,FALSE)</f>
        <v>3760.972012187699</v>
      </c>
      <c r="F492" s="5" t="s">
        <v>1901</v>
      </c>
      <c r="G492" s="24" t="str">
        <f t="shared" si="46"/>
        <v>20722.543</v>
      </c>
      <c r="H492" s="18">
        <f t="shared" si="47"/>
        <v>3761</v>
      </c>
      <c r="I492" s="45" t="s">
        <v>324</v>
      </c>
      <c r="J492" s="46" t="s">
        <v>325</v>
      </c>
      <c r="K492" s="45">
        <v>3761</v>
      </c>
      <c r="L492" s="45" t="s">
        <v>326</v>
      </c>
      <c r="M492" s="46" t="s">
        <v>1908</v>
      </c>
      <c r="N492" s="46"/>
      <c r="O492" s="47" t="s">
        <v>219</v>
      </c>
      <c r="P492" s="47" t="s">
        <v>220</v>
      </c>
    </row>
    <row r="493" spans="1:16" ht="13.5" thickBot="1" x14ac:dyDescent="0.25">
      <c r="A493" s="18" t="str">
        <f t="shared" si="42"/>
        <v> JBAA 35.65 </v>
      </c>
      <c r="B493" s="5" t="str">
        <f t="shared" si="43"/>
        <v>I</v>
      </c>
      <c r="C493" s="18">
        <f t="shared" si="44"/>
        <v>20746.472000000002</v>
      </c>
      <c r="D493" s="24" t="str">
        <f t="shared" si="45"/>
        <v>vis</v>
      </c>
      <c r="E493" s="44">
        <f>VLOOKUP(C493,Active!C$21:E$964,3,FALSE)</f>
        <v>3768.958107724216</v>
      </c>
      <c r="F493" s="5" t="s">
        <v>1901</v>
      </c>
      <c r="G493" s="24" t="str">
        <f t="shared" si="46"/>
        <v>20746.472</v>
      </c>
      <c r="H493" s="18">
        <f t="shared" si="47"/>
        <v>3769</v>
      </c>
      <c r="I493" s="45" t="s">
        <v>327</v>
      </c>
      <c r="J493" s="46" t="s">
        <v>328</v>
      </c>
      <c r="K493" s="45">
        <v>3769</v>
      </c>
      <c r="L493" s="45" t="s">
        <v>329</v>
      </c>
      <c r="M493" s="46" t="s">
        <v>1908</v>
      </c>
      <c r="N493" s="46"/>
      <c r="O493" s="47" t="s">
        <v>219</v>
      </c>
      <c r="P493" s="47" t="s">
        <v>220</v>
      </c>
    </row>
    <row r="494" spans="1:16" ht="13.5" thickBot="1" x14ac:dyDescent="0.25">
      <c r="A494" s="18" t="str">
        <f t="shared" si="42"/>
        <v> JBAA 35.65 </v>
      </c>
      <c r="B494" s="5" t="str">
        <f t="shared" si="43"/>
        <v>I</v>
      </c>
      <c r="C494" s="18">
        <f t="shared" si="44"/>
        <v>20749.464</v>
      </c>
      <c r="D494" s="24" t="str">
        <f t="shared" si="45"/>
        <v>vis</v>
      </c>
      <c r="E494" s="44">
        <f>VLOOKUP(C494,Active!C$21:E$964,3,FALSE)</f>
        <v>3769.9566616899165</v>
      </c>
      <c r="F494" s="5" t="s">
        <v>1901</v>
      </c>
      <c r="G494" s="24" t="str">
        <f t="shared" si="46"/>
        <v>20749.464</v>
      </c>
      <c r="H494" s="18">
        <f t="shared" si="47"/>
        <v>3770</v>
      </c>
      <c r="I494" s="45" t="s">
        <v>330</v>
      </c>
      <c r="J494" s="46" t="s">
        <v>331</v>
      </c>
      <c r="K494" s="45">
        <v>3770</v>
      </c>
      <c r="L494" s="45" t="s">
        <v>2154</v>
      </c>
      <c r="M494" s="46" t="s">
        <v>1908</v>
      </c>
      <c r="N494" s="46"/>
      <c r="O494" s="47" t="s">
        <v>219</v>
      </c>
      <c r="P494" s="47" t="s">
        <v>220</v>
      </c>
    </row>
    <row r="495" spans="1:16" ht="13.5" thickBot="1" x14ac:dyDescent="0.25">
      <c r="A495" s="18" t="str">
        <f t="shared" si="42"/>
        <v> AN 244.229 </v>
      </c>
      <c r="B495" s="5" t="str">
        <f t="shared" si="43"/>
        <v>I</v>
      </c>
      <c r="C495" s="18">
        <f t="shared" si="44"/>
        <v>20749.472000000002</v>
      </c>
      <c r="D495" s="24" t="str">
        <f t="shared" si="45"/>
        <v>vis</v>
      </c>
      <c r="E495" s="44">
        <f>VLOOKUP(C495,Active!C$21:E$964,3,FALSE)</f>
        <v>3769.9593316203068</v>
      </c>
      <c r="F495" s="5" t="s">
        <v>1901</v>
      </c>
      <c r="G495" s="24" t="str">
        <f t="shared" si="46"/>
        <v>20749.472</v>
      </c>
      <c r="H495" s="18">
        <f t="shared" si="47"/>
        <v>3770</v>
      </c>
      <c r="I495" s="45" t="s">
        <v>332</v>
      </c>
      <c r="J495" s="46" t="s">
        <v>333</v>
      </c>
      <c r="K495" s="45">
        <v>3770</v>
      </c>
      <c r="L495" s="45" t="s">
        <v>2137</v>
      </c>
      <c r="M495" s="46" t="s">
        <v>1908</v>
      </c>
      <c r="N495" s="46"/>
      <c r="O495" s="47" t="s">
        <v>170</v>
      </c>
      <c r="P495" s="47" t="s">
        <v>282</v>
      </c>
    </row>
    <row r="496" spans="1:16" ht="13.5" thickBot="1" x14ac:dyDescent="0.25">
      <c r="A496" s="18" t="str">
        <f t="shared" si="42"/>
        <v> JBAA 35.65 </v>
      </c>
      <c r="B496" s="5" t="str">
        <f t="shared" si="43"/>
        <v>I</v>
      </c>
      <c r="C496" s="18">
        <f t="shared" si="44"/>
        <v>20752.447</v>
      </c>
      <c r="D496" s="24" t="str">
        <f t="shared" si="45"/>
        <v>vis</v>
      </c>
      <c r="E496" s="44">
        <f>VLOOKUP(C496,Active!C$21:E$964,3,FALSE)</f>
        <v>3770.9522119839294</v>
      </c>
      <c r="F496" s="5" t="s">
        <v>1901</v>
      </c>
      <c r="G496" s="24" t="str">
        <f t="shared" si="46"/>
        <v>20752.447</v>
      </c>
      <c r="H496" s="18">
        <f t="shared" si="47"/>
        <v>3771</v>
      </c>
      <c r="I496" s="45" t="s">
        <v>334</v>
      </c>
      <c r="J496" s="46" t="s">
        <v>335</v>
      </c>
      <c r="K496" s="45">
        <v>3771</v>
      </c>
      <c r="L496" s="45" t="s">
        <v>39</v>
      </c>
      <c r="M496" s="46" t="s">
        <v>1908</v>
      </c>
      <c r="N496" s="46"/>
      <c r="O496" s="47" t="s">
        <v>219</v>
      </c>
      <c r="P496" s="47" t="s">
        <v>220</v>
      </c>
    </row>
    <row r="497" spans="1:16" ht="13.5" thickBot="1" x14ac:dyDescent="0.25">
      <c r="A497" s="18" t="str">
        <f t="shared" si="42"/>
        <v> JO 13.58 </v>
      </c>
      <c r="B497" s="5" t="str">
        <f t="shared" si="43"/>
        <v>I</v>
      </c>
      <c r="C497" s="18">
        <f t="shared" si="44"/>
        <v>20755.478999999999</v>
      </c>
      <c r="D497" s="24" t="str">
        <f t="shared" si="45"/>
        <v>vis</v>
      </c>
      <c r="E497" s="44">
        <f>VLOOKUP(C497,Active!C$21:E$964,3,FALSE)</f>
        <v>3771.9641156015778</v>
      </c>
      <c r="F497" s="5" t="s">
        <v>1901</v>
      </c>
      <c r="G497" s="24" t="str">
        <f t="shared" si="46"/>
        <v>20755.479</v>
      </c>
      <c r="H497" s="18">
        <f t="shared" si="47"/>
        <v>3772</v>
      </c>
      <c r="I497" s="45" t="s">
        <v>336</v>
      </c>
      <c r="J497" s="46" t="s">
        <v>337</v>
      </c>
      <c r="K497" s="45">
        <v>3772</v>
      </c>
      <c r="L497" s="45" t="s">
        <v>2194</v>
      </c>
      <c r="M497" s="46" t="s">
        <v>1908</v>
      </c>
      <c r="N497" s="46"/>
      <c r="O497" s="47" t="s">
        <v>338</v>
      </c>
      <c r="P497" s="47" t="s">
        <v>339</v>
      </c>
    </row>
    <row r="498" spans="1:16" ht="13.5" thickBot="1" x14ac:dyDescent="0.25">
      <c r="A498" s="18" t="str">
        <f t="shared" si="42"/>
        <v> AN 244.229 </v>
      </c>
      <c r="B498" s="5" t="str">
        <f t="shared" si="43"/>
        <v>I</v>
      </c>
      <c r="C498" s="18">
        <f t="shared" si="44"/>
        <v>20779.437999999998</v>
      </c>
      <c r="D498" s="24" t="str">
        <f t="shared" si="45"/>
        <v>vis</v>
      </c>
      <c r="E498" s="44">
        <f>VLOOKUP(C498,Active!C$21:E$964,3,FALSE)</f>
        <v>3779.9602233770556</v>
      </c>
      <c r="F498" s="5" t="s">
        <v>1901</v>
      </c>
      <c r="G498" s="24" t="str">
        <f t="shared" si="46"/>
        <v>20779.438</v>
      </c>
      <c r="H498" s="18">
        <f t="shared" si="47"/>
        <v>3780</v>
      </c>
      <c r="I498" s="45" t="s">
        <v>340</v>
      </c>
      <c r="J498" s="46" t="s">
        <v>341</v>
      </c>
      <c r="K498" s="45">
        <v>3780</v>
      </c>
      <c r="L498" s="45" t="s">
        <v>2212</v>
      </c>
      <c r="M498" s="46" t="s">
        <v>1908</v>
      </c>
      <c r="N498" s="46"/>
      <c r="O498" s="47" t="s">
        <v>170</v>
      </c>
      <c r="P498" s="47" t="s">
        <v>282</v>
      </c>
    </row>
    <row r="499" spans="1:16" ht="13.5" thickBot="1" x14ac:dyDescent="0.25">
      <c r="A499" s="18" t="str">
        <f t="shared" si="42"/>
        <v> JBAA 35.65 </v>
      </c>
      <c r="B499" s="5" t="str">
        <f t="shared" si="43"/>
        <v>I</v>
      </c>
      <c r="C499" s="18">
        <f t="shared" si="44"/>
        <v>20785.435000000001</v>
      </c>
      <c r="D499" s="24" t="str">
        <f t="shared" si="45"/>
        <v>vis</v>
      </c>
      <c r="E499" s="44">
        <f>VLOOKUP(C499,Active!C$21:E$964,3,FALSE)</f>
        <v>3781.9616699453418</v>
      </c>
      <c r="F499" s="5" t="s">
        <v>1901</v>
      </c>
      <c r="G499" s="24" t="str">
        <f t="shared" si="46"/>
        <v>20785.435</v>
      </c>
      <c r="H499" s="18">
        <f t="shared" si="47"/>
        <v>3782</v>
      </c>
      <c r="I499" s="45" t="s">
        <v>342</v>
      </c>
      <c r="J499" s="46" t="s">
        <v>343</v>
      </c>
      <c r="K499" s="45">
        <v>3782</v>
      </c>
      <c r="L499" s="45" t="s">
        <v>61</v>
      </c>
      <c r="M499" s="46" t="s">
        <v>1908</v>
      </c>
      <c r="N499" s="46"/>
      <c r="O499" s="47" t="s">
        <v>219</v>
      </c>
      <c r="P499" s="47" t="s">
        <v>220</v>
      </c>
    </row>
    <row r="500" spans="1:16" ht="13.5" thickBot="1" x14ac:dyDescent="0.25">
      <c r="A500" s="18" t="str">
        <f t="shared" si="42"/>
        <v> CPRI 12.16 </v>
      </c>
      <c r="B500" s="5" t="str">
        <f t="shared" si="43"/>
        <v>I</v>
      </c>
      <c r="C500" s="18">
        <f t="shared" si="44"/>
        <v>20824.414000000001</v>
      </c>
      <c r="D500" s="24" t="str">
        <f t="shared" si="45"/>
        <v>vis</v>
      </c>
      <c r="E500" s="44">
        <f>VLOOKUP(C500,Active!C$21:E$964,3,FALSE)</f>
        <v>3794.9705720272464</v>
      </c>
      <c r="F500" s="5" t="s">
        <v>1901</v>
      </c>
      <c r="G500" s="24" t="str">
        <f t="shared" si="46"/>
        <v>20824.414</v>
      </c>
      <c r="H500" s="18">
        <f t="shared" si="47"/>
        <v>3795</v>
      </c>
      <c r="I500" s="45" t="s">
        <v>344</v>
      </c>
      <c r="J500" s="46" t="s">
        <v>345</v>
      </c>
      <c r="K500" s="45">
        <v>3795</v>
      </c>
      <c r="L500" s="45" t="s">
        <v>279</v>
      </c>
      <c r="M500" s="46" t="s">
        <v>1908</v>
      </c>
      <c r="N500" s="46"/>
      <c r="O500" s="47" t="s">
        <v>346</v>
      </c>
      <c r="P500" s="47" t="s">
        <v>123</v>
      </c>
    </row>
    <row r="501" spans="1:16" ht="13.5" thickBot="1" x14ac:dyDescent="0.25">
      <c r="A501" s="18" t="str">
        <f t="shared" si="42"/>
        <v> JBAA 35.65 </v>
      </c>
      <c r="B501" s="5" t="str">
        <f t="shared" si="43"/>
        <v>I</v>
      </c>
      <c r="C501" s="18">
        <f t="shared" si="44"/>
        <v>20857.348999999998</v>
      </c>
      <c r="D501" s="24" t="str">
        <f t="shared" si="45"/>
        <v>vis</v>
      </c>
      <c r="E501" s="44">
        <f>VLOOKUP(C501,Active!C$21:E$964,3,FALSE)</f>
        <v>3805.962341699827</v>
      </c>
      <c r="F501" s="5" t="s">
        <v>1901</v>
      </c>
      <c r="G501" s="24" t="str">
        <f t="shared" si="46"/>
        <v>20857.349</v>
      </c>
      <c r="H501" s="18">
        <f t="shared" si="47"/>
        <v>3806</v>
      </c>
      <c r="I501" s="45" t="s">
        <v>347</v>
      </c>
      <c r="J501" s="46" t="s">
        <v>348</v>
      </c>
      <c r="K501" s="45">
        <v>3806</v>
      </c>
      <c r="L501" s="45" t="s">
        <v>349</v>
      </c>
      <c r="M501" s="46" t="s">
        <v>1908</v>
      </c>
      <c r="N501" s="46"/>
      <c r="O501" s="47" t="s">
        <v>219</v>
      </c>
      <c r="P501" s="47" t="s">
        <v>220</v>
      </c>
    </row>
    <row r="502" spans="1:16" ht="13.5" thickBot="1" x14ac:dyDescent="0.25">
      <c r="A502" s="18" t="str">
        <f t="shared" si="42"/>
        <v> JBAA 35.65 </v>
      </c>
      <c r="B502" s="5" t="str">
        <f t="shared" si="43"/>
        <v>I</v>
      </c>
      <c r="C502" s="18">
        <f t="shared" si="44"/>
        <v>20899.307000000001</v>
      </c>
      <c r="D502" s="24" t="str">
        <f t="shared" si="45"/>
        <v>vis</v>
      </c>
      <c r="E502" s="44">
        <f>VLOOKUP(C502,Active!C$21:E$964,3,FALSE)</f>
        <v>3819.9654591105505</v>
      </c>
      <c r="F502" s="5" t="s">
        <v>1901</v>
      </c>
      <c r="G502" s="24" t="str">
        <f t="shared" si="46"/>
        <v>20899.307</v>
      </c>
      <c r="H502" s="18">
        <f t="shared" si="47"/>
        <v>3820</v>
      </c>
      <c r="I502" s="45" t="s">
        <v>350</v>
      </c>
      <c r="J502" s="46" t="s">
        <v>351</v>
      </c>
      <c r="K502" s="45">
        <v>3820</v>
      </c>
      <c r="L502" s="45" t="s">
        <v>352</v>
      </c>
      <c r="M502" s="46" t="s">
        <v>1908</v>
      </c>
      <c r="N502" s="46"/>
      <c r="O502" s="47" t="s">
        <v>219</v>
      </c>
      <c r="P502" s="47" t="s">
        <v>220</v>
      </c>
    </row>
    <row r="503" spans="1:16" ht="13.5" thickBot="1" x14ac:dyDescent="0.25">
      <c r="A503" s="18" t="str">
        <f t="shared" si="42"/>
        <v> CPRI 12.21 </v>
      </c>
      <c r="B503" s="5" t="str">
        <f t="shared" si="43"/>
        <v>II</v>
      </c>
      <c r="C503" s="18">
        <f t="shared" si="44"/>
        <v>21044.764999999999</v>
      </c>
      <c r="D503" s="24" t="str">
        <f t="shared" si="45"/>
        <v>vis</v>
      </c>
      <c r="E503" s="44">
        <f>VLOOKUP(C503,Active!C$21:E$964,3,FALSE)</f>
        <v>3868.510800936398</v>
      </c>
      <c r="F503" s="5" t="s">
        <v>1901</v>
      </c>
      <c r="G503" s="24" t="str">
        <f t="shared" si="46"/>
        <v>21044.765</v>
      </c>
      <c r="H503" s="18">
        <f t="shared" si="47"/>
        <v>3868.5</v>
      </c>
      <c r="I503" s="45" t="s">
        <v>353</v>
      </c>
      <c r="J503" s="46" t="s">
        <v>354</v>
      </c>
      <c r="K503" s="45">
        <v>3868.5</v>
      </c>
      <c r="L503" s="45" t="s">
        <v>355</v>
      </c>
      <c r="M503" s="46" t="s">
        <v>2068</v>
      </c>
      <c r="N503" s="46"/>
      <c r="O503" s="47" t="s">
        <v>2069</v>
      </c>
      <c r="P503" s="47" t="s">
        <v>2070</v>
      </c>
    </row>
    <row r="504" spans="1:16" ht="13.5" thickBot="1" x14ac:dyDescent="0.25">
      <c r="A504" s="18" t="str">
        <f t="shared" si="42"/>
        <v> CPRI 12.21 </v>
      </c>
      <c r="B504" s="5" t="str">
        <f t="shared" si="43"/>
        <v>II</v>
      </c>
      <c r="C504" s="18">
        <f t="shared" si="44"/>
        <v>21050.778999999999</v>
      </c>
      <c r="D504" s="24" t="str">
        <f t="shared" si="45"/>
        <v>vis</v>
      </c>
      <c r="E504" s="44">
        <f>VLOOKUP(C504,Active!C$21:E$964,3,FALSE)</f>
        <v>3870.5179211067607</v>
      </c>
      <c r="F504" s="5" t="s">
        <v>1901</v>
      </c>
      <c r="G504" s="24" t="str">
        <f t="shared" si="46"/>
        <v>21050.779</v>
      </c>
      <c r="H504" s="18">
        <f t="shared" si="47"/>
        <v>3870.5</v>
      </c>
      <c r="I504" s="45" t="s">
        <v>356</v>
      </c>
      <c r="J504" s="46" t="s">
        <v>357</v>
      </c>
      <c r="K504" s="45">
        <v>3870.5</v>
      </c>
      <c r="L504" s="45" t="s">
        <v>358</v>
      </c>
      <c r="M504" s="46" t="s">
        <v>2068</v>
      </c>
      <c r="N504" s="46"/>
      <c r="O504" s="47" t="s">
        <v>2069</v>
      </c>
      <c r="P504" s="47" t="s">
        <v>2070</v>
      </c>
    </row>
    <row r="505" spans="1:16" ht="13.5" thickBot="1" x14ac:dyDescent="0.25">
      <c r="A505" s="18" t="str">
        <f t="shared" si="42"/>
        <v> CPRI 12.21 </v>
      </c>
      <c r="B505" s="5" t="str">
        <f t="shared" si="43"/>
        <v>II</v>
      </c>
      <c r="C505" s="18">
        <f t="shared" si="44"/>
        <v>21140.66</v>
      </c>
      <c r="D505" s="24" t="str">
        <f t="shared" si="45"/>
        <v>vis</v>
      </c>
      <c r="E505" s="44">
        <f>VLOOKUP(C505,Active!C$21:E$964,3,FALSE)</f>
        <v>3900.5149227749334</v>
      </c>
      <c r="F505" s="5" t="s">
        <v>1901</v>
      </c>
      <c r="G505" s="24" t="str">
        <f t="shared" si="46"/>
        <v>21140.660</v>
      </c>
      <c r="H505" s="18">
        <f t="shared" si="47"/>
        <v>3900.5</v>
      </c>
      <c r="I505" s="45" t="s">
        <v>359</v>
      </c>
      <c r="J505" s="46" t="s">
        <v>360</v>
      </c>
      <c r="K505" s="45">
        <v>3900.5</v>
      </c>
      <c r="L505" s="45" t="s">
        <v>361</v>
      </c>
      <c r="M505" s="46" t="s">
        <v>2068</v>
      </c>
      <c r="N505" s="46"/>
      <c r="O505" s="47" t="s">
        <v>2069</v>
      </c>
      <c r="P505" s="47" t="s">
        <v>2070</v>
      </c>
    </row>
    <row r="506" spans="1:16" ht="13.5" thickBot="1" x14ac:dyDescent="0.25">
      <c r="A506" s="18" t="str">
        <f t="shared" si="42"/>
        <v> CPRI 12.20 </v>
      </c>
      <c r="B506" s="5" t="str">
        <f t="shared" si="43"/>
        <v>II</v>
      </c>
      <c r="C506" s="18">
        <f t="shared" si="44"/>
        <v>21176.7</v>
      </c>
      <c r="D506" s="24" t="str">
        <f t="shared" si="45"/>
        <v>vis</v>
      </c>
      <c r="E506" s="44">
        <f>VLOOKUP(C506,Active!C$21:E$964,3,FALSE)</f>
        <v>3912.5429591799689</v>
      </c>
      <c r="F506" s="5" t="s">
        <v>1901</v>
      </c>
      <c r="G506" s="24" t="str">
        <f t="shared" si="46"/>
        <v>21176.700</v>
      </c>
      <c r="H506" s="18">
        <f t="shared" si="47"/>
        <v>3912.5</v>
      </c>
      <c r="I506" s="45" t="s">
        <v>362</v>
      </c>
      <c r="J506" s="46" t="s">
        <v>363</v>
      </c>
      <c r="K506" s="45">
        <v>3912.5</v>
      </c>
      <c r="L506" s="45" t="s">
        <v>2277</v>
      </c>
      <c r="M506" s="46" t="s">
        <v>1908</v>
      </c>
      <c r="N506" s="46"/>
      <c r="O506" s="47" t="s">
        <v>346</v>
      </c>
      <c r="P506" s="47" t="s">
        <v>364</v>
      </c>
    </row>
    <row r="507" spans="1:16" ht="13.5" thickBot="1" x14ac:dyDescent="0.25">
      <c r="A507" s="18" t="str">
        <f t="shared" si="42"/>
        <v> CPRI 12.20 </v>
      </c>
      <c r="B507" s="5" t="str">
        <f t="shared" si="43"/>
        <v>II</v>
      </c>
      <c r="C507" s="18">
        <f t="shared" si="44"/>
        <v>21212.653999999999</v>
      </c>
      <c r="D507" s="24" t="str">
        <f t="shared" si="45"/>
        <v>vis</v>
      </c>
      <c r="E507" s="44">
        <f>VLOOKUP(C507,Active!C$21:E$964,3,FALSE)</f>
        <v>3924.5422938333149</v>
      </c>
      <c r="F507" s="5" t="s">
        <v>1901</v>
      </c>
      <c r="G507" s="24" t="str">
        <f t="shared" si="46"/>
        <v>21212.654</v>
      </c>
      <c r="H507" s="18">
        <f t="shared" si="47"/>
        <v>3924.5</v>
      </c>
      <c r="I507" s="45" t="s">
        <v>365</v>
      </c>
      <c r="J507" s="46" t="s">
        <v>366</v>
      </c>
      <c r="K507" s="45">
        <v>3924.5</v>
      </c>
      <c r="L507" s="45" t="s">
        <v>122</v>
      </c>
      <c r="M507" s="46" t="s">
        <v>1908</v>
      </c>
      <c r="N507" s="46"/>
      <c r="O507" s="47" t="s">
        <v>346</v>
      </c>
      <c r="P507" s="47" t="s">
        <v>364</v>
      </c>
    </row>
    <row r="508" spans="1:16" ht="13.5" thickBot="1" x14ac:dyDescent="0.25">
      <c r="A508" s="18" t="str">
        <f t="shared" si="42"/>
        <v> AN 208.49 </v>
      </c>
      <c r="B508" s="5" t="str">
        <f t="shared" si="43"/>
        <v>II</v>
      </c>
      <c r="C508" s="18">
        <f t="shared" si="44"/>
        <v>21452.41</v>
      </c>
      <c r="D508" s="24" t="str">
        <f t="shared" si="45"/>
        <v>vis</v>
      </c>
      <c r="E508" s="44">
        <f>VLOOKUP(C508,Active!C$21:E$964,3,FALSE)</f>
        <v>4004.5587726436797</v>
      </c>
      <c r="F508" s="5" t="s">
        <v>1901</v>
      </c>
      <c r="G508" s="24" t="str">
        <f t="shared" si="46"/>
        <v>21452.41</v>
      </c>
      <c r="H508" s="18">
        <f t="shared" si="47"/>
        <v>4004.5</v>
      </c>
      <c r="I508" s="45" t="s">
        <v>367</v>
      </c>
      <c r="J508" s="46" t="s">
        <v>368</v>
      </c>
      <c r="K508" s="45">
        <v>4004.5</v>
      </c>
      <c r="L508" s="45" t="s">
        <v>369</v>
      </c>
      <c r="M508" s="46" t="s">
        <v>1908</v>
      </c>
      <c r="N508" s="46"/>
      <c r="O508" s="47" t="s">
        <v>370</v>
      </c>
      <c r="P508" s="47" t="s">
        <v>371</v>
      </c>
    </row>
    <row r="509" spans="1:16" ht="13.5" thickBot="1" x14ac:dyDescent="0.25">
      <c r="A509" s="18" t="str">
        <f t="shared" si="42"/>
        <v> AN 208.49 </v>
      </c>
      <c r="B509" s="5" t="str">
        <f t="shared" si="43"/>
        <v>II</v>
      </c>
      <c r="C509" s="18">
        <f t="shared" si="44"/>
        <v>21455.4</v>
      </c>
      <c r="D509" s="24" t="str">
        <f t="shared" si="45"/>
        <v>vis</v>
      </c>
      <c r="E509" s="44">
        <f>VLOOKUP(C509,Active!C$21:E$964,3,FALSE)</f>
        <v>4005.5566591267839</v>
      </c>
      <c r="F509" s="5" t="s">
        <v>1901</v>
      </c>
      <c r="G509" s="24" t="str">
        <f t="shared" si="46"/>
        <v>21455.40</v>
      </c>
      <c r="H509" s="18">
        <f t="shared" si="47"/>
        <v>4005.5</v>
      </c>
      <c r="I509" s="45" t="s">
        <v>372</v>
      </c>
      <c r="J509" s="46" t="s">
        <v>373</v>
      </c>
      <c r="K509" s="45">
        <v>4005.5</v>
      </c>
      <c r="L509" s="45" t="s">
        <v>374</v>
      </c>
      <c r="M509" s="46" t="s">
        <v>1908</v>
      </c>
      <c r="N509" s="46"/>
      <c r="O509" s="47" t="s">
        <v>370</v>
      </c>
      <c r="P509" s="47" t="s">
        <v>371</v>
      </c>
    </row>
    <row r="510" spans="1:16" ht="13.5" thickBot="1" x14ac:dyDescent="0.25">
      <c r="A510" s="18" t="str">
        <f t="shared" si="42"/>
        <v> AN 208.49 </v>
      </c>
      <c r="B510" s="5" t="str">
        <f t="shared" si="43"/>
        <v>II</v>
      </c>
      <c r="C510" s="18">
        <f t="shared" si="44"/>
        <v>21458.400000000001</v>
      </c>
      <c r="D510" s="24" t="str">
        <f t="shared" si="45"/>
        <v>vis</v>
      </c>
      <c r="E510" s="44">
        <f>VLOOKUP(C510,Active!C$21:E$964,3,FALSE)</f>
        <v>4006.5578830228746</v>
      </c>
      <c r="F510" s="5" t="s">
        <v>1901</v>
      </c>
      <c r="G510" s="24" t="str">
        <f t="shared" si="46"/>
        <v>21458.40</v>
      </c>
      <c r="H510" s="18">
        <f t="shared" si="47"/>
        <v>4006.5</v>
      </c>
      <c r="I510" s="45" t="s">
        <v>375</v>
      </c>
      <c r="J510" s="46" t="s">
        <v>376</v>
      </c>
      <c r="K510" s="45">
        <v>4006.5</v>
      </c>
      <c r="L510" s="45" t="s">
        <v>374</v>
      </c>
      <c r="M510" s="46" t="s">
        <v>1908</v>
      </c>
      <c r="N510" s="46"/>
      <c r="O510" s="47" t="s">
        <v>370</v>
      </c>
      <c r="P510" s="47" t="s">
        <v>371</v>
      </c>
    </row>
    <row r="511" spans="1:16" ht="13.5" thickBot="1" x14ac:dyDescent="0.25">
      <c r="A511" s="18" t="str">
        <f t="shared" si="42"/>
        <v> CPRI 12.17 </v>
      </c>
      <c r="B511" s="5" t="str">
        <f t="shared" si="43"/>
        <v>I</v>
      </c>
      <c r="C511" s="18">
        <f t="shared" si="44"/>
        <v>21495.57</v>
      </c>
      <c r="D511" s="24" t="str">
        <f t="shared" si="45"/>
        <v>vis</v>
      </c>
      <c r="E511" s="44">
        <f>VLOOKUP(C511,Active!C$21:E$964,3,FALSE)</f>
        <v>4018.9630470954362</v>
      </c>
      <c r="F511" s="5" t="s">
        <v>1901</v>
      </c>
      <c r="G511" s="24" t="str">
        <f t="shared" si="46"/>
        <v>21495.570</v>
      </c>
      <c r="H511" s="18">
        <f t="shared" si="47"/>
        <v>4019</v>
      </c>
      <c r="I511" s="45" t="s">
        <v>377</v>
      </c>
      <c r="J511" s="46" t="s">
        <v>378</v>
      </c>
      <c r="K511" s="45">
        <v>4019</v>
      </c>
      <c r="L511" s="45" t="s">
        <v>2197</v>
      </c>
      <c r="M511" s="46" t="s">
        <v>2068</v>
      </c>
      <c r="N511" s="46"/>
      <c r="O511" s="47" t="s">
        <v>2069</v>
      </c>
      <c r="P511" s="47" t="s">
        <v>207</v>
      </c>
    </row>
    <row r="512" spans="1:16" ht="13.5" thickBot="1" x14ac:dyDescent="0.25">
      <c r="A512" s="18" t="str">
        <f t="shared" si="42"/>
        <v> AN 208.49 </v>
      </c>
      <c r="B512" s="5" t="str">
        <f t="shared" si="43"/>
        <v>II</v>
      </c>
      <c r="C512" s="18">
        <f t="shared" si="44"/>
        <v>21497.35</v>
      </c>
      <c r="D512" s="24" t="str">
        <f t="shared" si="45"/>
        <v>vis</v>
      </c>
      <c r="E512" s="44">
        <f>VLOOKUP(C512,Active!C$21:E$964,3,FALSE)</f>
        <v>4019.5571066071161</v>
      </c>
      <c r="F512" s="5" t="s">
        <v>1901</v>
      </c>
      <c r="G512" s="24" t="str">
        <f t="shared" si="46"/>
        <v>21497.35</v>
      </c>
      <c r="H512" s="18">
        <f t="shared" si="47"/>
        <v>4019.5</v>
      </c>
      <c r="I512" s="45" t="s">
        <v>379</v>
      </c>
      <c r="J512" s="46" t="s">
        <v>380</v>
      </c>
      <c r="K512" s="45">
        <v>4019.5</v>
      </c>
      <c r="L512" s="45" t="s">
        <v>374</v>
      </c>
      <c r="M512" s="46" t="s">
        <v>1908</v>
      </c>
      <c r="N512" s="46"/>
      <c r="O512" s="47" t="s">
        <v>370</v>
      </c>
      <c r="P512" s="47" t="s">
        <v>371</v>
      </c>
    </row>
    <row r="513" spans="1:16" ht="13.5" thickBot="1" x14ac:dyDescent="0.25">
      <c r="A513" s="18" t="str">
        <f t="shared" si="42"/>
        <v> CPRI 12.17 </v>
      </c>
      <c r="B513" s="5" t="str">
        <f t="shared" si="43"/>
        <v>I</v>
      </c>
      <c r="C513" s="18">
        <f t="shared" si="44"/>
        <v>21504.544999999998</v>
      </c>
      <c r="D513" s="24" t="str">
        <f t="shared" si="45"/>
        <v>vis</v>
      </c>
      <c r="E513" s="44">
        <f>VLOOKUP(C513,Active!C$21:E$964,3,FALSE)</f>
        <v>4021.9583752512399</v>
      </c>
      <c r="F513" s="5" t="s">
        <v>1901</v>
      </c>
      <c r="G513" s="24" t="str">
        <f t="shared" si="46"/>
        <v>21504.545</v>
      </c>
      <c r="H513" s="18">
        <f t="shared" si="47"/>
        <v>4022</v>
      </c>
      <c r="I513" s="45" t="s">
        <v>381</v>
      </c>
      <c r="J513" s="46" t="s">
        <v>382</v>
      </c>
      <c r="K513" s="45">
        <v>4022</v>
      </c>
      <c r="L513" s="45" t="s">
        <v>383</v>
      </c>
      <c r="M513" s="46" t="s">
        <v>2068</v>
      </c>
      <c r="N513" s="46"/>
      <c r="O513" s="47" t="s">
        <v>2069</v>
      </c>
      <c r="P513" s="47" t="s">
        <v>207</v>
      </c>
    </row>
    <row r="514" spans="1:16" ht="13.5" thickBot="1" x14ac:dyDescent="0.25">
      <c r="A514" s="18" t="str">
        <f t="shared" si="42"/>
        <v> AN 208.49 </v>
      </c>
      <c r="B514" s="5" t="str">
        <f t="shared" si="43"/>
        <v>II</v>
      </c>
      <c r="C514" s="18">
        <f t="shared" si="44"/>
        <v>21506.3</v>
      </c>
      <c r="D514" s="24" t="str">
        <f t="shared" si="45"/>
        <v>vis</v>
      </c>
      <c r="E514" s="44">
        <f>VLOOKUP(C514,Active!C$21:E$964,3,FALSE)</f>
        <v>4022.5440912304534</v>
      </c>
      <c r="F514" s="5" t="s">
        <v>1901</v>
      </c>
      <c r="G514" s="24" t="str">
        <f t="shared" si="46"/>
        <v>21506.30</v>
      </c>
      <c r="H514" s="18">
        <f t="shared" si="47"/>
        <v>4022.5</v>
      </c>
      <c r="I514" s="45" t="s">
        <v>384</v>
      </c>
      <c r="J514" s="46" t="s">
        <v>385</v>
      </c>
      <c r="K514" s="45">
        <v>4022.5</v>
      </c>
      <c r="L514" s="45" t="s">
        <v>386</v>
      </c>
      <c r="M514" s="46" t="s">
        <v>1908</v>
      </c>
      <c r="N514" s="46"/>
      <c r="O514" s="47" t="s">
        <v>370</v>
      </c>
      <c r="P514" s="47" t="s">
        <v>371</v>
      </c>
    </row>
    <row r="515" spans="1:16" ht="13.5" thickBot="1" x14ac:dyDescent="0.25">
      <c r="A515" s="18" t="str">
        <f t="shared" si="42"/>
        <v> CPRI 12.17 </v>
      </c>
      <c r="B515" s="5" t="str">
        <f t="shared" si="43"/>
        <v>I</v>
      </c>
      <c r="C515" s="18">
        <f t="shared" si="44"/>
        <v>21516.504000000001</v>
      </c>
      <c r="D515" s="24" t="str">
        <f t="shared" si="45"/>
        <v>vis</v>
      </c>
      <c r="E515" s="44">
        <f>VLOOKUP(C515,Active!C$21:E$964,3,FALSE)</f>
        <v>4025.9495874423565</v>
      </c>
      <c r="F515" s="5" t="s">
        <v>1901</v>
      </c>
      <c r="G515" s="24" t="str">
        <f t="shared" si="46"/>
        <v>21516.504</v>
      </c>
      <c r="H515" s="18">
        <f t="shared" si="47"/>
        <v>4026</v>
      </c>
      <c r="I515" s="45" t="s">
        <v>387</v>
      </c>
      <c r="J515" s="46" t="s">
        <v>388</v>
      </c>
      <c r="K515" s="45">
        <v>4026</v>
      </c>
      <c r="L515" s="45" t="s">
        <v>389</v>
      </c>
      <c r="M515" s="46" t="s">
        <v>2068</v>
      </c>
      <c r="N515" s="46"/>
      <c r="O515" s="47" t="s">
        <v>2069</v>
      </c>
      <c r="P515" s="47" t="s">
        <v>207</v>
      </c>
    </row>
    <row r="516" spans="1:16" ht="13.5" thickBot="1" x14ac:dyDescent="0.25">
      <c r="A516" s="18" t="str">
        <f t="shared" si="42"/>
        <v> CPRI 12.17 </v>
      </c>
      <c r="B516" s="5" t="str">
        <f t="shared" si="43"/>
        <v>I</v>
      </c>
      <c r="C516" s="18">
        <f t="shared" si="44"/>
        <v>21543.54</v>
      </c>
      <c r="D516" s="24" t="str">
        <f t="shared" si="45"/>
        <v>vis</v>
      </c>
      <c r="E516" s="44">
        <f>VLOOKUP(C516,Active!C$21:E$964,3,FALSE)</f>
        <v>4034.9726171939251</v>
      </c>
      <c r="F516" s="5" t="s">
        <v>1901</v>
      </c>
      <c r="G516" s="24" t="str">
        <f t="shared" si="46"/>
        <v>21543.540</v>
      </c>
      <c r="H516" s="18">
        <f t="shared" si="47"/>
        <v>4035</v>
      </c>
      <c r="I516" s="45" t="s">
        <v>390</v>
      </c>
      <c r="J516" s="46" t="s">
        <v>391</v>
      </c>
      <c r="K516" s="45">
        <v>4035</v>
      </c>
      <c r="L516" s="45" t="s">
        <v>2021</v>
      </c>
      <c r="M516" s="46" t="s">
        <v>2068</v>
      </c>
      <c r="N516" s="46"/>
      <c r="O516" s="47" t="s">
        <v>2069</v>
      </c>
      <c r="P516" s="47" t="s">
        <v>207</v>
      </c>
    </row>
    <row r="517" spans="1:16" ht="13.5" thickBot="1" x14ac:dyDescent="0.25">
      <c r="A517" s="18" t="str">
        <f t="shared" si="42"/>
        <v> CPRI 12.17 </v>
      </c>
      <c r="B517" s="5" t="str">
        <f t="shared" si="43"/>
        <v>I</v>
      </c>
      <c r="C517" s="18">
        <f t="shared" si="44"/>
        <v>22070.826000000001</v>
      </c>
      <c r="D517" s="24" t="str">
        <f t="shared" si="45"/>
        <v>vis</v>
      </c>
      <c r="E517" s="44">
        <f>VLOOKUP(C517,Active!C$21:E$964,3,FALSE)</f>
        <v>4210.949731618598</v>
      </c>
      <c r="F517" s="5" t="s">
        <v>1901</v>
      </c>
      <c r="G517" s="24" t="str">
        <f t="shared" si="46"/>
        <v>22070.826</v>
      </c>
      <c r="H517" s="18">
        <f t="shared" si="47"/>
        <v>4211</v>
      </c>
      <c r="I517" s="45" t="s">
        <v>392</v>
      </c>
      <c r="J517" s="46" t="s">
        <v>393</v>
      </c>
      <c r="K517" s="45">
        <v>4211</v>
      </c>
      <c r="L517" s="45" t="s">
        <v>389</v>
      </c>
      <c r="M517" s="46" t="s">
        <v>2068</v>
      </c>
      <c r="N517" s="46"/>
      <c r="O517" s="47" t="s">
        <v>2069</v>
      </c>
      <c r="P517" s="47" t="s">
        <v>207</v>
      </c>
    </row>
    <row r="518" spans="1:16" ht="13.5" thickBot="1" x14ac:dyDescent="0.25">
      <c r="A518" s="18" t="str">
        <f t="shared" si="42"/>
        <v> CPRI 12.17 </v>
      </c>
      <c r="B518" s="5" t="str">
        <f t="shared" si="43"/>
        <v>I</v>
      </c>
      <c r="C518" s="18">
        <f t="shared" si="44"/>
        <v>22121.763999999999</v>
      </c>
      <c r="D518" s="24" t="str">
        <f t="shared" si="45"/>
        <v>vis</v>
      </c>
      <c r="E518" s="44">
        <f>VLOOKUP(C518,Active!C$21:E$964,3,FALSE)</f>
        <v>4227.9498458916178</v>
      </c>
      <c r="F518" s="5" t="s">
        <v>1901</v>
      </c>
      <c r="G518" s="24" t="str">
        <f t="shared" si="46"/>
        <v>22121.764</v>
      </c>
      <c r="H518" s="18">
        <f t="shared" si="47"/>
        <v>4228</v>
      </c>
      <c r="I518" s="45" t="s">
        <v>394</v>
      </c>
      <c r="J518" s="46" t="s">
        <v>395</v>
      </c>
      <c r="K518" s="45">
        <v>4228</v>
      </c>
      <c r="L518" s="45" t="s">
        <v>396</v>
      </c>
      <c r="M518" s="46" t="s">
        <v>2068</v>
      </c>
      <c r="N518" s="46"/>
      <c r="O518" s="47" t="s">
        <v>2069</v>
      </c>
      <c r="P518" s="47" t="s">
        <v>207</v>
      </c>
    </row>
    <row r="519" spans="1:16" ht="13.5" thickBot="1" x14ac:dyDescent="0.25">
      <c r="A519" s="18" t="str">
        <f t="shared" si="42"/>
        <v> CPRI 12.17 </v>
      </c>
      <c r="B519" s="5" t="str">
        <f t="shared" si="43"/>
        <v>I</v>
      </c>
      <c r="C519" s="18">
        <f t="shared" si="44"/>
        <v>22139.743999999999</v>
      </c>
      <c r="D519" s="24" t="str">
        <f t="shared" si="45"/>
        <v>vis</v>
      </c>
      <c r="E519" s="44">
        <f>VLOOKUP(C519,Active!C$21:E$964,3,FALSE)</f>
        <v>4233.9505144421873</v>
      </c>
      <c r="F519" s="5" t="s">
        <v>1901</v>
      </c>
      <c r="G519" s="24" t="str">
        <f t="shared" si="46"/>
        <v>22139.744</v>
      </c>
      <c r="H519" s="18">
        <f t="shared" si="47"/>
        <v>4234</v>
      </c>
      <c r="I519" s="45" t="s">
        <v>397</v>
      </c>
      <c r="J519" s="46" t="s">
        <v>398</v>
      </c>
      <c r="K519" s="45">
        <v>4234</v>
      </c>
      <c r="L519" s="45" t="s">
        <v>399</v>
      </c>
      <c r="M519" s="46" t="s">
        <v>2068</v>
      </c>
      <c r="N519" s="46"/>
      <c r="O519" s="47" t="s">
        <v>2069</v>
      </c>
      <c r="P519" s="47" t="s">
        <v>207</v>
      </c>
    </row>
    <row r="520" spans="1:16" ht="13.5" thickBot="1" x14ac:dyDescent="0.25">
      <c r="A520" s="18" t="str">
        <f t="shared" si="42"/>
        <v> CPRI 12.20 </v>
      </c>
      <c r="B520" s="5" t="str">
        <f t="shared" si="43"/>
        <v>II</v>
      </c>
      <c r="C520" s="18">
        <f t="shared" si="44"/>
        <v>22156.503000000001</v>
      </c>
      <c r="D520" s="24" t="str">
        <f t="shared" si="45"/>
        <v>vis</v>
      </c>
      <c r="E520" s="44">
        <f>VLOOKUP(C520,Active!C$21:E$964,3,FALSE)</f>
        <v>4239.5436848670488</v>
      </c>
      <c r="F520" s="5" t="s">
        <v>1901</v>
      </c>
      <c r="G520" s="24" t="str">
        <f t="shared" si="46"/>
        <v>22156.503</v>
      </c>
      <c r="H520" s="18">
        <f t="shared" si="47"/>
        <v>4239.5</v>
      </c>
      <c r="I520" s="45" t="s">
        <v>400</v>
      </c>
      <c r="J520" s="46" t="s">
        <v>401</v>
      </c>
      <c r="K520" s="45">
        <v>4239.5</v>
      </c>
      <c r="L520" s="45" t="s">
        <v>2220</v>
      </c>
      <c r="M520" s="46" t="s">
        <v>1908</v>
      </c>
      <c r="N520" s="46"/>
      <c r="O520" s="47" t="s">
        <v>402</v>
      </c>
      <c r="P520" s="47" t="s">
        <v>364</v>
      </c>
    </row>
    <row r="521" spans="1:16" ht="13.5" thickBot="1" x14ac:dyDescent="0.25">
      <c r="A521" s="18" t="str">
        <f t="shared" si="42"/>
        <v> CPRI 12.20 </v>
      </c>
      <c r="B521" s="5" t="str">
        <f t="shared" si="43"/>
        <v>II</v>
      </c>
      <c r="C521" s="18">
        <f t="shared" si="44"/>
        <v>22162.495999999999</v>
      </c>
      <c r="D521" s="24" t="str">
        <f t="shared" si="45"/>
        <v>vis</v>
      </c>
      <c r="E521" s="44">
        <f>VLOOKUP(C521,Active!C$21:E$964,3,FALSE)</f>
        <v>4241.5437964701387</v>
      </c>
      <c r="F521" s="5" t="s">
        <v>1901</v>
      </c>
      <c r="G521" s="24" t="str">
        <f t="shared" si="46"/>
        <v>22162.496</v>
      </c>
      <c r="H521" s="18">
        <f t="shared" si="47"/>
        <v>4241.5</v>
      </c>
      <c r="I521" s="45" t="s">
        <v>403</v>
      </c>
      <c r="J521" s="46" t="s">
        <v>404</v>
      </c>
      <c r="K521" s="45">
        <v>4241.5</v>
      </c>
      <c r="L521" s="45" t="s">
        <v>2220</v>
      </c>
      <c r="M521" s="46" t="s">
        <v>1908</v>
      </c>
      <c r="N521" s="46"/>
      <c r="O521" s="47" t="s">
        <v>402</v>
      </c>
      <c r="P521" s="47" t="s">
        <v>364</v>
      </c>
    </row>
    <row r="522" spans="1:16" ht="13.5" thickBot="1" x14ac:dyDescent="0.25">
      <c r="A522" s="18" t="str">
        <f t="shared" si="42"/>
        <v> CPRI 12.17 </v>
      </c>
      <c r="B522" s="5" t="str">
        <f t="shared" si="43"/>
        <v>I</v>
      </c>
      <c r="C522" s="18">
        <f t="shared" si="44"/>
        <v>22175.679</v>
      </c>
      <c r="D522" s="24" t="str">
        <f t="shared" si="45"/>
        <v>vis</v>
      </c>
      <c r="E522" s="44">
        <f>VLOOKUP(C522,Active!C$21:E$964,3,FALSE)</f>
        <v>4245.9435080108597</v>
      </c>
      <c r="F522" s="5" t="s">
        <v>1901</v>
      </c>
      <c r="G522" s="24" t="str">
        <f t="shared" si="46"/>
        <v>22175.679</v>
      </c>
      <c r="H522" s="18">
        <f t="shared" si="47"/>
        <v>4246</v>
      </c>
      <c r="I522" s="45" t="s">
        <v>405</v>
      </c>
      <c r="J522" s="46" t="s">
        <v>406</v>
      </c>
      <c r="K522" s="45">
        <v>4246</v>
      </c>
      <c r="L522" s="45" t="s">
        <v>407</v>
      </c>
      <c r="M522" s="46" t="s">
        <v>2068</v>
      </c>
      <c r="N522" s="46"/>
      <c r="O522" s="47" t="s">
        <v>2069</v>
      </c>
      <c r="P522" s="47" t="s">
        <v>207</v>
      </c>
    </row>
    <row r="523" spans="1:16" ht="13.5" thickBot="1" x14ac:dyDescent="0.25">
      <c r="A523" s="18" t="str">
        <f t="shared" ref="A523:A586" si="48">P523</f>
        <v> CPRI 12.20 </v>
      </c>
      <c r="B523" s="5" t="str">
        <f t="shared" ref="B523:B586" si="49">IF(H523=INT(H523),"I","II")</f>
        <v>II</v>
      </c>
      <c r="C523" s="18">
        <f t="shared" ref="C523:C586" si="50">1*G523</f>
        <v>22213.428</v>
      </c>
      <c r="D523" s="24" t="str">
        <f t="shared" ref="D523:D586" si="51">VLOOKUP(F523,I$1:J$5,2,FALSE)</f>
        <v>vis</v>
      </c>
      <c r="E523" s="44">
        <f>VLOOKUP(C523,Active!C$21:E$964,3,FALSE)</f>
        <v>4258.5419082953667</v>
      </c>
      <c r="F523" s="5" t="s">
        <v>1901</v>
      </c>
      <c r="G523" s="24" t="str">
        <f t="shared" ref="G523:G586" si="52">MID(I523,3,LEN(I523)-3)</f>
        <v>22213.428</v>
      </c>
      <c r="H523" s="18">
        <f t="shared" ref="H523:H586" si="53">1*K523</f>
        <v>4258.5</v>
      </c>
      <c r="I523" s="45" t="s">
        <v>408</v>
      </c>
      <c r="J523" s="46" t="s">
        <v>409</v>
      </c>
      <c r="K523" s="45">
        <v>4258.5</v>
      </c>
      <c r="L523" s="45" t="s">
        <v>410</v>
      </c>
      <c r="M523" s="46" t="s">
        <v>1908</v>
      </c>
      <c r="N523" s="46"/>
      <c r="O523" s="47" t="s">
        <v>402</v>
      </c>
      <c r="P523" s="47" t="s">
        <v>364</v>
      </c>
    </row>
    <row r="524" spans="1:16" ht="13.5" thickBot="1" x14ac:dyDescent="0.25">
      <c r="A524" s="18" t="str">
        <f t="shared" si="48"/>
        <v> CPRI 12.17 </v>
      </c>
      <c r="B524" s="5" t="str">
        <f t="shared" si="49"/>
        <v>I</v>
      </c>
      <c r="C524" s="18">
        <f t="shared" si="50"/>
        <v>22220.627</v>
      </c>
      <c r="D524" s="24" t="str">
        <f t="shared" si="51"/>
        <v>vis</v>
      </c>
      <c r="E524" s="44">
        <f>VLOOKUP(C524,Active!C$21:E$964,3,FALSE)</f>
        <v>4260.9445119046859</v>
      </c>
      <c r="F524" s="5" t="s">
        <v>1901</v>
      </c>
      <c r="G524" s="24" t="str">
        <f t="shared" si="52"/>
        <v>22220.627</v>
      </c>
      <c r="H524" s="18">
        <f t="shared" si="53"/>
        <v>4261</v>
      </c>
      <c r="I524" s="45" t="s">
        <v>411</v>
      </c>
      <c r="J524" s="46" t="s">
        <v>412</v>
      </c>
      <c r="K524" s="45">
        <v>4261</v>
      </c>
      <c r="L524" s="45" t="s">
        <v>413</v>
      </c>
      <c r="M524" s="46" t="s">
        <v>2068</v>
      </c>
      <c r="N524" s="46"/>
      <c r="O524" s="47" t="s">
        <v>2069</v>
      </c>
      <c r="P524" s="47" t="s">
        <v>207</v>
      </c>
    </row>
    <row r="525" spans="1:16" ht="13.5" thickBot="1" x14ac:dyDescent="0.25">
      <c r="A525" s="18" t="str">
        <f t="shared" si="48"/>
        <v> CPRI 12.17 </v>
      </c>
      <c r="B525" s="5" t="str">
        <f t="shared" si="49"/>
        <v>I</v>
      </c>
      <c r="C525" s="18">
        <f t="shared" si="50"/>
        <v>22244.659</v>
      </c>
      <c r="D525" s="24" t="str">
        <f t="shared" si="51"/>
        <v>vis</v>
      </c>
      <c r="E525" s="44">
        <f>VLOOKUP(C525,Active!C$21:E$964,3,FALSE)</f>
        <v>4268.9649827949688</v>
      </c>
      <c r="F525" s="5" t="s">
        <v>1901</v>
      </c>
      <c r="G525" s="24" t="str">
        <f t="shared" si="52"/>
        <v>22244.659</v>
      </c>
      <c r="H525" s="18">
        <f t="shared" si="53"/>
        <v>4269</v>
      </c>
      <c r="I525" s="45" t="s">
        <v>414</v>
      </c>
      <c r="J525" s="46" t="s">
        <v>415</v>
      </c>
      <c r="K525" s="45">
        <v>4269</v>
      </c>
      <c r="L525" s="45" t="s">
        <v>416</v>
      </c>
      <c r="M525" s="46" t="s">
        <v>2068</v>
      </c>
      <c r="N525" s="46"/>
      <c r="O525" s="47" t="s">
        <v>2069</v>
      </c>
      <c r="P525" s="47" t="s">
        <v>207</v>
      </c>
    </row>
    <row r="526" spans="1:16" ht="13.5" thickBot="1" x14ac:dyDescent="0.25">
      <c r="A526" s="18" t="str">
        <f t="shared" si="48"/>
        <v> CPRI 12.17 </v>
      </c>
      <c r="B526" s="5" t="str">
        <f t="shared" si="49"/>
        <v>I</v>
      </c>
      <c r="C526" s="18">
        <f t="shared" si="50"/>
        <v>22819.829000000002</v>
      </c>
      <c r="D526" s="24" t="str">
        <f t="shared" si="51"/>
        <v>vis</v>
      </c>
      <c r="E526" s="44">
        <f>VLOOKUP(C526,Active!C$21:E$964,3,FALSE)</f>
        <v>4460.9229655664421</v>
      </c>
      <c r="F526" s="5" t="s">
        <v>1901</v>
      </c>
      <c r="G526" s="24" t="str">
        <f t="shared" si="52"/>
        <v>22819.829</v>
      </c>
      <c r="H526" s="18">
        <f t="shared" si="53"/>
        <v>4461</v>
      </c>
      <c r="I526" s="45" t="s">
        <v>417</v>
      </c>
      <c r="J526" s="46" t="s">
        <v>418</v>
      </c>
      <c r="K526" s="45">
        <v>4461</v>
      </c>
      <c r="L526" s="45" t="s">
        <v>419</v>
      </c>
      <c r="M526" s="46" t="s">
        <v>2068</v>
      </c>
      <c r="N526" s="46"/>
      <c r="O526" s="47" t="s">
        <v>2069</v>
      </c>
      <c r="P526" s="47" t="s">
        <v>207</v>
      </c>
    </row>
    <row r="527" spans="1:16" ht="13.5" thickBot="1" x14ac:dyDescent="0.25">
      <c r="A527" s="18" t="str">
        <f t="shared" si="48"/>
        <v> HA 113.73 </v>
      </c>
      <c r="B527" s="5" t="str">
        <f t="shared" si="49"/>
        <v>I</v>
      </c>
      <c r="C527" s="18">
        <f t="shared" si="50"/>
        <v>22831.871999999999</v>
      </c>
      <c r="D527" s="24" t="str">
        <f t="shared" si="51"/>
        <v>vis</v>
      </c>
      <c r="E527" s="44">
        <f>VLOOKUP(C527,Active!C$21:E$964,3,FALSE)</f>
        <v>4464.9422120266481</v>
      </c>
      <c r="F527" s="5" t="s">
        <v>1901</v>
      </c>
      <c r="G527" s="24" t="str">
        <f t="shared" si="52"/>
        <v>22831.872</v>
      </c>
      <c r="H527" s="18">
        <f t="shared" si="53"/>
        <v>4465</v>
      </c>
      <c r="I527" s="45" t="s">
        <v>420</v>
      </c>
      <c r="J527" s="46" t="s">
        <v>421</v>
      </c>
      <c r="K527" s="45">
        <v>4465</v>
      </c>
      <c r="L527" s="45" t="s">
        <v>422</v>
      </c>
      <c r="M527" s="46" t="s">
        <v>1904</v>
      </c>
      <c r="N527" s="46"/>
      <c r="O527" s="47" t="s">
        <v>423</v>
      </c>
      <c r="P527" s="47" t="s">
        <v>424</v>
      </c>
    </row>
    <row r="528" spans="1:16" ht="13.5" thickBot="1" x14ac:dyDescent="0.25">
      <c r="A528" s="18" t="str">
        <f t="shared" si="48"/>
        <v> CPRI 12.17 </v>
      </c>
      <c r="B528" s="5" t="str">
        <f t="shared" si="49"/>
        <v>I</v>
      </c>
      <c r="C528" s="18">
        <f t="shared" si="50"/>
        <v>22846.782999999999</v>
      </c>
      <c r="D528" s="24" t="str">
        <f t="shared" si="51"/>
        <v>vis</v>
      </c>
      <c r="E528" s="44">
        <f>VLOOKUP(C528,Active!C$21:E$964,3,FALSE)</f>
        <v>4469.9186285315172</v>
      </c>
      <c r="F528" s="5" t="s">
        <v>1901</v>
      </c>
      <c r="G528" s="24" t="str">
        <f t="shared" si="52"/>
        <v>22846.783</v>
      </c>
      <c r="H528" s="18">
        <f t="shared" si="53"/>
        <v>4470</v>
      </c>
      <c r="I528" s="45" t="s">
        <v>425</v>
      </c>
      <c r="J528" s="46" t="s">
        <v>426</v>
      </c>
      <c r="K528" s="45">
        <v>4470</v>
      </c>
      <c r="L528" s="45" t="s">
        <v>427</v>
      </c>
      <c r="M528" s="46" t="s">
        <v>2068</v>
      </c>
      <c r="N528" s="46"/>
      <c r="O528" s="47" t="s">
        <v>2069</v>
      </c>
      <c r="P528" s="47" t="s">
        <v>207</v>
      </c>
    </row>
    <row r="529" spans="1:16" ht="13.5" thickBot="1" x14ac:dyDescent="0.25">
      <c r="A529" s="18" t="str">
        <f t="shared" si="48"/>
        <v> CPRI 12.21 </v>
      </c>
      <c r="B529" s="5" t="str">
        <f t="shared" si="49"/>
        <v>II</v>
      </c>
      <c r="C529" s="18">
        <f t="shared" si="50"/>
        <v>22860.748</v>
      </c>
      <c r="D529" s="24" t="str">
        <f t="shared" si="51"/>
        <v>vis</v>
      </c>
      <c r="E529" s="44">
        <f>VLOOKUP(C529,Active!C$21:E$964,3,FALSE)</f>
        <v>4474.5793257678188</v>
      </c>
      <c r="F529" s="5" t="s">
        <v>1901</v>
      </c>
      <c r="G529" s="24" t="str">
        <f t="shared" si="52"/>
        <v>22860.748</v>
      </c>
      <c r="H529" s="18">
        <f t="shared" si="53"/>
        <v>4474.5</v>
      </c>
      <c r="I529" s="45" t="s">
        <v>428</v>
      </c>
      <c r="J529" s="46" t="s">
        <v>429</v>
      </c>
      <c r="K529" s="45">
        <v>4474.5</v>
      </c>
      <c r="L529" s="45" t="s">
        <v>430</v>
      </c>
      <c r="M529" s="46" t="s">
        <v>2068</v>
      </c>
      <c r="N529" s="46"/>
      <c r="O529" s="47" t="s">
        <v>2069</v>
      </c>
      <c r="P529" s="47" t="s">
        <v>2070</v>
      </c>
    </row>
    <row r="530" spans="1:16" ht="13.5" thickBot="1" x14ac:dyDescent="0.25">
      <c r="A530" s="18" t="str">
        <f t="shared" si="48"/>
        <v> CPRI 12.17 </v>
      </c>
      <c r="B530" s="5" t="str">
        <f t="shared" si="49"/>
        <v>I</v>
      </c>
      <c r="C530" s="18">
        <f t="shared" si="50"/>
        <v>22894.789000000001</v>
      </c>
      <c r="D530" s="24" t="str">
        <f t="shared" si="51"/>
        <v>vis</v>
      </c>
      <c r="E530" s="44">
        <f>VLOOKUP(C530,Active!C$21:E$964,3,FALSE)</f>
        <v>4485.9402133167587</v>
      </c>
      <c r="F530" s="5" t="s">
        <v>1901</v>
      </c>
      <c r="G530" s="24" t="str">
        <f t="shared" si="52"/>
        <v>22894.789</v>
      </c>
      <c r="H530" s="18">
        <f t="shared" si="53"/>
        <v>4486</v>
      </c>
      <c r="I530" s="45" t="s">
        <v>431</v>
      </c>
      <c r="J530" s="46" t="s">
        <v>432</v>
      </c>
      <c r="K530" s="45">
        <v>4486</v>
      </c>
      <c r="L530" s="45" t="s">
        <v>433</v>
      </c>
      <c r="M530" s="46" t="s">
        <v>2068</v>
      </c>
      <c r="N530" s="46"/>
      <c r="O530" s="47" t="s">
        <v>2069</v>
      </c>
      <c r="P530" s="47" t="s">
        <v>207</v>
      </c>
    </row>
    <row r="531" spans="1:16" ht="13.5" thickBot="1" x14ac:dyDescent="0.25">
      <c r="A531" s="18" t="str">
        <f t="shared" si="48"/>
        <v> CPRI 12.17 </v>
      </c>
      <c r="B531" s="5" t="str">
        <f t="shared" si="49"/>
        <v>I</v>
      </c>
      <c r="C531" s="18">
        <f t="shared" si="50"/>
        <v>22924.772000000001</v>
      </c>
      <c r="D531" s="24" t="str">
        <f t="shared" si="51"/>
        <v>vis</v>
      </c>
      <c r="E531" s="44">
        <f>VLOOKUP(C531,Active!C$21:E$964,3,FALSE)</f>
        <v>4495.9467786755868</v>
      </c>
      <c r="F531" s="5" t="s">
        <v>1901</v>
      </c>
      <c r="G531" s="24" t="str">
        <f t="shared" si="52"/>
        <v>22924.772</v>
      </c>
      <c r="H531" s="18">
        <f t="shared" si="53"/>
        <v>4496</v>
      </c>
      <c r="I531" s="45" t="s">
        <v>434</v>
      </c>
      <c r="J531" s="46" t="s">
        <v>435</v>
      </c>
      <c r="K531" s="45">
        <v>4496</v>
      </c>
      <c r="L531" s="45" t="s">
        <v>436</v>
      </c>
      <c r="M531" s="46" t="s">
        <v>2068</v>
      </c>
      <c r="N531" s="46"/>
      <c r="O531" s="47" t="s">
        <v>2069</v>
      </c>
      <c r="P531" s="47" t="s">
        <v>207</v>
      </c>
    </row>
    <row r="532" spans="1:16" ht="13.5" thickBot="1" x14ac:dyDescent="0.25">
      <c r="A532" s="18" t="str">
        <f t="shared" si="48"/>
        <v> BZ 4.12 </v>
      </c>
      <c r="B532" s="5" t="str">
        <f t="shared" si="49"/>
        <v>II</v>
      </c>
      <c r="C532" s="18">
        <f t="shared" si="50"/>
        <v>22962.51</v>
      </c>
      <c r="D532" s="24" t="str">
        <f t="shared" si="51"/>
        <v>vis</v>
      </c>
      <c r="E532" s="44">
        <f>VLOOKUP(C532,Active!C$21:E$964,3,FALSE)</f>
        <v>4508.5415078058086</v>
      </c>
      <c r="F532" s="5" t="s">
        <v>1901</v>
      </c>
      <c r="G532" s="24" t="str">
        <f t="shared" si="52"/>
        <v>22962.51</v>
      </c>
      <c r="H532" s="18">
        <f t="shared" si="53"/>
        <v>4508.5</v>
      </c>
      <c r="I532" s="45" t="s">
        <v>437</v>
      </c>
      <c r="J532" s="46" t="s">
        <v>438</v>
      </c>
      <c r="K532" s="45">
        <v>4508.5</v>
      </c>
      <c r="L532" s="45" t="s">
        <v>439</v>
      </c>
      <c r="M532" s="46" t="s">
        <v>1908</v>
      </c>
      <c r="N532" s="46"/>
      <c r="O532" s="47" t="s">
        <v>440</v>
      </c>
      <c r="P532" s="47" t="s">
        <v>441</v>
      </c>
    </row>
    <row r="533" spans="1:16" ht="13.5" thickBot="1" x14ac:dyDescent="0.25">
      <c r="A533" s="18" t="str">
        <f t="shared" si="48"/>
        <v> CPRI 12.20 </v>
      </c>
      <c r="B533" s="5" t="str">
        <f t="shared" si="49"/>
        <v>II</v>
      </c>
      <c r="C533" s="18">
        <f t="shared" si="50"/>
        <v>22965.538</v>
      </c>
      <c r="D533" s="24" t="str">
        <f t="shared" si="51"/>
        <v>vis</v>
      </c>
      <c r="E533" s="44">
        <f>VLOOKUP(C533,Active!C$21:E$964,3,FALSE)</f>
        <v>4509.5520764582634</v>
      </c>
      <c r="F533" s="5" t="s">
        <v>1901</v>
      </c>
      <c r="G533" s="24" t="str">
        <f t="shared" si="52"/>
        <v>22965.538</v>
      </c>
      <c r="H533" s="18">
        <f t="shared" si="53"/>
        <v>4509.5</v>
      </c>
      <c r="I533" s="45" t="s">
        <v>442</v>
      </c>
      <c r="J533" s="46" t="s">
        <v>443</v>
      </c>
      <c r="K533" s="45">
        <v>4509.5</v>
      </c>
      <c r="L533" s="45" t="s">
        <v>2259</v>
      </c>
      <c r="M533" s="46" t="s">
        <v>1908</v>
      </c>
      <c r="N533" s="46"/>
      <c r="O533" s="47" t="s">
        <v>346</v>
      </c>
      <c r="P533" s="47" t="s">
        <v>364</v>
      </c>
    </row>
    <row r="534" spans="1:16" ht="13.5" thickBot="1" x14ac:dyDescent="0.25">
      <c r="A534" s="18" t="str">
        <f t="shared" si="48"/>
        <v> BZ 4.15 </v>
      </c>
      <c r="B534" s="5" t="str">
        <f t="shared" si="49"/>
        <v>II</v>
      </c>
      <c r="C534" s="18">
        <f t="shared" si="50"/>
        <v>22968.49</v>
      </c>
      <c r="D534" s="24" t="str">
        <f t="shared" si="51"/>
        <v>vis</v>
      </c>
      <c r="E534" s="44">
        <f>VLOOKUP(C534,Active!C$21:E$964,3,FALSE)</f>
        <v>4510.5372807720169</v>
      </c>
      <c r="F534" s="5" t="s">
        <v>1901</v>
      </c>
      <c r="G534" s="24" t="str">
        <f t="shared" si="52"/>
        <v>22968.49</v>
      </c>
      <c r="H534" s="18">
        <f t="shared" si="53"/>
        <v>4510.5</v>
      </c>
      <c r="I534" s="45" t="s">
        <v>444</v>
      </c>
      <c r="J534" s="46" t="s">
        <v>445</v>
      </c>
      <c r="K534" s="45">
        <v>4510.5</v>
      </c>
      <c r="L534" s="45" t="s">
        <v>446</v>
      </c>
      <c r="M534" s="46" t="s">
        <v>1908</v>
      </c>
      <c r="N534" s="46"/>
      <c r="O534" s="47" t="s">
        <v>447</v>
      </c>
      <c r="P534" s="47" t="s">
        <v>448</v>
      </c>
    </row>
    <row r="535" spans="1:16" ht="13.5" thickBot="1" x14ac:dyDescent="0.25">
      <c r="A535" s="18" t="str">
        <f t="shared" si="48"/>
        <v> CPRI 12.20 </v>
      </c>
      <c r="B535" s="5" t="str">
        <f t="shared" si="49"/>
        <v>II</v>
      </c>
      <c r="C535" s="18">
        <f t="shared" si="50"/>
        <v>22971.513999999999</v>
      </c>
      <c r="D535" s="24" t="str">
        <f t="shared" si="51"/>
        <v>vis</v>
      </c>
      <c r="E535" s="44">
        <f>VLOOKUP(C535,Active!C$21:E$964,3,FALSE)</f>
        <v>4511.5465144592754</v>
      </c>
      <c r="F535" s="5" t="s">
        <v>1901</v>
      </c>
      <c r="G535" s="24" t="str">
        <f t="shared" si="52"/>
        <v>22971.514</v>
      </c>
      <c r="H535" s="18">
        <f t="shared" si="53"/>
        <v>4511.5</v>
      </c>
      <c r="I535" s="45" t="s">
        <v>449</v>
      </c>
      <c r="J535" s="46" t="s">
        <v>450</v>
      </c>
      <c r="K535" s="45">
        <v>4511.5</v>
      </c>
      <c r="L535" s="45" t="s">
        <v>102</v>
      </c>
      <c r="M535" s="46" t="s">
        <v>1908</v>
      </c>
      <c r="N535" s="46"/>
      <c r="O535" s="47" t="s">
        <v>346</v>
      </c>
      <c r="P535" s="47" t="s">
        <v>364</v>
      </c>
    </row>
    <row r="536" spans="1:16" ht="13.5" thickBot="1" x14ac:dyDescent="0.25">
      <c r="A536" s="18" t="str">
        <f t="shared" si="48"/>
        <v> CPRI 12.21 </v>
      </c>
      <c r="B536" s="5" t="str">
        <f t="shared" si="49"/>
        <v>II</v>
      </c>
      <c r="C536" s="18">
        <f t="shared" si="50"/>
        <v>22977.623</v>
      </c>
      <c r="D536" s="24" t="str">
        <f t="shared" si="51"/>
        <v>vis</v>
      </c>
      <c r="E536" s="44">
        <f>VLOOKUP(C536,Active!C$21:E$964,3,FALSE)</f>
        <v>4513.5853400530141</v>
      </c>
      <c r="F536" s="5" t="s">
        <v>1901</v>
      </c>
      <c r="G536" s="24" t="str">
        <f t="shared" si="52"/>
        <v>22977.623</v>
      </c>
      <c r="H536" s="18">
        <f t="shared" si="53"/>
        <v>4513.5</v>
      </c>
      <c r="I536" s="45" t="s">
        <v>451</v>
      </c>
      <c r="J536" s="46" t="s">
        <v>452</v>
      </c>
      <c r="K536" s="45">
        <v>4513.5</v>
      </c>
      <c r="L536" s="45" t="s">
        <v>453</v>
      </c>
      <c r="M536" s="46" t="s">
        <v>2068</v>
      </c>
      <c r="N536" s="46"/>
      <c r="O536" s="47" t="s">
        <v>2069</v>
      </c>
      <c r="P536" s="47" t="s">
        <v>2070</v>
      </c>
    </row>
    <row r="537" spans="1:16" ht="13.5" thickBot="1" x14ac:dyDescent="0.25">
      <c r="A537" s="18" t="str">
        <f t="shared" si="48"/>
        <v> CPRI 12.17 </v>
      </c>
      <c r="B537" s="5" t="str">
        <f t="shared" si="49"/>
        <v>I</v>
      </c>
      <c r="C537" s="18">
        <f t="shared" si="50"/>
        <v>22984.643</v>
      </c>
      <c r="D537" s="24" t="str">
        <f t="shared" si="51"/>
        <v>vis</v>
      </c>
      <c r="E537" s="44">
        <f>VLOOKUP(C537,Active!C$21:E$964,3,FALSE)</f>
        <v>4515.9282039698664</v>
      </c>
      <c r="F537" s="5" t="s">
        <v>1901</v>
      </c>
      <c r="G537" s="24" t="str">
        <f t="shared" si="52"/>
        <v>22984.643</v>
      </c>
      <c r="H537" s="18">
        <f t="shared" si="53"/>
        <v>4516</v>
      </c>
      <c r="I537" s="45" t="s">
        <v>454</v>
      </c>
      <c r="J537" s="46" t="s">
        <v>455</v>
      </c>
      <c r="K537" s="45">
        <v>4516</v>
      </c>
      <c r="L537" s="45" t="s">
        <v>456</v>
      </c>
      <c r="M537" s="46" t="s">
        <v>2068</v>
      </c>
      <c r="N537" s="46"/>
      <c r="O537" s="47" t="s">
        <v>2069</v>
      </c>
      <c r="P537" s="47" t="s">
        <v>207</v>
      </c>
    </row>
    <row r="538" spans="1:16" ht="13.5" thickBot="1" x14ac:dyDescent="0.25">
      <c r="A538" s="18" t="str">
        <f t="shared" si="48"/>
        <v> CPRI 12.16 </v>
      </c>
      <c r="B538" s="5" t="str">
        <f t="shared" si="49"/>
        <v>I</v>
      </c>
      <c r="C538" s="18">
        <f t="shared" si="50"/>
        <v>22984.727999999999</v>
      </c>
      <c r="D538" s="24" t="str">
        <f t="shared" si="51"/>
        <v>vis</v>
      </c>
      <c r="E538" s="44">
        <f>VLOOKUP(C538,Active!C$21:E$964,3,FALSE)</f>
        <v>4515.9565719802549</v>
      </c>
      <c r="F538" s="5" t="s">
        <v>1901</v>
      </c>
      <c r="G538" s="24" t="str">
        <f t="shared" si="52"/>
        <v>22984.728</v>
      </c>
      <c r="H538" s="18">
        <f t="shared" si="53"/>
        <v>4516</v>
      </c>
      <c r="I538" s="45" t="s">
        <v>457</v>
      </c>
      <c r="J538" s="46" t="s">
        <v>458</v>
      </c>
      <c r="K538" s="45">
        <v>4516</v>
      </c>
      <c r="L538" s="45" t="s">
        <v>2154</v>
      </c>
      <c r="M538" s="46" t="s">
        <v>1908</v>
      </c>
      <c r="N538" s="46"/>
      <c r="O538" s="47" t="s">
        <v>346</v>
      </c>
      <c r="P538" s="47" t="s">
        <v>123</v>
      </c>
    </row>
    <row r="539" spans="1:16" ht="13.5" thickBot="1" x14ac:dyDescent="0.25">
      <c r="A539" s="18" t="str">
        <f t="shared" si="48"/>
        <v> CPRI 12.20 </v>
      </c>
      <c r="B539" s="5" t="str">
        <f t="shared" si="49"/>
        <v>II</v>
      </c>
      <c r="C539" s="18">
        <f t="shared" si="50"/>
        <v>22989.495999999999</v>
      </c>
      <c r="D539" s="24" t="str">
        <f t="shared" si="51"/>
        <v>vis</v>
      </c>
      <c r="E539" s="44">
        <f>VLOOKUP(C539,Active!C$21:E$964,3,FALSE)</f>
        <v>4517.5478504924422</v>
      </c>
      <c r="F539" s="5" t="s">
        <v>1901</v>
      </c>
      <c r="G539" s="24" t="str">
        <f t="shared" si="52"/>
        <v>22989.496</v>
      </c>
      <c r="H539" s="18">
        <f t="shared" si="53"/>
        <v>4517.5</v>
      </c>
      <c r="I539" s="45" t="s">
        <v>459</v>
      </c>
      <c r="J539" s="46" t="s">
        <v>460</v>
      </c>
      <c r="K539" s="45">
        <v>4517.5</v>
      </c>
      <c r="L539" s="45" t="s">
        <v>461</v>
      </c>
      <c r="M539" s="46" t="s">
        <v>1908</v>
      </c>
      <c r="N539" s="46"/>
      <c r="O539" s="47" t="s">
        <v>346</v>
      </c>
      <c r="P539" s="47" t="s">
        <v>364</v>
      </c>
    </row>
    <row r="540" spans="1:16" ht="13.5" thickBot="1" x14ac:dyDescent="0.25">
      <c r="A540" s="18" t="str">
        <f t="shared" si="48"/>
        <v> CPRI 12.21 </v>
      </c>
      <c r="B540" s="5" t="str">
        <f t="shared" si="49"/>
        <v>II</v>
      </c>
      <c r="C540" s="18">
        <f t="shared" si="50"/>
        <v>22992.484</v>
      </c>
      <c r="D540" s="24" t="str">
        <f t="shared" si="51"/>
        <v>vis</v>
      </c>
      <c r="E540" s="44">
        <f>VLOOKUP(C540,Active!C$21:E$964,3,FALSE)</f>
        <v>4518.5450694929486</v>
      </c>
      <c r="F540" s="5" t="s">
        <v>1901</v>
      </c>
      <c r="G540" s="24" t="str">
        <f t="shared" si="52"/>
        <v>22992.484</v>
      </c>
      <c r="H540" s="18">
        <f t="shared" si="53"/>
        <v>4518.5</v>
      </c>
      <c r="I540" s="45" t="s">
        <v>462</v>
      </c>
      <c r="J540" s="46" t="s">
        <v>463</v>
      </c>
      <c r="K540" s="45">
        <v>4518.5</v>
      </c>
      <c r="L540" s="45" t="s">
        <v>464</v>
      </c>
      <c r="M540" s="46" t="s">
        <v>2068</v>
      </c>
      <c r="N540" s="46"/>
      <c r="O540" s="47" t="s">
        <v>2069</v>
      </c>
      <c r="P540" s="47" t="s">
        <v>2070</v>
      </c>
    </row>
    <row r="541" spans="1:16" ht="13.5" thickBot="1" x14ac:dyDescent="0.25">
      <c r="A541" s="18" t="str">
        <f t="shared" si="48"/>
        <v> CPRI 12.20 </v>
      </c>
      <c r="B541" s="5" t="str">
        <f t="shared" si="49"/>
        <v>II</v>
      </c>
      <c r="C541" s="18">
        <f t="shared" si="50"/>
        <v>23016.455000000002</v>
      </c>
      <c r="D541" s="24" t="str">
        <f t="shared" si="51"/>
        <v>vis</v>
      </c>
      <c r="E541" s="44">
        <f>VLOOKUP(C541,Active!C$21:E$964,3,FALSE)</f>
        <v>4526.5451821640117</v>
      </c>
      <c r="F541" s="5" t="s">
        <v>1901</v>
      </c>
      <c r="G541" s="24" t="str">
        <f t="shared" si="52"/>
        <v>23016.455</v>
      </c>
      <c r="H541" s="18">
        <f t="shared" si="53"/>
        <v>4526.5</v>
      </c>
      <c r="I541" s="45" t="s">
        <v>465</v>
      </c>
      <c r="J541" s="46" t="s">
        <v>466</v>
      </c>
      <c r="K541" s="45">
        <v>4526.5</v>
      </c>
      <c r="L541" s="45" t="s">
        <v>464</v>
      </c>
      <c r="M541" s="46" t="s">
        <v>1908</v>
      </c>
      <c r="N541" s="46"/>
      <c r="O541" s="47" t="s">
        <v>346</v>
      </c>
      <c r="P541" s="47" t="s">
        <v>364</v>
      </c>
    </row>
    <row r="542" spans="1:16" ht="13.5" thickBot="1" x14ac:dyDescent="0.25">
      <c r="A542" s="18" t="str">
        <f t="shared" si="48"/>
        <v> CPRI 12.20 </v>
      </c>
      <c r="B542" s="5" t="str">
        <f t="shared" si="49"/>
        <v>II</v>
      </c>
      <c r="C542" s="18">
        <f t="shared" si="50"/>
        <v>23019.454000000002</v>
      </c>
      <c r="D542" s="24" t="str">
        <f t="shared" si="51"/>
        <v>vis</v>
      </c>
      <c r="E542" s="44">
        <f>VLOOKUP(C542,Active!C$21:E$964,3,FALSE)</f>
        <v>4527.5460723188035</v>
      </c>
      <c r="F542" s="5" t="s">
        <v>1901</v>
      </c>
      <c r="G542" s="24" t="str">
        <f t="shared" si="52"/>
        <v>23019.454</v>
      </c>
      <c r="H542" s="18">
        <f t="shared" si="53"/>
        <v>4527.5</v>
      </c>
      <c r="I542" s="45" t="s">
        <v>467</v>
      </c>
      <c r="J542" s="46" t="s">
        <v>468</v>
      </c>
      <c r="K542" s="45">
        <v>4527.5</v>
      </c>
      <c r="L542" s="45" t="s">
        <v>469</v>
      </c>
      <c r="M542" s="46" t="s">
        <v>1908</v>
      </c>
      <c r="N542" s="46"/>
      <c r="O542" s="47" t="s">
        <v>346</v>
      </c>
      <c r="P542" s="47" t="s">
        <v>364</v>
      </c>
    </row>
    <row r="543" spans="1:16" ht="13.5" thickBot="1" x14ac:dyDescent="0.25">
      <c r="A543" s="18" t="str">
        <f t="shared" si="48"/>
        <v> CPRI 12.16 </v>
      </c>
      <c r="B543" s="5" t="str">
        <f t="shared" si="49"/>
        <v>I</v>
      </c>
      <c r="C543" s="18">
        <f t="shared" si="50"/>
        <v>23035.690999999999</v>
      </c>
      <c r="D543" s="24" t="str">
        <f t="shared" si="51"/>
        <v>vis</v>
      </c>
      <c r="E543" s="44">
        <f>VLOOKUP(C543,Active!C$21:E$964,3,FALSE)</f>
        <v>4532.9650297857434</v>
      </c>
      <c r="F543" s="5" t="s">
        <v>1901</v>
      </c>
      <c r="G543" s="24" t="str">
        <f t="shared" si="52"/>
        <v>23035.691</v>
      </c>
      <c r="H543" s="18">
        <f t="shared" si="53"/>
        <v>4533</v>
      </c>
      <c r="I543" s="45" t="s">
        <v>470</v>
      </c>
      <c r="J543" s="46" t="s">
        <v>471</v>
      </c>
      <c r="K543" s="45">
        <v>4533</v>
      </c>
      <c r="L543" s="45" t="s">
        <v>416</v>
      </c>
      <c r="M543" s="46" t="s">
        <v>1908</v>
      </c>
      <c r="N543" s="46"/>
      <c r="O543" s="47" t="s">
        <v>346</v>
      </c>
      <c r="P543" s="47" t="s">
        <v>123</v>
      </c>
    </row>
    <row r="544" spans="1:16" ht="13.5" thickBot="1" x14ac:dyDescent="0.25">
      <c r="A544" s="18" t="str">
        <f t="shared" si="48"/>
        <v> BZ 5.45 </v>
      </c>
      <c r="B544" s="5" t="str">
        <f t="shared" si="49"/>
        <v>I</v>
      </c>
      <c r="C544" s="18">
        <f t="shared" si="50"/>
        <v>23317.34</v>
      </c>
      <c r="D544" s="24" t="str">
        <f t="shared" si="51"/>
        <v>vis</v>
      </c>
      <c r="E544" s="44">
        <f>VLOOKUP(C544,Active!C$21:E$964,3,FALSE)</f>
        <v>4626.9629328224155</v>
      </c>
      <c r="F544" s="5" t="s">
        <v>1901</v>
      </c>
      <c r="G544" s="24" t="str">
        <f t="shared" si="52"/>
        <v>23317.34</v>
      </c>
      <c r="H544" s="18">
        <f t="shared" si="53"/>
        <v>4627</v>
      </c>
      <c r="I544" s="45" t="s">
        <v>472</v>
      </c>
      <c r="J544" s="46" t="s">
        <v>473</v>
      </c>
      <c r="K544" s="45">
        <v>4627</v>
      </c>
      <c r="L544" s="45" t="s">
        <v>474</v>
      </c>
      <c r="M544" s="46" t="s">
        <v>1908</v>
      </c>
      <c r="N544" s="46"/>
      <c r="O544" s="47" t="s">
        <v>440</v>
      </c>
      <c r="P544" s="47" t="s">
        <v>475</v>
      </c>
    </row>
    <row r="545" spans="1:16" ht="13.5" thickBot="1" x14ac:dyDescent="0.25">
      <c r="A545" s="18" t="str">
        <f t="shared" si="48"/>
        <v> CPRI 12.26 </v>
      </c>
      <c r="B545" s="5" t="str">
        <f t="shared" si="49"/>
        <v>I</v>
      </c>
      <c r="C545" s="18">
        <f t="shared" si="50"/>
        <v>23410.225999999999</v>
      </c>
      <c r="D545" s="24" t="str">
        <f t="shared" si="51"/>
        <v>vis</v>
      </c>
      <c r="E545" s="44">
        <f>VLOOKUP(C545,Active!C$21:E$964,3,FALSE)</f>
        <v>4657.9628270931717</v>
      </c>
      <c r="F545" s="5" t="s">
        <v>1901</v>
      </c>
      <c r="G545" s="24" t="str">
        <f t="shared" si="52"/>
        <v>23410.226</v>
      </c>
      <c r="H545" s="18">
        <f t="shared" si="53"/>
        <v>4658</v>
      </c>
      <c r="I545" s="45" t="s">
        <v>476</v>
      </c>
      <c r="J545" s="46" t="s">
        <v>477</v>
      </c>
      <c r="K545" s="45">
        <v>4658</v>
      </c>
      <c r="L545" s="45" t="s">
        <v>2197</v>
      </c>
      <c r="M545" s="46" t="s">
        <v>1908</v>
      </c>
      <c r="N545" s="46"/>
      <c r="O545" s="47" t="s">
        <v>402</v>
      </c>
      <c r="P545" s="47" t="s">
        <v>478</v>
      </c>
    </row>
    <row r="546" spans="1:16" ht="13.5" thickBot="1" x14ac:dyDescent="0.25">
      <c r="A546" s="18" t="str">
        <f t="shared" si="48"/>
        <v> CPRI 12.21 </v>
      </c>
      <c r="B546" s="5" t="str">
        <f t="shared" si="49"/>
        <v>II</v>
      </c>
      <c r="C546" s="18">
        <f t="shared" si="50"/>
        <v>23591.748</v>
      </c>
      <c r="D546" s="24" t="str">
        <f t="shared" si="51"/>
        <v>vis</v>
      </c>
      <c r="E546" s="44">
        <f>VLOOKUP(C546,Active!C$21:E$964,3,FALSE)</f>
        <v>4718.5442151152238</v>
      </c>
      <c r="F546" s="5" t="s">
        <v>1901</v>
      </c>
      <c r="G546" s="24" t="str">
        <f t="shared" si="52"/>
        <v>23591.748</v>
      </c>
      <c r="H546" s="18">
        <f t="shared" si="53"/>
        <v>4718.5</v>
      </c>
      <c r="I546" s="45" t="s">
        <v>479</v>
      </c>
      <c r="J546" s="46" t="s">
        <v>480</v>
      </c>
      <c r="K546" s="45">
        <v>4718.5</v>
      </c>
      <c r="L546" s="45" t="s">
        <v>55</v>
      </c>
      <c r="M546" s="46" t="s">
        <v>2068</v>
      </c>
      <c r="N546" s="46"/>
      <c r="O546" s="47" t="s">
        <v>2069</v>
      </c>
      <c r="P546" s="47" t="s">
        <v>2070</v>
      </c>
    </row>
    <row r="547" spans="1:16" ht="13.5" thickBot="1" x14ac:dyDescent="0.25">
      <c r="A547" s="18" t="str">
        <f t="shared" si="48"/>
        <v> CPRI 12.21 </v>
      </c>
      <c r="B547" s="5" t="str">
        <f t="shared" si="49"/>
        <v>II</v>
      </c>
      <c r="C547" s="18">
        <f t="shared" si="50"/>
        <v>23648.635999999999</v>
      </c>
      <c r="D547" s="24" t="str">
        <f t="shared" si="51"/>
        <v>vis</v>
      </c>
      <c r="E547" s="44">
        <f>VLOOKUP(C547,Active!C$21:E$964,3,FALSE)</f>
        <v>4737.5300901154906</v>
      </c>
      <c r="F547" s="5" t="s">
        <v>1901</v>
      </c>
      <c r="G547" s="24" t="str">
        <f t="shared" si="52"/>
        <v>23648.636</v>
      </c>
      <c r="H547" s="18">
        <f t="shared" si="53"/>
        <v>4737.5</v>
      </c>
      <c r="I547" s="45" t="s">
        <v>481</v>
      </c>
      <c r="J547" s="46" t="s">
        <v>482</v>
      </c>
      <c r="K547" s="45">
        <v>4737.5</v>
      </c>
      <c r="L547" s="45" t="s">
        <v>483</v>
      </c>
      <c r="M547" s="46" t="s">
        <v>2068</v>
      </c>
      <c r="N547" s="46"/>
      <c r="O547" s="47" t="s">
        <v>2069</v>
      </c>
      <c r="P547" s="47" t="s">
        <v>2070</v>
      </c>
    </row>
    <row r="548" spans="1:16" ht="13.5" thickBot="1" x14ac:dyDescent="0.25">
      <c r="A548" s="18" t="str">
        <f t="shared" si="48"/>
        <v> CPRI 12.21 </v>
      </c>
      <c r="B548" s="5" t="str">
        <f t="shared" si="49"/>
        <v>II</v>
      </c>
      <c r="C548" s="18">
        <f t="shared" si="50"/>
        <v>23654.666000000001</v>
      </c>
      <c r="D548" s="24" t="str">
        <f t="shared" si="51"/>
        <v>vis</v>
      </c>
      <c r="E548" s="44">
        <f>VLOOKUP(C548,Active!C$21:E$964,3,FALSE)</f>
        <v>4739.5425501466334</v>
      </c>
      <c r="F548" s="5" t="s">
        <v>1901</v>
      </c>
      <c r="G548" s="24" t="str">
        <f t="shared" si="52"/>
        <v>23654.666</v>
      </c>
      <c r="H548" s="18">
        <f t="shared" si="53"/>
        <v>4739.5</v>
      </c>
      <c r="I548" s="45" t="s">
        <v>484</v>
      </c>
      <c r="J548" s="46" t="s">
        <v>485</v>
      </c>
      <c r="K548" s="45">
        <v>4739.5</v>
      </c>
      <c r="L548" s="45" t="s">
        <v>122</v>
      </c>
      <c r="M548" s="46" t="s">
        <v>2068</v>
      </c>
      <c r="N548" s="46"/>
      <c r="O548" s="47" t="s">
        <v>2069</v>
      </c>
      <c r="P548" s="47" t="s">
        <v>2070</v>
      </c>
    </row>
    <row r="549" spans="1:16" ht="13.5" thickBot="1" x14ac:dyDescent="0.25">
      <c r="A549" s="18" t="str">
        <f t="shared" si="48"/>
        <v> CPRI 12.21 </v>
      </c>
      <c r="B549" s="5" t="str">
        <f t="shared" si="49"/>
        <v>II</v>
      </c>
      <c r="C549" s="18">
        <f t="shared" si="50"/>
        <v>23663.617999999999</v>
      </c>
      <c r="D549" s="24" t="str">
        <f t="shared" si="51"/>
        <v>vis</v>
      </c>
      <c r="E549" s="44">
        <f>VLOOKUP(C549,Active!C$21:E$964,3,FALSE)</f>
        <v>4742.5302022525666</v>
      </c>
      <c r="F549" s="5" t="s">
        <v>1901</v>
      </c>
      <c r="G549" s="24" t="str">
        <f t="shared" si="52"/>
        <v>23663.618</v>
      </c>
      <c r="H549" s="18">
        <f t="shared" si="53"/>
        <v>4742.5</v>
      </c>
      <c r="I549" s="45" t="s">
        <v>486</v>
      </c>
      <c r="J549" s="46" t="s">
        <v>487</v>
      </c>
      <c r="K549" s="45">
        <v>4742.5</v>
      </c>
      <c r="L549" s="45" t="s">
        <v>483</v>
      </c>
      <c r="M549" s="46" t="s">
        <v>2068</v>
      </c>
      <c r="N549" s="46"/>
      <c r="O549" s="47" t="s">
        <v>2069</v>
      </c>
      <c r="P549" s="47" t="s">
        <v>2070</v>
      </c>
    </row>
    <row r="550" spans="1:16" ht="13.5" thickBot="1" x14ac:dyDescent="0.25">
      <c r="A550" s="18" t="str">
        <f t="shared" si="48"/>
        <v> CPRI 12.20 </v>
      </c>
      <c r="B550" s="5" t="str">
        <f t="shared" si="49"/>
        <v>II</v>
      </c>
      <c r="C550" s="18">
        <f t="shared" si="50"/>
        <v>23726.575000000001</v>
      </c>
      <c r="D550" s="24" t="str">
        <f t="shared" si="51"/>
        <v>vis</v>
      </c>
      <c r="E550" s="44">
        <f>VLOOKUP(C550,Active!C$21:E$964,3,FALSE)</f>
        <v>4763.5415531946255</v>
      </c>
      <c r="F550" s="5" t="s">
        <v>1901</v>
      </c>
      <c r="G550" s="24" t="str">
        <f t="shared" si="52"/>
        <v>23726.575</v>
      </c>
      <c r="H550" s="18">
        <f t="shared" si="53"/>
        <v>4763.5</v>
      </c>
      <c r="I550" s="45" t="s">
        <v>488</v>
      </c>
      <c r="J550" s="46" t="s">
        <v>489</v>
      </c>
      <c r="K550" s="45">
        <v>4763.5</v>
      </c>
      <c r="L550" s="45" t="s">
        <v>97</v>
      </c>
      <c r="M550" s="46" t="s">
        <v>1908</v>
      </c>
      <c r="N550" s="46"/>
      <c r="O550" s="47" t="s">
        <v>346</v>
      </c>
      <c r="P550" s="47" t="s">
        <v>364</v>
      </c>
    </row>
    <row r="551" spans="1:16" ht="13.5" thickBot="1" x14ac:dyDescent="0.25">
      <c r="A551" s="18" t="str">
        <f t="shared" si="48"/>
        <v> CPRI 12.21 </v>
      </c>
      <c r="B551" s="5" t="str">
        <f t="shared" si="49"/>
        <v>II</v>
      </c>
      <c r="C551" s="18">
        <f t="shared" si="50"/>
        <v>23738.518</v>
      </c>
      <c r="D551" s="24" t="str">
        <f t="shared" si="51"/>
        <v>vis</v>
      </c>
      <c r="E551" s="44">
        <f>VLOOKUP(C551,Active!C$21:E$964,3,FALSE)</f>
        <v>4767.5274255249624</v>
      </c>
      <c r="F551" s="5" t="s">
        <v>1901</v>
      </c>
      <c r="G551" s="24" t="str">
        <f t="shared" si="52"/>
        <v>23738.518</v>
      </c>
      <c r="H551" s="18">
        <f t="shared" si="53"/>
        <v>4767.5</v>
      </c>
      <c r="I551" s="45" t="s">
        <v>490</v>
      </c>
      <c r="J551" s="46" t="s">
        <v>491</v>
      </c>
      <c r="K551" s="45">
        <v>4767.5</v>
      </c>
      <c r="L551" s="45" t="s">
        <v>2106</v>
      </c>
      <c r="M551" s="46" t="s">
        <v>2068</v>
      </c>
      <c r="N551" s="46"/>
      <c r="O551" s="47" t="s">
        <v>2069</v>
      </c>
      <c r="P551" s="47" t="s">
        <v>2070</v>
      </c>
    </row>
    <row r="552" spans="1:16" ht="13.5" thickBot="1" x14ac:dyDescent="0.25">
      <c r="A552" s="18" t="str">
        <f t="shared" si="48"/>
        <v> CPRI 12.20 </v>
      </c>
      <c r="B552" s="5" t="str">
        <f t="shared" si="49"/>
        <v>II</v>
      </c>
      <c r="C552" s="18">
        <f t="shared" si="50"/>
        <v>23738.557000000001</v>
      </c>
      <c r="D552" s="24" t="str">
        <f t="shared" si="51"/>
        <v>vis</v>
      </c>
      <c r="E552" s="44">
        <f>VLOOKUP(C552,Active!C$21:E$964,3,FALSE)</f>
        <v>4767.5404414356117</v>
      </c>
      <c r="F552" s="5" t="s">
        <v>1901</v>
      </c>
      <c r="G552" s="24" t="str">
        <f t="shared" si="52"/>
        <v>23738.557</v>
      </c>
      <c r="H552" s="18">
        <f t="shared" si="53"/>
        <v>4767.5</v>
      </c>
      <c r="I552" s="45" t="s">
        <v>492</v>
      </c>
      <c r="J552" s="46" t="s">
        <v>493</v>
      </c>
      <c r="K552" s="45">
        <v>4767.5</v>
      </c>
      <c r="L552" s="45" t="s">
        <v>2247</v>
      </c>
      <c r="M552" s="46" t="s">
        <v>1908</v>
      </c>
      <c r="N552" s="46"/>
      <c r="O552" s="47" t="s">
        <v>346</v>
      </c>
      <c r="P552" s="47" t="s">
        <v>364</v>
      </c>
    </row>
    <row r="553" spans="1:16" ht="13.5" thickBot="1" x14ac:dyDescent="0.25">
      <c r="A553" s="18" t="str">
        <f t="shared" si="48"/>
        <v> CPRI 12.20 </v>
      </c>
      <c r="B553" s="5" t="str">
        <f t="shared" si="49"/>
        <v>II</v>
      </c>
      <c r="C553" s="18">
        <f t="shared" si="50"/>
        <v>23744.556</v>
      </c>
      <c r="D553" s="24" t="str">
        <f t="shared" si="51"/>
        <v>vis</v>
      </c>
      <c r="E553" s="44">
        <f>VLOOKUP(C553,Active!C$21:E$964,3,FALSE)</f>
        <v>4769.5425554864942</v>
      </c>
      <c r="F553" s="5" t="s">
        <v>1901</v>
      </c>
      <c r="G553" s="24" t="str">
        <f t="shared" si="52"/>
        <v>23744.556</v>
      </c>
      <c r="H553" s="18">
        <f t="shared" si="53"/>
        <v>4769.5</v>
      </c>
      <c r="I553" s="45" t="s">
        <v>494</v>
      </c>
      <c r="J553" s="46" t="s">
        <v>495</v>
      </c>
      <c r="K553" s="45">
        <v>4769.5</v>
      </c>
      <c r="L553" s="45" t="s">
        <v>2298</v>
      </c>
      <c r="M553" s="46" t="s">
        <v>1908</v>
      </c>
      <c r="N553" s="46"/>
      <c r="O553" s="47" t="s">
        <v>346</v>
      </c>
      <c r="P553" s="47" t="s">
        <v>364</v>
      </c>
    </row>
    <row r="554" spans="1:16" ht="13.5" thickBot="1" x14ac:dyDescent="0.25">
      <c r="A554" s="18" t="str">
        <f t="shared" si="48"/>
        <v> CPRI 12.20 </v>
      </c>
      <c r="B554" s="5" t="str">
        <f t="shared" si="49"/>
        <v>II</v>
      </c>
      <c r="C554" s="18">
        <f t="shared" si="50"/>
        <v>23765.530999999999</v>
      </c>
      <c r="D554" s="24" t="str">
        <f t="shared" si="51"/>
        <v>vis</v>
      </c>
      <c r="E554" s="44">
        <f>VLOOKUP(C554,Active!C$21:E$964,3,FALSE)</f>
        <v>4776.5427792266601</v>
      </c>
      <c r="F554" s="5" t="s">
        <v>1901</v>
      </c>
      <c r="G554" s="24" t="str">
        <f t="shared" si="52"/>
        <v>23765.531</v>
      </c>
      <c r="H554" s="18">
        <f t="shared" si="53"/>
        <v>4776.5</v>
      </c>
      <c r="I554" s="45" t="s">
        <v>496</v>
      </c>
      <c r="J554" s="46" t="s">
        <v>497</v>
      </c>
      <c r="K554" s="45">
        <v>4776.5</v>
      </c>
      <c r="L554" s="45" t="s">
        <v>2298</v>
      </c>
      <c r="M554" s="46" t="s">
        <v>1908</v>
      </c>
      <c r="N554" s="46"/>
      <c r="O554" s="47" t="s">
        <v>346</v>
      </c>
      <c r="P554" s="47" t="s">
        <v>364</v>
      </c>
    </row>
    <row r="555" spans="1:16" ht="13.5" thickBot="1" x14ac:dyDescent="0.25">
      <c r="A555" s="18" t="str">
        <f t="shared" si="48"/>
        <v> SAC 3.47 </v>
      </c>
      <c r="B555" s="5" t="str">
        <f t="shared" si="49"/>
        <v>I</v>
      </c>
      <c r="C555" s="18">
        <f t="shared" si="50"/>
        <v>24048.453000000001</v>
      </c>
      <c r="D555" s="24" t="str">
        <f t="shared" si="51"/>
        <v>vis</v>
      </c>
      <c r="E555" s="44">
        <f>VLOOKUP(C555,Active!C$21:E$964,3,FALSE)</f>
        <v>4870.9655349365739</v>
      </c>
      <c r="F555" s="5" t="s">
        <v>1901</v>
      </c>
      <c r="G555" s="24" t="str">
        <f t="shared" si="52"/>
        <v>24048.453</v>
      </c>
      <c r="H555" s="18">
        <f t="shared" si="53"/>
        <v>4871</v>
      </c>
      <c r="I555" s="45" t="s">
        <v>498</v>
      </c>
      <c r="J555" s="46" t="s">
        <v>499</v>
      </c>
      <c r="K555" s="45">
        <v>4871</v>
      </c>
      <c r="L555" s="45" t="s">
        <v>352</v>
      </c>
      <c r="M555" s="46" t="s">
        <v>1908</v>
      </c>
      <c r="N555" s="46"/>
      <c r="O555" s="47" t="s">
        <v>500</v>
      </c>
      <c r="P555" s="47" t="s">
        <v>501</v>
      </c>
    </row>
    <row r="556" spans="1:16" ht="13.5" thickBot="1" x14ac:dyDescent="0.25">
      <c r="A556" s="18" t="str">
        <f t="shared" si="48"/>
        <v> BZ 7.14 </v>
      </c>
      <c r="B556" s="5" t="str">
        <f t="shared" si="49"/>
        <v>I</v>
      </c>
      <c r="C556" s="18">
        <f t="shared" si="50"/>
        <v>24084.419000000002</v>
      </c>
      <c r="D556" s="24" t="str">
        <f t="shared" si="51"/>
        <v>vis</v>
      </c>
      <c r="E556" s="44">
        <f>VLOOKUP(C556,Active!C$21:E$964,3,FALSE)</f>
        <v>4882.9688744855048</v>
      </c>
      <c r="F556" s="5" t="s">
        <v>1901</v>
      </c>
      <c r="G556" s="24" t="str">
        <f t="shared" si="52"/>
        <v>24084.419</v>
      </c>
      <c r="H556" s="18">
        <f t="shared" si="53"/>
        <v>4883</v>
      </c>
      <c r="I556" s="45" t="s">
        <v>502</v>
      </c>
      <c r="J556" s="46" t="s">
        <v>503</v>
      </c>
      <c r="K556" s="45">
        <v>4883</v>
      </c>
      <c r="L556" s="45" t="s">
        <v>2016</v>
      </c>
      <c r="M556" s="46" t="s">
        <v>1908</v>
      </c>
      <c r="N556" s="46"/>
      <c r="O556" s="47" t="s">
        <v>447</v>
      </c>
      <c r="P556" s="47" t="s">
        <v>504</v>
      </c>
    </row>
    <row r="557" spans="1:16" ht="13.5" thickBot="1" x14ac:dyDescent="0.25">
      <c r="A557" s="18" t="str">
        <f t="shared" si="48"/>
        <v> CPRI 12.16 </v>
      </c>
      <c r="B557" s="5" t="str">
        <f t="shared" si="49"/>
        <v>I</v>
      </c>
      <c r="C557" s="18">
        <f t="shared" si="50"/>
        <v>24102.383999999998</v>
      </c>
      <c r="D557" s="24" t="str">
        <f t="shared" si="51"/>
        <v>vis</v>
      </c>
      <c r="E557" s="44">
        <f>VLOOKUP(C557,Active!C$21:E$964,3,FALSE)</f>
        <v>4888.9645369165928</v>
      </c>
      <c r="F557" s="5" t="s">
        <v>1901</v>
      </c>
      <c r="G557" s="24" t="str">
        <f t="shared" si="52"/>
        <v>24102.384</v>
      </c>
      <c r="H557" s="18">
        <f t="shared" si="53"/>
        <v>4889</v>
      </c>
      <c r="I557" s="45" t="s">
        <v>505</v>
      </c>
      <c r="J557" s="46" t="s">
        <v>506</v>
      </c>
      <c r="K557" s="45">
        <v>4889</v>
      </c>
      <c r="L557" s="45" t="s">
        <v>2191</v>
      </c>
      <c r="M557" s="46" t="s">
        <v>1908</v>
      </c>
      <c r="N557" s="46"/>
      <c r="O557" s="47" t="s">
        <v>346</v>
      </c>
      <c r="P557" s="47" t="s">
        <v>123</v>
      </c>
    </row>
    <row r="558" spans="1:16" ht="13.5" thickBot="1" x14ac:dyDescent="0.25">
      <c r="A558" s="18" t="str">
        <f t="shared" si="48"/>
        <v> CPRI 12.21 </v>
      </c>
      <c r="B558" s="5" t="str">
        <f t="shared" si="49"/>
        <v>II</v>
      </c>
      <c r="C558" s="18">
        <f t="shared" si="50"/>
        <v>24307.780999999999</v>
      </c>
      <c r="D558" s="24" t="str">
        <f t="shared" si="51"/>
        <v>vis</v>
      </c>
      <c r="E558" s="44">
        <f>VLOOKUP(C558,Active!C$21:E$964,3,FALSE)</f>
        <v>4957.5139984450325</v>
      </c>
      <c r="F558" s="5" t="s">
        <v>1901</v>
      </c>
      <c r="G558" s="24" t="str">
        <f t="shared" si="52"/>
        <v>24307.781</v>
      </c>
      <c r="H558" s="18">
        <f t="shared" si="53"/>
        <v>4957.5</v>
      </c>
      <c r="I558" s="45" t="s">
        <v>507</v>
      </c>
      <c r="J558" s="46" t="s">
        <v>508</v>
      </c>
      <c r="K558" s="45">
        <v>4957.5</v>
      </c>
      <c r="L558" s="45" t="s">
        <v>169</v>
      </c>
      <c r="M558" s="46" t="s">
        <v>2068</v>
      </c>
      <c r="N558" s="46"/>
      <c r="O558" s="47" t="s">
        <v>2069</v>
      </c>
      <c r="P558" s="47" t="s">
        <v>2070</v>
      </c>
    </row>
    <row r="559" spans="1:16" ht="13.5" thickBot="1" x14ac:dyDescent="0.25">
      <c r="A559" s="18" t="str">
        <f t="shared" si="48"/>
        <v> CPRI 12.21 </v>
      </c>
      <c r="B559" s="5" t="str">
        <f t="shared" si="49"/>
        <v>II</v>
      </c>
      <c r="C559" s="18">
        <f t="shared" si="50"/>
        <v>24313.813999999998</v>
      </c>
      <c r="D559" s="24" t="str">
        <f t="shared" si="51"/>
        <v>vis</v>
      </c>
      <c r="E559" s="44">
        <f>VLOOKUP(C559,Active!C$21:E$964,3,FALSE)</f>
        <v>4959.5274597000707</v>
      </c>
      <c r="F559" s="5" t="s">
        <v>1901</v>
      </c>
      <c r="G559" s="24" t="str">
        <f t="shared" si="52"/>
        <v>24313.814</v>
      </c>
      <c r="H559" s="18">
        <f t="shared" si="53"/>
        <v>4959.5</v>
      </c>
      <c r="I559" s="45" t="s">
        <v>514</v>
      </c>
      <c r="J559" s="46" t="s">
        <v>515</v>
      </c>
      <c r="K559" s="45">
        <v>4959.5</v>
      </c>
      <c r="L559" s="45" t="s">
        <v>2106</v>
      </c>
      <c r="M559" s="46" t="s">
        <v>2068</v>
      </c>
      <c r="N559" s="46"/>
      <c r="O559" s="47" t="s">
        <v>2069</v>
      </c>
      <c r="P559" s="47" t="s">
        <v>2070</v>
      </c>
    </row>
    <row r="560" spans="1:16" ht="13.5" thickBot="1" x14ac:dyDescent="0.25">
      <c r="A560" s="18" t="str">
        <f t="shared" si="48"/>
        <v> CPRI 12.21 </v>
      </c>
      <c r="B560" s="5" t="str">
        <f t="shared" si="49"/>
        <v>II</v>
      </c>
      <c r="C560" s="18">
        <f t="shared" si="50"/>
        <v>24361.739000000001</v>
      </c>
      <c r="D560" s="24" t="str">
        <f t="shared" si="51"/>
        <v>vis</v>
      </c>
      <c r="E560" s="44">
        <f>VLOOKUP(C560,Active!C$21:E$964,3,FALSE)</f>
        <v>4975.5220114401181</v>
      </c>
      <c r="F560" s="5" t="s">
        <v>1901</v>
      </c>
      <c r="G560" s="24" t="str">
        <f t="shared" si="52"/>
        <v>24361.739</v>
      </c>
      <c r="H560" s="18">
        <f t="shared" si="53"/>
        <v>4975.5</v>
      </c>
      <c r="I560" s="45" t="s">
        <v>516</v>
      </c>
      <c r="J560" s="46" t="s">
        <v>517</v>
      </c>
      <c r="K560" s="45">
        <v>4975.5</v>
      </c>
      <c r="L560" s="45" t="s">
        <v>1974</v>
      </c>
      <c r="M560" s="46" t="s">
        <v>2068</v>
      </c>
      <c r="N560" s="46"/>
      <c r="O560" s="47" t="s">
        <v>2069</v>
      </c>
      <c r="P560" s="47" t="s">
        <v>2070</v>
      </c>
    </row>
    <row r="561" spans="1:16" ht="13.5" thickBot="1" x14ac:dyDescent="0.25">
      <c r="A561" s="18" t="str">
        <f t="shared" si="48"/>
        <v> CPRI 12.21 </v>
      </c>
      <c r="B561" s="5" t="str">
        <f t="shared" si="49"/>
        <v>II</v>
      </c>
      <c r="C561" s="18">
        <f t="shared" si="50"/>
        <v>24364.738000000001</v>
      </c>
      <c r="D561" s="24" t="str">
        <f t="shared" si="51"/>
        <v>vis</v>
      </c>
      <c r="E561" s="44">
        <f>VLOOKUP(C561,Active!C$21:E$964,3,FALSE)</f>
        <v>4976.5229015949099</v>
      </c>
      <c r="F561" s="5" t="s">
        <v>1901</v>
      </c>
      <c r="G561" s="24" t="str">
        <f t="shared" si="52"/>
        <v>24364.738</v>
      </c>
      <c r="H561" s="18">
        <f t="shared" si="53"/>
        <v>4976.5</v>
      </c>
      <c r="I561" s="45" t="s">
        <v>518</v>
      </c>
      <c r="J561" s="46" t="s">
        <v>519</v>
      </c>
      <c r="K561" s="45">
        <v>4976.5</v>
      </c>
      <c r="L561" s="45" t="s">
        <v>226</v>
      </c>
      <c r="M561" s="46" t="s">
        <v>2068</v>
      </c>
      <c r="N561" s="46"/>
      <c r="O561" s="47" t="s">
        <v>2069</v>
      </c>
      <c r="P561" s="47" t="s">
        <v>2070</v>
      </c>
    </row>
    <row r="562" spans="1:16" ht="13.5" thickBot="1" x14ac:dyDescent="0.25">
      <c r="A562" s="18" t="str">
        <f t="shared" si="48"/>
        <v> AAC 1.12 </v>
      </c>
      <c r="B562" s="5" t="str">
        <f t="shared" si="49"/>
        <v>II</v>
      </c>
      <c r="C562" s="18">
        <f t="shared" si="50"/>
        <v>24397.67</v>
      </c>
      <c r="D562" s="24" t="str">
        <f t="shared" si="51"/>
        <v>vis</v>
      </c>
      <c r="E562" s="44">
        <f>VLOOKUP(C562,Active!C$21:E$964,3,FALSE)</f>
        <v>4987.5136700435942</v>
      </c>
      <c r="F562" s="5" t="s">
        <v>1901</v>
      </c>
      <c r="G562" s="24" t="str">
        <f t="shared" si="52"/>
        <v>24397.67</v>
      </c>
      <c r="H562" s="18">
        <f t="shared" si="53"/>
        <v>4987.5</v>
      </c>
      <c r="I562" s="45" t="s">
        <v>520</v>
      </c>
      <c r="J562" s="46" t="s">
        <v>521</v>
      </c>
      <c r="K562" s="45">
        <v>4987.5</v>
      </c>
      <c r="L562" s="45" t="s">
        <v>1930</v>
      </c>
      <c r="M562" s="46" t="s">
        <v>1908</v>
      </c>
      <c r="N562" s="46"/>
      <c r="O562" s="47" t="s">
        <v>500</v>
      </c>
      <c r="P562" s="47" t="s">
        <v>522</v>
      </c>
    </row>
    <row r="563" spans="1:16" ht="13.5" thickBot="1" x14ac:dyDescent="0.25">
      <c r="A563" s="18" t="str">
        <f t="shared" si="48"/>
        <v> CPRI 12.17 </v>
      </c>
      <c r="B563" s="5" t="str">
        <f t="shared" si="49"/>
        <v>I</v>
      </c>
      <c r="C563" s="18">
        <f t="shared" si="50"/>
        <v>24674.738000000001</v>
      </c>
      <c r="D563" s="24" t="str">
        <f t="shared" si="51"/>
        <v>vis</v>
      </c>
      <c r="E563" s="44">
        <f>VLOOKUP(C563,Active!C$21:E$964,3,FALSE)</f>
        <v>5079.9827041909366</v>
      </c>
      <c r="F563" s="5" t="s">
        <v>1901</v>
      </c>
      <c r="G563" s="24" t="str">
        <f t="shared" si="52"/>
        <v>24674.738</v>
      </c>
      <c r="H563" s="18">
        <f t="shared" si="53"/>
        <v>5080</v>
      </c>
      <c r="I563" s="45" t="s">
        <v>523</v>
      </c>
      <c r="J563" s="46" t="s">
        <v>524</v>
      </c>
      <c r="K563" s="45">
        <v>5080</v>
      </c>
      <c r="L563" s="45" t="s">
        <v>525</v>
      </c>
      <c r="M563" s="46" t="s">
        <v>2068</v>
      </c>
      <c r="N563" s="46"/>
      <c r="O563" s="47" t="s">
        <v>2069</v>
      </c>
      <c r="P563" s="47" t="s">
        <v>207</v>
      </c>
    </row>
    <row r="564" spans="1:16" ht="13.5" thickBot="1" x14ac:dyDescent="0.25">
      <c r="A564" s="18" t="str">
        <f t="shared" si="48"/>
        <v> CPRI 12.21 </v>
      </c>
      <c r="B564" s="5" t="str">
        <f t="shared" si="49"/>
        <v>II</v>
      </c>
      <c r="C564" s="18">
        <f t="shared" si="50"/>
        <v>24706.378000000001</v>
      </c>
      <c r="D564" s="24" t="str">
        <f t="shared" si="51"/>
        <v>vis</v>
      </c>
      <c r="E564" s="44">
        <f>VLOOKUP(C564,Active!C$21:E$964,3,FALSE)</f>
        <v>5090.5422788817059</v>
      </c>
      <c r="F564" s="5" t="s">
        <v>1901</v>
      </c>
      <c r="G564" s="24" t="str">
        <f t="shared" si="52"/>
        <v>24706.378</v>
      </c>
      <c r="H564" s="18">
        <f t="shared" si="53"/>
        <v>5090.5</v>
      </c>
      <c r="I564" s="45" t="s">
        <v>526</v>
      </c>
      <c r="J564" s="46" t="s">
        <v>527</v>
      </c>
      <c r="K564" s="45">
        <v>5090.5</v>
      </c>
      <c r="L564" s="45" t="s">
        <v>122</v>
      </c>
      <c r="M564" s="46" t="s">
        <v>1908</v>
      </c>
      <c r="N564" s="46"/>
      <c r="O564" s="47" t="s">
        <v>402</v>
      </c>
      <c r="P564" s="47" t="s">
        <v>2070</v>
      </c>
    </row>
    <row r="565" spans="1:16" ht="13.5" thickBot="1" x14ac:dyDescent="0.25">
      <c r="A565" s="18" t="str">
        <f t="shared" si="48"/>
        <v> CPRI 12.16 </v>
      </c>
      <c r="B565" s="5" t="str">
        <f t="shared" si="49"/>
        <v>I</v>
      </c>
      <c r="C565" s="18">
        <f t="shared" si="50"/>
        <v>24800.553</v>
      </c>
      <c r="D565" s="24" t="str">
        <f t="shared" si="51"/>
        <v>vis</v>
      </c>
      <c r="E565" s="44">
        <f>VLOOKUP(C565,Active!C$21:E$964,3,FALSE)</f>
        <v>5121.9723656864817</v>
      </c>
      <c r="F565" s="5" t="s">
        <v>1901</v>
      </c>
      <c r="G565" s="24" t="str">
        <f t="shared" si="52"/>
        <v>24800.553</v>
      </c>
      <c r="H565" s="18">
        <f t="shared" si="53"/>
        <v>5122</v>
      </c>
      <c r="I565" s="45" t="s">
        <v>528</v>
      </c>
      <c r="J565" s="46" t="s">
        <v>529</v>
      </c>
      <c r="K565" s="45">
        <v>5122</v>
      </c>
      <c r="L565" s="45" t="s">
        <v>293</v>
      </c>
      <c r="M565" s="46" t="s">
        <v>1908</v>
      </c>
      <c r="N565" s="46"/>
      <c r="O565" s="47" t="s">
        <v>346</v>
      </c>
      <c r="P565" s="47" t="s">
        <v>123</v>
      </c>
    </row>
    <row r="566" spans="1:16" ht="13.5" thickBot="1" x14ac:dyDescent="0.25">
      <c r="A566" s="18" t="str">
        <f t="shared" si="48"/>
        <v> CPRI 12.16 </v>
      </c>
      <c r="B566" s="5" t="str">
        <f t="shared" si="49"/>
        <v>I</v>
      </c>
      <c r="C566" s="18">
        <f t="shared" si="50"/>
        <v>24803.535</v>
      </c>
      <c r="D566" s="24" t="str">
        <f t="shared" si="51"/>
        <v>vis</v>
      </c>
      <c r="E566" s="44">
        <f>VLOOKUP(C566,Active!C$21:E$964,3,FALSE)</f>
        <v>5122.9675822391964</v>
      </c>
      <c r="F566" s="5" t="s">
        <v>1901</v>
      </c>
      <c r="G566" s="24" t="str">
        <f t="shared" si="52"/>
        <v>24803.535</v>
      </c>
      <c r="H566" s="18">
        <f t="shared" si="53"/>
        <v>5123</v>
      </c>
      <c r="I566" s="45" t="s">
        <v>530</v>
      </c>
      <c r="J566" s="46" t="s">
        <v>531</v>
      </c>
      <c r="K566" s="45">
        <v>5123</v>
      </c>
      <c r="L566" s="45" t="s">
        <v>2163</v>
      </c>
      <c r="M566" s="46" t="s">
        <v>1908</v>
      </c>
      <c r="N566" s="46"/>
      <c r="O566" s="47" t="s">
        <v>346</v>
      </c>
      <c r="P566" s="47" t="s">
        <v>123</v>
      </c>
    </row>
    <row r="567" spans="1:16" ht="13.5" thickBot="1" x14ac:dyDescent="0.25">
      <c r="A567" s="18" t="str">
        <f t="shared" si="48"/>
        <v> CPRI 12.16 </v>
      </c>
      <c r="B567" s="5" t="str">
        <f t="shared" si="49"/>
        <v>I</v>
      </c>
      <c r="C567" s="18">
        <f t="shared" si="50"/>
        <v>24806.547999999999</v>
      </c>
      <c r="D567" s="24" t="str">
        <f t="shared" si="51"/>
        <v>vis</v>
      </c>
      <c r="E567" s="44">
        <f>VLOOKUP(C567,Active!C$21:E$964,3,FALSE)</f>
        <v>5123.9731447721697</v>
      </c>
      <c r="F567" s="5" t="s">
        <v>1901</v>
      </c>
      <c r="G567" s="24" t="str">
        <f t="shared" si="52"/>
        <v>24806.548</v>
      </c>
      <c r="H567" s="18">
        <f t="shared" si="53"/>
        <v>5124</v>
      </c>
      <c r="I567" s="45" t="s">
        <v>532</v>
      </c>
      <c r="J567" s="46" t="s">
        <v>533</v>
      </c>
      <c r="K567" s="45">
        <v>5124</v>
      </c>
      <c r="L567" s="45" t="s">
        <v>2031</v>
      </c>
      <c r="M567" s="46" t="s">
        <v>1908</v>
      </c>
      <c r="N567" s="46"/>
      <c r="O567" s="47" t="s">
        <v>346</v>
      </c>
      <c r="P567" s="47" t="s">
        <v>123</v>
      </c>
    </row>
    <row r="568" spans="1:16" ht="13.5" thickBot="1" x14ac:dyDescent="0.25">
      <c r="A568" s="18" t="str">
        <f t="shared" si="48"/>
        <v> CPRI 12.17 </v>
      </c>
      <c r="B568" s="5" t="str">
        <f t="shared" si="49"/>
        <v>I</v>
      </c>
      <c r="C568" s="18">
        <f t="shared" si="50"/>
        <v>24812.546999999999</v>
      </c>
      <c r="D568" s="24" t="str">
        <f t="shared" si="51"/>
        <v>vis</v>
      </c>
      <c r="E568" s="44">
        <f>VLOOKUP(C568,Active!C$21:E$964,3,FALSE)</f>
        <v>5125.9752588230522</v>
      </c>
      <c r="F568" s="5" t="s">
        <v>1901</v>
      </c>
      <c r="G568" s="24" t="str">
        <f t="shared" si="52"/>
        <v>24812.547</v>
      </c>
      <c r="H568" s="18">
        <f t="shared" si="53"/>
        <v>5126</v>
      </c>
      <c r="I568" s="45" t="s">
        <v>534</v>
      </c>
      <c r="J568" s="46" t="s">
        <v>535</v>
      </c>
      <c r="K568" s="45">
        <v>5126</v>
      </c>
      <c r="L568" s="45" t="s">
        <v>262</v>
      </c>
      <c r="M568" s="46" t="s">
        <v>2068</v>
      </c>
      <c r="N568" s="46"/>
      <c r="O568" s="47" t="s">
        <v>2069</v>
      </c>
      <c r="P568" s="47" t="s">
        <v>207</v>
      </c>
    </row>
    <row r="569" spans="1:16" ht="13.5" thickBot="1" x14ac:dyDescent="0.25">
      <c r="A569" s="18" t="str">
        <f t="shared" si="48"/>
        <v> CPRI 12.16 </v>
      </c>
      <c r="B569" s="5" t="str">
        <f t="shared" si="49"/>
        <v>I</v>
      </c>
      <c r="C569" s="18">
        <f t="shared" si="50"/>
        <v>24815.536</v>
      </c>
      <c r="D569" s="24" t="str">
        <f t="shared" si="51"/>
        <v>vis</v>
      </c>
      <c r="E569" s="44">
        <f>VLOOKUP(C569,Active!C$21:E$964,3,FALSE)</f>
        <v>5126.9728115648568</v>
      </c>
      <c r="F569" s="5" t="s">
        <v>1901</v>
      </c>
      <c r="G569" s="24" t="str">
        <f t="shared" si="52"/>
        <v>24815.536</v>
      </c>
      <c r="H569" s="18">
        <f t="shared" si="53"/>
        <v>5127</v>
      </c>
      <c r="I569" s="45" t="s">
        <v>536</v>
      </c>
      <c r="J569" s="46" t="s">
        <v>537</v>
      </c>
      <c r="K569" s="45">
        <v>5127</v>
      </c>
      <c r="L569" s="45" t="s">
        <v>538</v>
      </c>
      <c r="M569" s="46" t="s">
        <v>1908</v>
      </c>
      <c r="N569" s="46"/>
      <c r="O569" s="47" t="s">
        <v>346</v>
      </c>
      <c r="P569" s="47" t="s">
        <v>123</v>
      </c>
    </row>
    <row r="570" spans="1:16" ht="13.5" thickBot="1" x14ac:dyDescent="0.25">
      <c r="A570" s="18" t="str">
        <f t="shared" si="48"/>
        <v> CPRI 12.16 </v>
      </c>
      <c r="B570" s="5" t="str">
        <f t="shared" si="49"/>
        <v>I</v>
      </c>
      <c r="C570" s="18">
        <f t="shared" si="50"/>
        <v>24821.525000000001</v>
      </c>
      <c r="D570" s="24" t="str">
        <f t="shared" si="51"/>
        <v>vis</v>
      </c>
      <c r="E570" s="44">
        <f>VLOOKUP(C570,Active!C$21:E$964,3,FALSE)</f>
        <v>5128.9715882027531</v>
      </c>
      <c r="F570" s="5" t="s">
        <v>1901</v>
      </c>
      <c r="G570" s="24" t="str">
        <f t="shared" si="52"/>
        <v>24821.525</v>
      </c>
      <c r="H570" s="18">
        <f t="shared" si="53"/>
        <v>5129</v>
      </c>
      <c r="I570" s="45" t="s">
        <v>539</v>
      </c>
      <c r="J570" s="46" t="s">
        <v>540</v>
      </c>
      <c r="K570" s="45">
        <v>5129</v>
      </c>
      <c r="L570" s="45" t="s">
        <v>541</v>
      </c>
      <c r="M570" s="46" t="s">
        <v>1908</v>
      </c>
      <c r="N570" s="46"/>
      <c r="O570" s="47" t="s">
        <v>346</v>
      </c>
      <c r="P570" s="47" t="s">
        <v>123</v>
      </c>
    </row>
    <row r="571" spans="1:16" ht="13.5" thickBot="1" x14ac:dyDescent="0.25">
      <c r="A571" s="18" t="str">
        <f t="shared" si="48"/>
        <v> CPRI 12.16 </v>
      </c>
      <c r="B571" s="5" t="str">
        <f t="shared" si="49"/>
        <v>I</v>
      </c>
      <c r="C571" s="18">
        <f t="shared" si="50"/>
        <v>24842.502</v>
      </c>
      <c r="D571" s="24" t="str">
        <f t="shared" si="51"/>
        <v>vis</v>
      </c>
      <c r="E571" s="44">
        <f>VLOOKUP(C571,Active!C$21:E$964,3,FALSE)</f>
        <v>5135.9724794255171</v>
      </c>
      <c r="F571" s="5" t="s">
        <v>1901</v>
      </c>
      <c r="G571" s="24" t="str">
        <f t="shared" si="52"/>
        <v>24842.502</v>
      </c>
      <c r="H571" s="18">
        <f t="shared" si="53"/>
        <v>5136</v>
      </c>
      <c r="I571" s="45" t="s">
        <v>542</v>
      </c>
      <c r="J571" s="46" t="s">
        <v>543</v>
      </c>
      <c r="K571" s="45">
        <v>5136</v>
      </c>
      <c r="L571" s="45" t="s">
        <v>2021</v>
      </c>
      <c r="M571" s="46" t="s">
        <v>1908</v>
      </c>
      <c r="N571" s="46"/>
      <c r="O571" s="47" t="s">
        <v>346</v>
      </c>
      <c r="P571" s="47" t="s">
        <v>123</v>
      </c>
    </row>
    <row r="572" spans="1:16" ht="13.5" thickBot="1" x14ac:dyDescent="0.25">
      <c r="A572" s="18" t="str">
        <f t="shared" si="48"/>
        <v> CPRI 12.16 </v>
      </c>
      <c r="B572" s="5" t="str">
        <f t="shared" si="49"/>
        <v>I</v>
      </c>
      <c r="C572" s="18">
        <f t="shared" si="50"/>
        <v>24860.475999999999</v>
      </c>
      <c r="D572" s="24" t="str">
        <f t="shared" si="51"/>
        <v>vis</v>
      </c>
      <c r="E572" s="44">
        <f>VLOOKUP(C572,Active!C$21:E$964,3,FALSE)</f>
        <v>5141.9711455282941</v>
      </c>
      <c r="F572" s="5" t="s">
        <v>1901</v>
      </c>
      <c r="G572" s="24" t="str">
        <f t="shared" si="52"/>
        <v>24860.476</v>
      </c>
      <c r="H572" s="18">
        <f t="shared" si="53"/>
        <v>5142</v>
      </c>
      <c r="I572" s="45" t="s">
        <v>544</v>
      </c>
      <c r="J572" s="46" t="s">
        <v>545</v>
      </c>
      <c r="K572" s="45">
        <v>5142</v>
      </c>
      <c r="L572" s="45" t="s">
        <v>546</v>
      </c>
      <c r="M572" s="46" t="s">
        <v>1908</v>
      </c>
      <c r="N572" s="46"/>
      <c r="O572" s="47" t="s">
        <v>346</v>
      </c>
      <c r="P572" s="47" t="s">
        <v>123</v>
      </c>
    </row>
    <row r="573" spans="1:16" ht="13.5" thickBot="1" x14ac:dyDescent="0.25">
      <c r="A573" s="18" t="str">
        <f t="shared" si="48"/>
        <v> CPRI 12.20 </v>
      </c>
      <c r="B573" s="5" t="str">
        <f t="shared" si="49"/>
        <v>II</v>
      </c>
      <c r="C573" s="18">
        <f t="shared" si="50"/>
        <v>25185.754000000001</v>
      </c>
      <c r="D573" s="24" t="str">
        <f t="shared" si="51"/>
        <v>vis</v>
      </c>
      <c r="E573" s="44">
        <f>VLOOKUP(C573,Active!C$21:E$964,3,FALSE)</f>
        <v>5250.5298476858115</v>
      </c>
      <c r="F573" s="5" t="s">
        <v>1901</v>
      </c>
      <c r="G573" s="24" t="str">
        <f t="shared" si="52"/>
        <v>25185.754</v>
      </c>
      <c r="H573" s="18">
        <f t="shared" si="53"/>
        <v>5250.5</v>
      </c>
      <c r="I573" s="45" t="s">
        <v>547</v>
      </c>
      <c r="J573" s="46" t="s">
        <v>548</v>
      </c>
      <c r="K573" s="45">
        <v>5250.5</v>
      </c>
      <c r="L573" s="45" t="s">
        <v>2096</v>
      </c>
      <c r="M573" s="46" t="s">
        <v>1908</v>
      </c>
      <c r="N573" s="46"/>
      <c r="O573" s="47" t="s">
        <v>346</v>
      </c>
      <c r="P573" s="47" t="s">
        <v>364</v>
      </c>
    </row>
    <row r="574" spans="1:16" ht="13.5" thickBot="1" x14ac:dyDescent="0.25">
      <c r="A574" s="18" t="str">
        <f t="shared" si="48"/>
        <v> AAC 1.30 </v>
      </c>
      <c r="B574" s="5" t="str">
        <f t="shared" si="49"/>
        <v>II</v>
      </c>
      <c r="C574" s="18">
        <f t="shared" si="50"/>
        <v>25497.38</v>
      </c>
      <c r="D574" s="24" t="str">
        <f t="shared" si="51"/>
        <v>vis</v>
      </c>
      <c r="E574" s="44">
        <f>VLOOKUP(C574,Active!C$21:E$964,3,FALSE)</f>
        <v>5354.5323136335192</v>
      </c>
      <c r="F574" s="5" t="s">
        <v>1901</v>
      </c>
      <c r="G574" s="24" t="str">
        <f t="shared" si="52"/>
        <v>25497.380</v>
      </c>
      <c r="H574" s="18">
        <f t="shared" si="53"/>
        <v>5354.5</v>
      </c>
      <c r="I574" s="45" t="s">
        <v>549</v>
      </c>
      <c r="J574" s="46" t="s">
        <v>550</v>
      </c>
      <c r="K574" s="45">
        <v>5354.5</v>
      </c>
      <c r="L574" s="45" t="s">
        <v>2180</v>
      </c>
      <c r="M574" s="46" t="s">
        <v>1908</v>
      </c>
      <c r="N574" s="46"/>
      <c r="O574" s="47" t="s">
        <v>219</v>
      </c>
      <c r="P574" s="47" t="s">
        <v>551</v>
      </c>
    </row>
    <row r="575" spans="1:16" ht="13.5" thickBot="1" x14ac:dyDescent="0.25">
      <c r="A575" s="18" t="str">
        <f t="shared" si="48"/>
        <v> AAC 1.30 </v>
      </c>
      <c r="B575" s="5" t="str">
        <f t="shared" si="49"/>
        <v>II</v>
      </c>
      <c r="C575" s="18">
        <f t="shared" si="50"/>
        <v>25500.376</v>
      </c>
      <c r="D575" s="24" t="str">
        <f t="shared" si="51"/>
        <v>vis</v>
      </c>
      <c r="E575" s="44">
        <f>VLOOKUP(C575,Active!C$21:E$964,3,FALSE)</f>
        <v>5355.5322025644155</v>
      </c>
      <c r="F575" s="5" t="s">
        <v>1901</v>
      </c>
      <c r="G575" s="24" t="str">
        <f t="shared" si="52"/>
        <v>25500.376</v>
      </c>
      <c r="H575" s="18">
        <f t="shared" si="53"/>
        <v>5355.5</v>
      </c>
      <c r="I575" s="45" t="s">
        <v>552</v>
      </c>
      <c r="J575" s="46" t="s">
        <v>553</v>
      </c>
      <c r="K575" s="45">
        <v>5355.5</v>
      </c>
      <c r="L575" s="45" t="s">
        <v>2273</v>
      </c>
      <c r="M575" s="46" t="s">
        <v>1908</v>
      </c>
      <c r="N575" s="46"/>
      <c r="O575" s="47" t="s">
        <v>219</v>
      </c>
      <c r="P575" s="47" t="s">
        <v>551</v>
      </c>
    </row>
    <row r="576" spans="1:16" ht="13.5" thickBot="1" x14ac:dyDescent="0.25">
      <c r="A576" s="18" t="str">
        <f t="shared" si="48"/>
        <v> CPRI 12.21 </v>
      </c>
      <c r="B576" s="5" t="str">
        <f t="shared" si="49"/>
        <v>II</v>
      </c>
      <c r="C576" s="18">
        <f t="shared" si="50"/>
        <v>25506.35</v>
      </c>
      <c r="D576" s="24" t="str">
        <f t="shared" si="51"/>
        <v>vis</v>
      </c>
      <c r="E576" s="44">
        <f>VLOOKUP(C576,Active!C$21:E$964,3,FALSE)</f>
        <v>5357.5259730828293</v>
      </c>
      <c r="F576" s="5" t="s">
        <v>1901</v>
      </c>
      <c r="G576" s="24" t="str">
        <f t="shared" si="52"/>
        <v>25506.350</v>
      </c>
      <c r="H576" s="18">
        <f t="shared" si="53"/>
        <v>5357.5</v>
      </c>
      <c r="I576" s="45" t="s">
        <v>554</v>
      </c>
      <c r="J576" s="46" t="s">
        <v>555</v>
      </c>
      <c r="K576" s="45">
        <v>5357.5</v>
      </c>
      <c r="L576" s="45" t="s">
        <v>556</v>
      </c>
      <c r="M576" s="46" t="s">
        <v>1908</v>
      </c>
      <c r="N576" s="46"/>
      <c r="O576" s="47" t="s">
        <v>402</v>
      </c>
      <c r="P576" s="47" t="s">
        <v>2070</v>
      </c>
    </row>
    <row r="577" spans="1:16" ht="13.5" thickBot="1" x14ac:dyDescent="0.25">
      <c r="A577" s="18" t="str">
        <f t="shared" si="48"/>
        <v> AAC 1.30 </v>
      </c>
      <c r="B577" s="5" t="str">
        <f t="shared" si="49"/>
        <v>II</v>
      </c>
      <c r="C577" s="18">
        <f t="shared" si="50"/>
        <v>25506.364000000001</v>
      </c>
      <c r="D577" s="24" t="str">
        <f t="shared" si="51"/>
        <v>vis</v>
      </c>
      <c r="E577" s="44">
        <f>VLOOKUP(C577,Active!C$21:E$964,3,FALSE)</f>
        <v>5357.5306454610127</v>
      </c>
      <c r="F577" s="5" t="s">
        <v>1901</v>
      </c>
      <c r="G577" s="24" t="str">
        <f t="shared" si="52"/>
        <v>25506.364</v>
      </c>
      <c r="H577" s="18">
        <f t="shared" si="53"/>
        <v>5357.5</v>
      </c>
      <c r="I577" s="45" t="s">
        <v>557</v>
      </c>
      <c r="J577" s="46" t="s">
        <v>558</v>
      </c>
      <c r="K577" s="45">
        <v>5357.5</v>
      </c>
      <c r="L577" s="45" t="s">
        <v>255</v>
      </c>
      <c r="M577" s="46" t="s">
        <v>1908</v>
      </c>
      <c r="N577" s="46"/>
      <c r="O577" s="47" t="s">
        <v>219</v>
      </c>
      <c r="P577" s="47" t="s">
        <v>551</v>
      </c>
    </row>
    <row r="578" spans="1:16" ht="13.5" thickBot="1" x14ac:dyDescent="0.25">
      <c r="A578" s="18" t="str">
        <f t="shared" si="48"/>
        <v> CPRI 12.16 </v>
      </c>
      <c r="B578" s="5" t="str">
        <f t="shared" si="49"/>
        <v>I</v>
      </c>
      <c r="C578" s="18">
        <f t="shared" si="50"/>
        <v>25540.672999999999</v>
      </c>
      <c r="D578" s="24" t="str">
        <f t="shared" si="51"/>
        <v>vis</v>
      </c>
      <c r="E578" s="44">
        <f>VLOOKUP(C578,Active!C$21:E$964,3,FALSE)</f>
        <v>5368.9809756780023</v>
      </c>
      <c r="F578" s="5" t="s">
        <v>1901</v>
      </c>
      <c r="G578" s="24" t="str">
        <f t="shared" si="52"/>
        <v>25540.673</v>
      </c>
      <c r="H578" s="18">
        <f t="shared" si="53"/>
        <v>5369</v>
      </c>
      <c r="I578" s="45" t="s">
        <v>559</v>
      </c>
      <c r="J578" s="46" t="s">
        <v>560</v>
      </c>
      <c r="K578" s="45">
        <v>5369</v>
      </c>
      <c r="L578" s="45" t="s">
        <v>1963</v>
      </c>
      <c r="M578" s="46" t="s">
        <v>1908</v>
      </c>
      <c r="N578" s="46"/>
      <c r="O578" s="47" t="s">
        <v>346</v>
      </c>
      <c r="P578" s="47" t="s">
        <v>123</v>
      </c>
    </row>
    <row r="579" spans="1:16" ht="13.5" thickBot="1" x14ac:dyDescent="0.25">
      <c r="A579" s="18" t="str">
        <f t="shared" si="48"/>
        <v> CPRI 12.16 </v>
      </c>
      <c r="B579" s="5" t="str">
        <f t="shared" si="49"/>
        <v>I</v>
      </c>
      <c r="C579" s="18">
        <f t="shared" si="50"/>
        <v>25549.654999999999</v>
      </c>
      <c r="D579" s="24" t="str">
        <f t="shared" si="51"/>
        <v>vis</v>
      </c>
      <c r="E579" s="44">
        <f>VLOOKUP(C579,Active!C$21:E$964,3,FALSE)</f>
        <v>5371.9786400228968</v>
      </c>
      <c r="F579" s="5" t="s">
        <v>1901</v>
      </c>
      <c r="G579" s="24" t="str">
        <f t="shared" si="52"/>
        <v>25549.655</v>
      </c>
      <c r="H579" s="18">
        <f t="shared" si="53"/>
        <v>5372</v>
      </c>
      <c r="I579" s="45" t="s">
        <v>561</v>
      </c>
      <c r="J579" s="46" t="s">
        <v>562</v>
      </c>
      <c r="K579" s="45">
        <v>5372</v>
      </c>
      <c r="L579" s="45" t="s">
        <v>563</v>
      </c>
      <c r="M579" s="46" t="s">
        <v>1908</v>
      </c>
      <c r="N579" s="46"/>
      <c r="O579" s="47" t="s">
        <v>346</v>
      </c>
      <c r="P579" s="47" t="s">
        <v>123</v>
      </c>
    </row>
    <row r="580" spans="1:16" ht="13.5" thickBot="1" x14ac:dyDescent="0.25">
      <c r="A580" s="18" t="str">
        <f t="shared" si="48"/>
        <v> CPRI 12.16 </v>
      </c>
      <c r="B580" s="5" t="str">
        <f t="shared" si="49"/>
        <v>I</v>
      </c>
      <c r="C580" s="18">
        <f t="shared" si="50"/>
        <v>25564.639999999999</v>
      </c>
      <c r="D580" s="24" t="str">
        <f t="shared" si="51"/>
        <v>vis</v>
      </c>
      <c r="E580" s="44">
        <f>VLOOKUP(C580,Active!C$21:E$964,3,FALSE)</f>
        <v>5376.97975338387</v>
      </c>
      <c r="F580" s="5" t="s">
        <v>1901</v>
      </c>
      <c r="G580" s="24" t="str">
        <f t="shared" si="52"/>
        <v>25564.640</v>
      </c>
      <c r="H580" s="18">
        <f t="shared" si="53"/>
        <v>5377</v>
      </c>
      <c r="I580" s="45" t="s">
        <v>564</v>
      </c>
      <c r="J580" s="46" t="s">
        <v>565</v>
      </c>
      <c r="K580" s="45">
        <v>5377</v>
      </c>
      <c r="L580" s="45" t="s">
        <v>2013</v>
      </c>
      <c r="M580" s="46" t="s">
        <v>1908</v>
      </c>
      <c r="N580" s="46"/>
      <c r="O580" s="47" t="s">
        <v>346</v>
      </c>
      <c r="P580" s="47" t="s">
        <v>123</v>
      </c>
    </row>
    <row r="581" spans="1:16" ht="13.5" thickBot="1" x14ac:dyDescent="0.25">
      <c r="A581" s="18" t="str">
        <f t="shared" si="48"/>
        <v> AAC 1.97 </v>
      </c>
      <c r="B581" s="5" t="str">
        <f t="shared" si="49"/>
        <v>I</v>
      </c>
      <c r="C581" s="18">
        <f t="shared" si="50"/>
        <v>25741.468000000001</v>
      </c>
      <c r="D581" s="24" t="str">
        <f t="shared" si="51"/>
        <v>vis</v>
      </c>
      <c r="E581" s="44">
        <f>VLOOKUP(C581,Active!C$21:E$964,3,FALSE)</f>
        <v>5435.994559749839</v>
      </c>
      <c r="F581" s="5" t="s">
        <v>1901</v>
      </c>
      <c r="G581" s="24" t="str">
        <f t="shared" si="52"/>
        <v>25741.468</v>
      </c>
      <c r="H581" s="18">
        <f t="shared" si="53"/>
        <v>5436</v>
      </c>
      <c r="I581" s="45" t="s">
        <v>566</v>
      </c>
      <c r="J581" s="46" t="s">
        <v>567</v>
      </c>
      <c r="K581" s="45">
        <v>5436</v>
      </c>
      <c r="L581" s="45" t="s">
        <v>568</v>
      </c>
      <c r="M581" s="46" t="s">
        <v>1908</v>
      </c>
      <c r="N581" s="46"/>
      <c r="O581" s="47" t="s">
        <v>219</v>
      </c>
      <c r="P581" s="47" t="s">
        <v>569</v>
      </c>
    </row>
    <row r="582" spans="1:16" ht="13.5" thickBot="1" x14ac:dyDescent="0.25">
      <c r="A582" s="18" t="str">
        <f t="shared" si="48"/>
        <v> AAC 1.97 </v>
      </c>
      <c r="B582" s="5" t="str">
        <f t="shared" si="49"/>
        <v>I</v>
      </c>
      <c r="C582" s="18">
        <f t="shared" si="50"/>
        <v>25759.460999999999</v>
      </c>
      <c r="D582" s="24" t="str">
        <f t="shared" si="51"/>
        <v>vis</v>
      </c>
      <c r="E582" s="44">
        <f>VLOOKUP(C582,Active!C$21:E$964,3,FALSE)</f>
        <v>5441.9995669372911</v>
      </c>
      <c r="F582" s="5" t="s">
        <v>1901</v>
      </c>
      <c r="G582" s="24" t="str">
        <f t="shared" si="52"/>
        <v>25759.461</v>
      </c>
      <c r="H582" s="18">
        <f t="shared" si="53"/>
        <v>5442</v>
      </c>
      <c r="I582" s="45" t="s">
        <v>570</v>
      </c>
      <c r="J582" s="46" t="s">
        <v>571</v>
      </c>
      <c r="K582" s="45">
        <v>5442</v>
      </c>
      <c r="L582" s="45" t="s">
        <v>572</v>
      </c>
      <c r="M582" s="46" t="s">
        <v>1908</v>
      </c>
      <c r="N582" s="46"/>
      <c r="O582" s="47" t="s">
        <v>219</v>
      </c>
      <c r="P582" s="47" t="s">
        <v>569</v>
      </c>
    </row>
    <row r="583" spans="1:16" ht="13.5" thickBot="1" x14ac:dyDescent="0.25">
      <c r="A583" s="18" t="str">
        <f t="shared" si="48"/>
        <v> AAC 1.97 </v>
      </c>
      <c r="B583" s="5" t="str">
        <f t="shared" si="49"/>
        <v>I</v>
      </c>
      <c r="C583" s="18">
        <f t="shared" si="50"/>
        <v>25762.437999999998</v>
      </c>
      <c r="D583" s="24" t="str">
        <f t="shared" si="51"/>
        <v>vis</v>
      </c>
      <c r="E583" s="44">
        <f>VLOOKUP(C583,Active!C$21:E$964,3,FALSE)</f>
        <v>5442.9931147835114</v>
      </c>
      <c r="F583" s="5" t="s">
        <v>1901</v>
      </c>
      <c r="G583" s="24" t="str">
        <f t="shared" si="52"/>
        <v>25762.438</v>
      </c>
      <c r="H583" s="18">
        <f t="shared" si="53"/>
        <v>5443</v>
      </c>
      <c r="I583" s="45" t="s">
        <v>573</v>
      </c>
      <c r="J583" s="46" t="s">
        <v>574</v>
      </c>
      <c r="K583" s="45">
        <v>5443</v>
      </c>
      <c r="L583" s="45" t="s">
        <v>2047</v>
      </c>
      <c r="M583" s="46" t="s">
        <v>1908</v>
      </c>
      <c r="N583" s="46"/>
      <c r="O583" s="47" t="s">
        <v>219</v>
      </c>
      <c r="P583" s="47" t="s">
        <v>569</v>
      </c>
    </row>
    <row r="584" spans="1:16" ht="13.5" thickBot="1" x14ac:dyDescent="0.25">
      <c r="A584" s="18" t="str">
        <f t="shared" si="48"/>
        <v> PSMO 12.I </v>
      </c>
      <c r="B584" s="5" t="str">
        <f t="shared" si="49"/>
        <v>I</v>
      </c>
      <c r="C584" s="18">
        <f t="shared" si="50"/>
        <v>25801.361000000001</v>
      </c>
      <c r="D584" s="24" t="str">
        <f t="shared" si="51"/>
        <v>vis</v>
      </c>
      <c r="E584" s="44">
        <f>VLOOKUP(C584,Active!C$21:E$964,3,FALSE)</f>
        <v>5455.9833273526901</v>
      </c>
      <c r="F584" s="5" t="s">
        <v>1901</v>
      </c>
      <c r="G584" s="24" t="str">
        <f t="shared" si="52"/>
        <v>25801.361</v>
      </c>
      <c r="H584" s="18">
        <f t="shared" si="53"/>
        <v>5456</v>
      </c>
      <c r="I584" s="45" t="s">
        <v>575</v>
      </c>
      <c r="J584" s="46" t="s">
        <v>576</v>
      </c>
      <c r="K584" s="45">
        <v>5456</v>
      </c>
      <c r="L584" s="45" t="s">
        <v>1988</v>
      </c>
      <c r="M584" s="46" t="s">
        <v>1908</v>
      </c>
      <c r="N584" s="46"/>
      <c r="O584" s="47" t="s">
        <v>577</v>
      </c>
      <c r="P584" s="47" t="s">
        <v>578</v>
      </c>
    </row>
    <row r="585" spans="1:16" ht="13.5" thickBot="1" x14ac:dyDescent="0.25">
      <c r="A585" s="18" t="str">
        <f t="shared" si="48"/>
        <v> PSMO 12.I </v>
      </c>
      <c r="B585" s="5" t="str">
        <f t="shared" si="49"/>
        <v>I</v>
      </c>
      <c r="C585" s="18">
        <f t="shared" si="50"/>
        <v>25822.352999999999</v>
      </c>
      <c r="D585" s="24" t="str">
        <f t="shared" si="51"/>
        <v>vis</v>
      </c>
      <c r="E585" s="44">
        <f>VLOOKUP(C585,Active!C$21:E$964,3,FALSE)</f>
        <v>5462.9892246949339</v>
      </c>
      <c r="F585" s="5" t="s">
        <v>1901</v>
      </c>
      <c r="G585" s="24" t="str">
        <f t="shared" si="52"/>
        <v>25822.353</v>
      </c>
      <c r="H585" s="18">
        <f t="shared" si="53"/>
        <v>5463</v>
      </c>
      <c r="I585" s="45" t="s">
        <v>579</v>
      </c>
      <c r="J585" s="46" t="s">
        <v>580</v>
      </c>
      <c r="K585" s="45">
        <v>5463</v>
      </c>
      <c r="L585" s="45" t="s">
        <v>581</v>
      </c>
      <c r="M585" s="46" t="s">
        <v>1908</v>
      </c>
      <c r="N585" s="46"/>
      <c r="O585" s="47" t="s">
        <v>577</v>
      </c>
      <c r="P585" s="47" t="s">
        <v>578</v>
      </c>
    </row>
    <row r="586" spans="1:16" ht="13.5" thickBot="1" x14ac:dyDescent="0.25">
      <c r="A586" s="18" t="str">
        <f t="shared" si="48"/>
        <v> PSMO 12.I </v>
      </c>
      <c r="B586" s="5" t="str">
        <f t="shared" si="49"/>
        <v>I</v>
      </c>
      <c r="C586" s="18">
        <f t="shared" si="50"/>
        <v>25825.367999999999</v>
      </c>
      <c r="D586" s="24" t="str">
        <f t="shared" si="51"/>
        <v>vis</v>
      </c>
      <c r="E586" s="44">
        <f>VLOOKUP(C586,Active!C$21:E$964,3,FALSE)</f>
        <v>5463.9954547105044</v>
      </c>
      <c r="F586" s="5" t="s">
        <v>1901</v>
      </c>
      <c r="G586" s="24" t="str">
        <f t="shared" si="52"/>
        <v>25825.368</v>
      </c>
      <c r="H586" s="18">
        <f t="shared" si="53"/>
        <v>5464</v>
      </c>
      <c r="I586" s="45" t="s">
        <v>582</v>
      </c>
      <c r="J586" s="46" t="s">
        <v>583</v>
      </c>
      <c r="K586" s="45">
        <v>5464</v>
      </c>
      <c r="L586" s="45" t="s">
        <v>203</v>
      </c>
      <c r="M586" s="46" t="s">
        <v>1908</v>
      </c>
      <c r="N586" s="46"/>
      <c r="O586" s="47" t="s">
        <v>577</v>
      </c>
      <c r="P586" s="47" t="s">
        <v>578</v>
      </c>
    </row>
    <row r="587" spans="1:16" ht="13.5" thickBot="1" x14ac:dyDescent="0.25">
      <c r="A587" s="18" t="str">
        <f t="shared" ref="A587:A650" si="54">P587</f>
        <v> PSMO 12.I </v>
      </c>
      <c r="B587" s="5" t="str">
        <f t="shared" ref="B587:B650" si="55">IF(H587=INT(H587),"I","II")</f>
        <v>I</v>
      </c>
      <c r="C587" s="18">
        <f t="shared" ref="C587:C650" si="56">1*G587</f>
        <v>25837.323</v>
      </c>
      <c r="D587" s="24" t="str">
        <f t="shared" ref="D587:D650" si="57">VLOOKUP(F587,I$1:J$5,2,FALSE)</f>
        <v>vis</v>
      </c>
      <c r="E587" s="44">
        <f>VLOOKUP(C587,Active!C$21:E$964,3,FALSE)</f>
        <v>5467.9853319364265</v>
      </c>
      <c r="F587" s="5" t="s">
        <v>1901</v>
      </c>
      <c r="G587" s="24" t="str">
        <f t="shared" ref="G587:G650" si="58">MID(I587,3,LEN(I587)-3)</f>
        <v>25837.323</v>
      </c>
      <c r="H587" s="18">
        <f t="shared" ref="H587:H650" si="59">1*K587</f>
        <v>5468</v>
      </c>
      <c r="I587" s="45" t="s">
        <v>584</v>
      </c>
      <c r="J587" s="46" t="s">
        <v>585</v>
      </c>
      <c r="K587" s="45">
        <v>5468</v>
      </c>
      <c r="L587" s="45" t="s">
        <v>586</v>
      </c>
      <c r="M587" s="46" t="s">
        <v>1908</v>
      </c>
      <c r="N587" s="46"/>
      <c r="O587" s="47" t="s">
        <v>577</v>
      </c>
      <c r="P587" s="47" t="s">
        <v>578</v>
      </c>
    </row>
    <row r="588" spans="1:16" ht="13.5" thickBot="1" x14ac:dyDescent="0.25">
      <c r="A588" s="18" t="str">
        <f t="shared" si="54"/>
        <v> CPRI 12.21 </v>
      </c>
      <c r="B588" s="5" t="str">
        <f t="shared" si="55"/>
        <v>I</v>
      </c>
      <c r="C588" s="18">
        <f t="shared" si="56"/>
        <v>25849.335999999999</v>
      </c>
      <c r="D588" s="24" t="str">
        <f t="shared" si="57"/>
        <v>vis</v>
      </c>
      <c r="E588" s="44">
        <f>VLOOKUP(C588,Active!C$21:E$964,3,FALSE)</f>
        <v>5471.9945661576712</v>
      </c>
      <c r="F588" s="5" t="s">
        <v>1901</v>
      </c>
      <c r="G588" s="24" t="str">
        <f t="shared" si="58"/>
        <v>25849.336</v>
      </c>
      <c r="H588" s="18">
        <f t="shared" si="59"/>
        <v>5472</v>
      </c>
      <c r="I588" s="45" t="s">
        <v>587</v>
      </c>
      <c r="J588" s="46" t="s">
        <v>588</v>
      </c>
      <c r="K588" s="45">
        <v>5472</v>
      </c>
      <c r="L588" s="45" t="s">
        <v>568</v>
      </c>
      <c r="M588" s="46" t="s">
        <v>1908</v>
      </c>
      <c r="N588" s="46"/>
      <c r="O588" s="47" t="s">
        <v>402</v>
      </c>
      <c r="P588" s="47" t="s">
        <v>2070</v>
      </c>
    </row>
    <row r="589" spans="1:16" ht="13.5" thickBot="1" x14ac:dyDescent="0.25">
      <c r="A589" s="18" t="str">
        <f t="shared" si="54"/>
        <v> VB 5.12 </v>
      </c>
      <c r="B589" s="5" t="str">
        <f t="shared" si="55"/>
        <v>I</v>
      </c>
      <c r="C589" s="18">
        <f t="shared" si="56"/>
        <v>26415.599999999999</v>
      </c>
      <c r="D589" s="24" t="str">
        <f t="shared" si="57"/>
        <v>vis</v>
      </c>
      <c r="E589" s="44">
        <f>VLOOKUP(C589,Active!C$21:E$964,3,FALSE)</f>
        <v>5660.9802489229496</v>
      </c>
      <c r="F589" s="5" t="s">
        <v>1901</v>
      </c>
      <c r="G589" s="24" t="str">
        <f t="shared" si="58"/>
        <v>26415.600</v>
      </c>
      <c r="H589" s="18">
        <f t="shared" si="59"/>
        <v>5661</v>
      </c>
      <c r="I589" s="45" t="s">
        <v>589</v>
      </c>
      <c r="J589" s="46" t="s">
        <v>590</v>
      </c>
      <c r="K589" s="45">
        <v>5661</v>
      </c>
      <c r="L589" s="45" t="s">
        <v>1957</v>
      </c>
      <c r="M589" s="46" t="s">
        <v>2068</v>
      </c>
      <c r="N589" s="46"/>
      <c r="O589" s="47" t="s">
        <v>591</v>
      </c>
      <c r="P589" s="47" t="s">
        <v>592</v>
      </c>
    </row>
    <row r="590" spans="1:16" ht="13.5" thickBot="1" x14ac:dyDescent="0.25">
      <c r="A590" s="18" t="str">
        <f t="shared" si="54"/>
        <v> VB 5.12 </v>
      </c>
      <c r="B590" s="5" t="str">
        <f t="shared" si="55"/>
        <v>I</v>
      </c>
      <c r="C590" s="18">
        <f t="shared" si="56"/>
        <v>26508.517</v>
      </c>
      <c r="D590" s="24" t="str">
        <f t="shared" si="57"/>
        <v>vis</v>
      </c>
      <c r="E590" s="44">
        <f>VLOOKUP(C590,Active!C$21:E$964,3,FALSE)</f>
        <v>5691.9904891739661</v>
      </c>
      <c r="F590" s="5" t="s">
        <v>1901</v>
      </c>
      <c r="G590" s="24" t="str">
        <f t="shared" si="58"/>
        <v>26508.517</v>
      </c>
      <c r="H590" s="18">
        <f t="shared" si="59"/>
        <v>5692</v>
      </c>
      <c r="I590" s="45" t="s">
        <v>593</v>
      </c>
      <c r="J590" s="46" t="s">
        <v>594</v>
      </c>
      <c r="K590" s="45">
        <v>5692</v>
      </c>
      <c r="L590" s="45" t="s">
        <v>2082</v>
      </c>
      <c r="M590" s="46" t="s">
        <v>2068</v>
      </c>
      <c r="N590" s="46"/>
      <c r="O590" s="47" t="s">
        <v>591</v>
      </c>
      <c r="P590" s="47" t="s">
        <v>592</v>
      </c>
    </row>
    <row r="591" spans="1:16" ht="13.5" thickBot="1" x14ac:dyDescent="0.25">
      <c r="A591" s="18" t="str">
        <f t="shared" si="54"/>
        <v> VB 5.12 </v>
      </c>
      <c r="B591" s="5" t="str">
        <f t="shared" si="55"/>
        <v>I</v>
      </c>
      <c r="C591" s="18">
        <f t="shared" si="56"/>
        <v>26562.465</v>
      </c>
      <c r="D591" s="24" t="str">
        <f t="shared" si="57"/>
        <v>vis</v>
      </c>
      <c r="E591" s="44">
        <f>VLOOKUP(C591,Active!C$21:E$964,3,FALSE)</f>
        <v>5709.9951647560647</v>
      </c>
      <c r="F591" s="5" t="s">
        <v>1901</v>
      </c>
      <c r="G591" s="24" t="str">
        <f t="shared" si="58"/>
        <v>26562.465</v>
      </c>
      <c r="H591" s="18">
        <f t="shared" si="59"/>
        <v>5710</v>
      </c>
      <c r="I591" s="45" t="s">
        <v>595</v>
      </c>
      <c r="J591" s="46" t="s">
        <v>596</v>
      </c>
      <c r="K591" s="45">
        <v>5710</v>
      </c>
      <c r="L591" s="45" t="s">
        <v>203</v>
      </c>
      <c r="M591" s="46" t="s">
        <v>2068</v>
      </c>
      <c r="N591" s="46"/>
      <c r="O591" s="47" t="s">
        <v>591</v>
      </c>
      <c r="P591" s="47" t="s">
        <v>592</v>
      </c>
    </row>
    <row r="592" spans="1:16" ht="13.5" thickBot="1" x14ac:dyDescent="0.25">
      <c r="A592" s="18" t="str">
        <f t="shared" si="54"/>
        <v> VB 5.12 </v>
      </c>
      <c r="B592" s="5" t="str">
        <f t="shared" si="55"/>
        <v>I</v>
      </c>
      <c r="C592" s="18">
        <f t="shared" si="56"/>
        <v>26562.536</v>
      </c>
      <c r="D592" s="24" t="str">
        <f t="shared" si="57"/>
        <v>vis</v>
      </c>
      <c r="E592" s="44">
        <f>VLOOKUP(C592,Active!C$21:E$964,3,FALSE)</f>
        <v>5710.0188603882725</v>
      </c>
      <c r="F592" s="5" t="s">
        <v>1901</v>
      </c>
      <c r="G592" s="24" t="str">
        <f t="shared" si="58"/>
        <v>26562.536</v>
      </c>
      <c r="H592" s="18">
        <f t="shared" si="59"/>
        <v>5710</v>
      </c>
      <c r="I592" s="45" t="s">
        <v>597</v>
      </c>
      <c r="J592" s="46" t="s">
        <v>598</v>
      </c>
      <c r="K592" s="45">
        <v>5710</v>
      </c>
      <c r="L592" s="45" t="s">
        <v>599</v>
      </c>
      <c r="M592" s="46" t="s">
        <v>2068</v>
      </c>
      <c r="N592" s="46"/>
      <c r="O592" s="47" t="s">
        <v>591</v>
      </c>
      <c r="P592" s="47" t="s">
        <v>592</v>
      </c>
    </row>
    <row r="593" spans="1:16" ht="13.5" thickBot="1" x14ac:dyDescent="0.25">
      <c r="A593" s="18" t="str">
        <f t="shared" si="54"/>
        <v> VB 5.12 </v>
      </c>
      <c r="B593" s="5" t="str">
        <f t="shared" si="55"/>
        <v>I</v>
      </c>
      <c r="C593" s="18">
        <f t="shared" si="56"/>
        <v>26592.383000000002</v>
      </c>
      <c r="D593" s="24" t="str">
        <f t="shared" si="57"/>
        <v>vis</v>
      </c>
      <c r="E593" s="44">
        <f>VLOOKUP(C593,Active!C$21:E$964,3,FALSE)</f>
        <v>5719.9800369304776</v>
      </c>
      <c r="F593" s="5" t="s">
        <v>1901</v>
      </c>
      <c r="G593" s="24" t="str">
        <f t="shared" si="58"/>
        <v>26592.383</v>
      </c>
      <c r="H593" s="18">
        <f t="shared" si="59"/>
        <v>5720</v>
      </c>
      <c r="I593" s="45" t="s">
        <v>600</v>
      </c>
      <c r="J593" s="46" t="s">
        <v>601</v>
      </c>
      <c r="K593" s="45">
        <v>5720</v>
      </c>
      <c r="L593" s="45" t="s">
        <v>258</v>
      </c>
      <c r="M593" s="46" t="s">
        <v>2068</v>
      </c>
      <c r="N593" s="46"/>
      <c r="O593" s="47" t="s">
        <v>591</v>
      </c>
      <c r="P593" s="47" t="s">
        <v>592</v>
      </c>
    </row>
    <row r="594" spans="1:16" ht="13.5" thickBot="1" x14ac:dyDescent="0.25">
      <c r="A594" s="18" t="str">
        <f t="shared" si="54"/>
        <v> VB 5.12 </v>
      </c>
      <c r="B594" s="5" t="str">
        <f t="shared" si="55"/>
        <v>I</v>
      </c>
      <c r="C594" s="18">
        <f t="shared" si="56"/>
        <v>26592.47</v>
      </c>
      <c r="D594" s="24" t="str">
        <f t="shared" si="57"/>
        <v>vis</v>
      </c>
      <c r="E594" s="44">
        <f>VLOOKUP(C594,Active!C$21:E$964,3,FALSE)</f>
        <v>5720.0090724234642</v>
      </c>
      <c r="F594" s="5" t="s">
        <v>1901</v>
      </c>
      <c r="G594" s="24" t="str">
        <f t="shared" si="58"/>
        <v>26592.470</v>
      </c>
      <c r="H594" s="18">
        <f t="shared" si="59"/>
        <v>5720</v>
      </c>
      <c r="I594" s="45" t="s">
        <v>602</v>
      </c>
      <c r="J594" s="46" t="s">
        <v>603</v>
      </c>
      <c r="K594" s="45">
        <v>5720</v>
      </c>
      <c r="L594" s="45" t="s">
        <v>604</v>
      </c>
      <c r="M594" s="46" t="s">
        <v>2068</v>
      </c>
      <c r="N594" s="46"/>
      <c r="O594" s="47" t="s">
        <v>591</v>
      </c>
      <c r="P594" s="47" t="s">
        <v>592</v>
      </c>
    </row>
    <row r="595" spans="1:16" ht="13.5" thickBot="1" x14ac:dyDescent="0.25">
      <c r="A595" s="18" t="str">
        <f t="shared" si="54"/>
        <v> VB 5.12 </v>
      </c>
      <c r="B595" s="5" t="str">
        <f t="shared" si="55"/>
        <v>I</v>
      </c>
      <c r="C595" s="18">
        <f t="shared" si="56"/>
        <v>26601.462</v>
      </c>
      <c r="D595" s="24" t="str">
        <f t="shared" si="57"/>
        <v>vis</v>
      </c>
      <c r="E595" s="44">
        <f>VLOOKUP(C595,Active!C$21:E$964,3,FALSE)</f>
        <v>5723.0100741813458</v>
      </c>
      <c r="F595" s="5" t="s">
        <v>1901</v>
      </c>
      <c r="G595" s="24" t="str">
        <f t="shared" si="58"/>
        <v>26601.462</v>
      </c>
      <c r="H595" s="18">
        <f t="shared" si="59"/>
        <v>5723</v>
      </c>
      <c r="I595" s="45" t="s">
        <v>605</v>
      </c>
      <c r="J595" s="46" t="s">
        <v>606</v>
      </c>
      <c r="K595" s="45">
        <v>5723</v>
      </c>
      <c r="L595" s="45" t="s">
        <v>607</v>
      </c>
      <c r="M595" s="46" t="s">
        <v>2068</v>
      </c>
      <c r="N595" s="46"/>
      <c r="O595" s="47" t="s">
        <v>591</v>
      </c>
      <c r="P595" s="47" t="s">
        <v>592</v>
      </c>
    </row>
    <row r="596" spans="1:16" ht="13.5" thickBot="1" x14ac:dyDescent="0.25">
      <c r="A596" s="18" t="str">
        <f t="shared" si="54"/>
        <v> VB 5.12 </v>
      </c>
      <c r="B596" s="5" t="str">
        <f t="shared" si="55"/>
        <v>I</v>
      </c>
      <c r="C596" s="18">
        <f t="shared" si="56"/>
        <v>26619.429</v>
      </c>
      <c r="D596" s="24" t="str">
        <f t="shared" si="57"/>
        <v>vis</v>
      </c>
      <c r="E596" s="44">
        <f>VLOOKUP(C596,Active!C$21:E$964,3,FALSE)</f>
        <v>5729.0064040950328</v>
      </c>
      <c r="F596" s="5" t="s">
        <v>1901</v>
      </c>
      <c r="G596" s="24" t="str">
        <f t="shared" si="58"/>
        <v>26619.429</v>
      </c>
      <c r="H596" s="18">
        <f t="shared" si="59"/>
        <v>5729</v>
      </c>
      <c r="I596" s="45" t="s">
        <v>608</v>
      </c>
      <c r="J596" s="46" t="s">
        <v>609</v>
      </c>
      <c r="K596" s="45">
        <v>5729</v>
      </c>
      <c r="L596" s="45" t="s">
        <v>610</v>
      </c>
      <c r="M596" s="46" t="s">
        <v>2068</v>
      </c>
      <c r="N596" s="46"/>
      <c r="O596" s="47" t="s">
        <v>591</v>
      </c>
      <c r="P596" s="47" t="s">
        <v>592</v>
      </c>
    </row>
    <row r="597" spans="1:16" ht="13.5" thickBot="1" x14ac:dyDescent="0.25">
      <c r="A597" s="18" t="str">
        <f t="shared" si="54"/>
        <v> AN 261.255 </v>
      </c>
      <c r="B597" s="5" t="str">
        <f t="shared" si="55"/>
        <v>I</v>
      </c>
      <c r="C597" s="18">
        <f t="shared" si="56"/>
        <v>26622.42</v>
      </c>
      <c r="D597" s="24" t="str">
        <f t="shared" si="57"/>
        <v>vis</v>
      </c>
      <c r="E597" s="44">
        <f>VLOOKUP(C597,Active!C$21:E$964,3,FALSE)</f>
        <v>5730.0046243194347</v>
      </c>
      <c r="F597" s="5" t="s">
        <v>1901</v>
      </c>
      <c r="G597" s="24" t="str">
        <f t="shared" si="58"/>
        <v>26622.420</v>
      </c>
      <c r="H597" s="18">
        <f t="shared" si="59"/>
        <v>5730</v>
      </c>
      <c r="I597" s="45" t="s">
        <v>611</v>
      </c>
      <c r="J597" s="46" t="s">
        <v>612</v>
      </c>
      <c r="K597" s="45">
        <v>5730</v>
      </c>
      <c r="L597" s="45" t="s">
        <v>613</v>
      </c>
      <c r="M597" s="46" t="s">
        <v>1908</v>
      </c>
      <c r="N597" s="46"/>
      <c r="O597" s="47" t="s">
        <v>614</v>
      </c>
      <c r="P597" s="47" t="s">
        <v>615</v>
      </c>
    </row>
    <row r="598" spans="1:16" ht="13.5" thickBot="1" x14ac:dyDescent="0.25">
      <c r="A598" s="18" t="str">
        <f t="shared" si="54"/>
        <v> BZ 14.35 </v>
      </c>
      <c r="B598" s="5" t="str">
        <f t="shared" si="55"/>
        <v>I</v>
      </c>
      <c r="C598" s="18">
        <f t="shared" si="56"/>
        <v>26676.338</v>
      </c>
      <c r="D598" s="24" t="str">
        <f t="shared" si="57"/>
        <v>vis</v>
      </c>
      <c r="E598" s="44">
        <f>VLOOKUP(C598,Active!C$21:E$964,3,FALSE)</f>
        <v>5747.999287662572</v>
      </c>
      <c r="F598" s="5" t="s">
        <v>1901</v>
      </c>
      <c r="G598" s="24" t="str">
        <f t="shared" si="58"/>
        <v>26676.338</v>
      </c>
      <c r="H598" s="18">
        <f t="shared" si="59"/>
        <v>5748</v>
      </c>
      <c r="I598" s="45" t="s">
        <v>616</v>
      </c>
      <c r="J598" s="46" t="s">
        <v>617</v>
      </c>
      <c r="K598" s="45">
        <v>5748</v>
      </c>
      <c r="L598" s="45" t="s">
        <v>618</v>
      </c>
      <c r="M598" s="46" t="s">
        <v>1908</v>
      </c>
      <c r="N598" s="46"/>
      <c r="O598" s="47" t="s">
        <v>500</v>
      </c>
      <c r="P598" s="47" t="s">
        <v>619</v>
      </c>
    </row>
    <row r="599" spans="1:16" ht="13.5" thickBot="1" x14ac:dyDescent="0.25">
      <c r="A599" s="18" t="str">
        <f t="shared" si="54"/>
        <v> VB 5.12 </v>
      </c>
      <c r="B599" s="5" t="str">
        <f t="shared" si="55"/>
        <v>II</v>
      </c>
      <c r="C599" s="18">
        <f t="shared" si="56"/>
        <v>26842.560000000001</v>
      </c>
      <c r="D599" s="24" t="str">
        <f t="shared" si="57"/>
        <v>vis</v>
      </c>
      <c r="E599" s="44">
        <f>VLOOKUP(C599,Active!C$21:E$964,3,FALSE)</f>
        <v>5803.474433814562</v>
      </c>
      <c r="F599" s="5" t="s">
        <v>1901</v>
      </c>
      <c r="G599" s="24" t="str">
        <f t="shared" si="58"/>
        <v>26842.560</v>
      </c>
      <c r="H599" s="18">
        <f t="shared" si="59"/>
        <v>5803.5</v>
      </c>
      <c r="I599" s="45" t="s">
        <v>620</v>
      </c>
      <c r="J599" s="46" t="s">
        <v>621</v>
      </c>
      <c r="K599" s="45">
        <v>5803.5</v>
      </c>
      <c r="L599" s="45" t="s">
        <v>276</v>
      </c>
      <c r="M599" s="46" t="s">
        <v>2068</v>
      </c>
      <c r="N599" s="46"/>
      <c r="O599" s="47" t="s">
        <v>591</v>
      </c>
      <c r="P599" s="47" t="s">
        <v>592</v>
      </c>
    </row>
    <row r="600" spans="1:16" ht="13.5" thickBot="1" x14ac:dyDescent="0.25">
      <c r="A600" s="18" t="str">
        <f t="shared" si="54"/>
        <v> VB 5.12 </v>
      </c>
      <c r="B600" s="5" t="str">
        <f t="shared" si="55"/>
        <v>II</v>
      </c>
      <c r="C600" s="18">
        <f t="shared" si="56"/>
        <v>26869.465</v>
      </c>
      <c r="D600" s="24" t="str">
        <f t="shared" si="57"/>
        <v>vis</v>
      </c>
      <c r="E600" s="44">
        <f>VLOOKUP(C600,Active!C$21:E$964,3,FALSE)</f>
        <v>5812.4537434560007</v>
      </c>
      <c r="F600" s="5" t="s">
        <v>1901</v>
      </c>
      <c r="G600" s="24" t="str">
        <f t="shared" si="58"/>
        <v>26869.465</v>
      </c>
      <c r="H600" s="18">
        <f t="shared" si="59"/>
        <v>5812.5</v>
      </c>
      <c r="I600" s="45" t="s">
        <v>622</v>
      </c>
      <c r="J600" s="46" t="s">
        <v>623</v>
      </c>
      <c r="K600" s="45">
        <v>5812.5</v>
      </c>
      <c r="L600" s="45" t="s">
        <v>624</v>
      </c>
      <c r="M600" s="46" t="s">
        <v>2068</v>
      </c>
      <c r="N600" s="46"/>
      <c r="O600" s="47" t="s">
        <v>591</v>
      </c>
      <c r="P600" s="47" t="s">
        <v>592</v>
      </c>
    </row>
    <row r="601" spans="1:16" ht="13.5" thickBot="1" x14ac:dyDescent="0.25">
      <c r="A601" s="18" t="str">
        <f t="shared" si="54"/>
        <v> VB 5.12 </v>
      </c>
      <c r="B601" s="5" t="str">
        <f t="shared" si="55"/>
        <v>II</v>
      </c>
      <c r="C601" s="18">
        <f t="shared" si="56"/>
        <v>26869.526000000002</v>
      </c>
      <c r="D601" s="24" t="str">
        <f t="shared" si="57"/>
        <v>vis</v>
      </c>
      <c r="E601" s="44">
        <f>VLOOKUP(C601,Active!C$21:E$964,3,FALSE)</f>
        <v>5812.4741016752223</v>
      </c>
      <c r="F601" s="5" t="s">
        <v>1901</v>
      </c>
      <c r="G601" s="24" t="str">
        <f t="shared" si="58"/>
        <v>26869.526</v>
      </c>
      <c r="H601" s="18">
        <f t="shared" si="59"/>
        <v>5812.5</v>
      </c>
      <c r="I601" s="45" t="s">
        <v>625</v>
      </c>
      <c r="J601" s="46" t="s">
        <v>626</v>
      </c>
      <c r="K601" s="45">
        <v>5812.5</v>
      </c>
      <c r="L601" s="45" t="s">
        <v>2007</v>
      </c>
      <c r="M601" s="46" t="s">
        <v>2068</v>
      </c>
      <c r="N601" s="46"/>
      <c r="O601" s="47" t="s">
        <v>591</v>
      </c>
      <c r="P601" s="47" t="s">
        <v>592</v>
      </c>
    </row>
    <row r="602" spans="1:16" ht="13.5" thickBot="1" x14ac:dyDescent="0.25">
      <c r="A602" s="18" t="str">
        <f t="shared" si="54"/>
        <v> VB 5.12 </v>
      </c>
      <c r="B602" s="5" t="str">
        <f t="shared" si="55"/>
        <v>II</v>
      </c>
      <c r="C602" s="18">
        <f t="shared" si="56"/>
        <v>26869.537</v>
      </c>
      <c r="D602" s="24" t="str">
        <f t="shared" si="57"/>
        <v>vis</v>
      </c>
      <c r="E602" s="44">
        <f>VLOOKUP(C602,Active!C$21:E$964,3,FALSE)</f>
        <v>5812.4777728295076</v>
      </c>
      <c r="F602" s="5" t="s">
        <v>1901</v>
      </c>
      <c r="G602" s="24" t="str">
        <f t="shared" si="58"/>
        <v>26869.537</v>
      </c>
      <c r="H602" s="18">
        <f t="shared" si="59"/>
        <v>5812.5</v>
      </c>
      <c r="I602" s="45" t="s">
        <v>627</v>
      </c>
      <c r="J602" s="46" t="s">
        <v>628</v>
      </c>
      <c r="K602" s="45">
        <v>5812.5</v>
      </c>
      <c r="L602" s="45" t="s">
        <v>629</v>
      </c>
      <c r="M602" s="46" t="s">
        <v>2068</v>
      </c>
      <c r="N602" s="46"/>
      <c r="O602" s="47" t="s">
        <v>591</v>
      </c>
      <c r="P602" s="47" t="s">
        <v>592</v>
      </c>
    </row>
    <row r="603" spans="1:16" ht="13.5" thickBot="1" x14ac:dyDescent="0.25">
      <c r="A603" s="18" t="str">
        <f t="shared" si="54"/>
        <v> AN 261.255 </v>
      </c>
      <c r="B603" s="5" t="str">
        <f t="shared" si="55"/>
        <v>II</v>
      </c>
      <c r="C603" s="18">
        <f t="shared" si="56"/>
        <v>26875.547999999999</v>
      </c>
      <c r="D603" s="24" t="str">
        <f t="shared" si="57"/>
        <v>vis</v>
      </c>
      <c r="E603" s="44">
        <f>VLOOKUP(C603,Active!C$21:E$964,3,FALSE)</f>
        <v>5814.4838917759735</v>
      </c>
      <c r="F603" s="5" t="s">
        <v>1901</v>
      </c>
      <c r="G603" s="24" t="str">
        <f t="shared" si="58"/>
        <v>26875.548</v>
      </c>
      <c r="H603" s="18">
        <f t="shared" si="59"/>
        <v>5814.5</v>
      </c>
      <c r="I603" s="45" t="s">
        <v>630</v>
      </c>
      <c r="J603" s="46" t="s">
        <v>631</v>
      </c>
      <c r="K603" s="45">
        <v>5814.5</v>
      </c>
      <c r="L603" s="45" t="s">
        <v>632</v>
      </c>
      <c r="M603" s="46" t="s">
        <v>1908</v>
      </c>
      <c r="N603" s="46"/>
      <c r="O603" s="47" t="s">
        <v>614</v>
      </c>
      <c r="P603" s="47" t="s">
        <v>615</v>
      </c>
    </row>
    <row r="604" spans="1:16" ht="13.5" thickBot="1" x14ac:dyDescent="0.25">
      <c r="A604" s="18" t="str">
        <f t="shared" si="54"/>
        <v> VB 5.12 </v>
      </c>
      <c r="B604" s="5" t="str">
        <f t="shared" si="55"/>
        <v>II</v>
      </c>
      <c r="C604" s="18">
        <f t="shared" si="56"/>
        <v>26929.503000000001</v>
      </c>
      <c r="D604" s="24" t="str">
        <f t="shared" si="57"/>
        <v>vis</v>
      </c>
      <c r="E604" s="44">
        <f>VLOOKUP(C604,Active!C$21:E$964,3,FALSE)</f>
        <v>5832.4909035471628</v>
      </c>
      <c r="F604" s="5" t="s">
        <v>1901</v>
      </c>
      <c r="G604" s="24" t="str">
        <f t="shared" si="58"/>
        <v>26929.503</v>
      </c>
      <c r="H604" s="18">
        <f t="shared" si="59"/>
        <v>5832.5</v>
      </c>
      <c r="I604" s="45" t="s">
        <v>633</v>
      </c>
      <c r="J604" s="46" t="s">
        <v>634</v>
      </c>
      <c r="K604" s="45">
        <v>5832.5</v>
      </c>
      <c r="L604" s="45" t="s">
        <v>153</v>
      </c>
      <c r="M604" s="46" t="s">
        <v>2068</v>
      </c>
      <c r="N604" s="46"/>
      <c r="O604" s="47" t="s">
        <v>591</v>
      </c>
      <c r="P604" s="47" t="s">
        <v>592</v>
      </c>
    </row>
    <row r="605" spans="1:16" ht="13.5" thickBot="1" x14ac:dyDescent="0.25">
      <c r="A605" s="18" t="str">
        <f t="shared" si="54"/>
        <v> ZFA 11.11 </v>
      </c>
      <c r="B605" s="5" t="str">
        <f t="shared" si="55"/>
        <v>II</v>
      </c>
      <c r="C605" s="18">
        <f t="shared" si="56"/>
        <v>26932.451000000001</v>
      </c>
      <c r="D605" s="24" t="str">
        <f t="shared" si="57"/>
        <v>vis</v>
      </c>
      <c r="E605" s="44">
        <f>VLOOKUP(C605,Active!C$21:E$964,3,FALSE)</f>
        <v>5833.4747728957218</v>
      </c>
      <c r="F605" s="5" t="s">
        <v>1901</v>
      </c>
      <c r="G605" s="24" t="str">
        <f t="shared" si="58"/>
        <v>26932.451</v>
      </c>
      <c r="H605" s="18">
        <f t="shared" si="59"/>
        <v>5833.5</v>
      </c>
      <c r="I605" s="45" t="s">
        <v>635</v>
      </c>
      <c r="J605" s="46" t="s">
        <v>636</v>
      </c>
      <c r="K605" s="45">
        <v>5833.5</v>
      </c>
      <c r="L605" s="45" t="s">
        <v>637</v>
      </c>
      <c r="M605" s="46" t="s">
        <v>1908</v>
      </c>
      <c r="N605" s="46"/>
      <c r="O605" s="47" t="s">
        <v>638</v>
      </c>
      <c r="P605" s="47" t="s">
        <v>639</v>
      </c>
    </row>
    <row r="606" spans="1:16" ht="13.5" thickBot="1" x14ac:dyDescent="0.25">
      <c r="A606" s="18" t="str">
        <f t="shared" si="54"/>
        <v> VB 5.12 </v>
      </c>
      <c r="B606" s="5" t="str">
        <f t="shared" si="55"/>
        <v>II</v>
      </c>
      <c r="C606" s="18">
        <f t="shared" si="56"/>
        <v>26944.486000000001</v>
      </c>
      <c r="D606" s="24" t="str">
        <f t="shared" si="57"/>
        <v>vis</v>
      </c>
      <c r="E606" s="44">
        <f>VLOOKUP(C606,Active!C$21:E$964,3,FALSE)</f>
        <v>5837.4913494255379</v>
      </c>
      <c r="F606" s="5" t="s">
        <v>1901</v>
      </c>
      <c r="G606" s="24" t="str">
        <f t="shared" si="58"/>
        <v>26944.486</v>
      </c>
      <c r="H606" s="18">
        <f t="shared" si="59"/>
        <v>5837.5</v>
      </c>
      <c r="I606" s="45" t="s">
        <v>640</v>
      </c>
      <c r="J606" s="46" t="s">
        <v>641</v>
      </c>
      <c r="K606" s="45">
        <v>5837.5</v>
      </c>
      <c r="L606" s="45" t="s">
        <v>642</v>
      </c>
      <c r="M606" s="46" t="s">
        <v>2068</v>
      </c>
      <c r="N606" s="46"/>
      <c r="O606" s="47" t="s">
        <v>591</v>
      </c>
      <c r="P606" s="47" t="s">
        <v>592</v>
      </c>
    </row>
    <row r="607" spans="1:16" ht="13.5" thickBot="1" x14ac:dyDescent="0.25">
      <c r="A607" s="18" t="str">
        <f t="shared" si="54"/>
        <v> VB 5.12 </v>
      </c>
      <c r="B607" s="5" t="str">
        <f t="shared" si="55"/>
        <v>II</v>
      </c>
      <c r="C607" s="18">
        <f t="shared" si="56"/>
        <v>26944.527999999998</v>
      </c>
      <c r="D607" s="24" t="str">
        <f t="shared" si="57"/>
        <v>vis</v>
      </c>
      <c r="E607" s="44">
        <f>VLOOKUP(C607,Active!C$21:E$964,3,FALSE)</f>
        <v>5837.5053665600826</v>
      </c>
      <c r="F607" s="5" t="s">
        <v>1901</v>
      </c>
      <c r="G607" s="24" t="str">
        <f t="shared" si="58"/>
        <v>26944.528</v>
      </c>
      <c r="H607" s="18">
        <f t="shared" si="59"/>
        <v>5837.5</v>
      </c>
      <c r="I607" s="45" t="s">
        <v>643</v>
      </c>
      <c r="J607" s="46" t="s">
        <v>644</v>
      </c>
      <c r="K607" s="45">
        <v>5837.5</v>
      </c>
      <c r="L607" s="45" t="s">
        <v>163</v>
      </c>
      <c r="M607" s="46" t="s">
        <v>2068</v>
      </c>
      <c r="N607" s="46"/>
      <c r="O607" s="47" t="s">
        <v>591</v>
      </c>
      <c r="P607" s="47" t="s">
        <v>592</v>
      </c>
    </row>
    <row r="608" spans="1:16" ht="13.5" thickBot="1" x14ac:dyDescent="0.25">
      <c r="A608" s="18" t="str">
        <f t="shared" si="54"/>
        <v> VB 5.12 </v>
      </c>
      <c r="B608" s="5" t="str">
        <f t="shared" si="55"/>
        <v>II</v>
      </c>
      <c r="C608" s="18">
        <f t="shared" si="56"/>
        <v>26944.569</v>
      </c>
      <c r="D608" s="24" t="str">
        <f t="shared" si="57"/>
        <v>vis</v>
      </c>
      <c r="E608" s="44">
        <f>VLOOKUP(C608,Active!C$21:E$964,3,FALSE)</f>
        <v>5837.5190499533301</v>
      </c>
      <c r="F608" s="5" t="s">
        <v>1901</v>
      </c>
      <c r="G608" s="24" t="str">
        <f t="shared" si="58"/>
        <v>26944.569</v>
      </c>
      <c r="H608" s="18">
        <f t="shared" si="59"/>
        <v>5837.5</v>
      </c>
      <c r="I608" s="45" t="s">
        <v>645</v>
      </c>
      <c r="J608" s="46" t="s">
        <v>646</v>
      </c>
      <c r="K608" s="45">
        <v>5837.5</v>
      </c>
      <c r="L608" s="45" t="s">
        <v>599</v>
      </c>
      <c r="M608" s="46" t="s">
        <v>2068</v>
      </c>
      <c r="N608" s="46"/>
      <c r="O608" s="47" t="s">
        <v>591</v>
      </c>
      <c r="P608" s="47" t="s">
        <v>592</v>
      </c>
    </row>
    <row r="609" spans="1:16" ht="13.5" thickBot="1" x14ac:dyDescent="0.25">
      <c r="A609" s="18" t="str">
        <f t="shared" si="54"/>
        <v> ZFA 11.11 </v>
      </c>
      <c r="B609" s="5" t="str">
        <f t="shared" si="55"/>
        <v>II</v>
      </c>
      <c r="C609" s="18">
        <f t="shared" si="56"/>
        <v>26947.449000000001</v>
      </c>
      <c r="D609" s="24" t="str">
        <f t="shared" si="57"/>
        <v>vis</v>
      </c>
      <c r="E609" s="44">
        <f>VLOOKUP(C609,Active!C$21:E$964,3,FALSE)</f>
        <v>5838.4802248935766</v>
      </c>
      <c r="F609" s="5" t="s">
        <v>1901</v>
      </c>
      <c r="G609" s="24" t="str">
        <f t="shared" si="58"/>
        <v>26947.449</v>
      </c>
      <c r="H609" s="18">
        <f t="shared" si="59"/>
        <v>5838.5</v>
      </c>
      <c r="I609" s="45" t="s">
        <v>647</v>
      </c>
      <c r="J609" s="46" t="s">
        <v>648</v>
      </c>
      <c r="K609" s="45">
        <v>5838.5</v>
      </c>
      <c r="L609" s="45" t="s">
        <v>1957</v>
      </c>
      <c r="M609" s="46" t="s">
        <v>1908</v>
      </c>
      <c r="N609" s="46"/>
      <c r="O609" s="47" t="s">
        <v>638</v>
      </c>
      <c r="P609" s="47" t="s">
        <v>639</v>
      </c>
    </row>
    <row r="610" spans="1:16" ht="13.5" thickBot="1" x14ac:dyDescent="0.25">
      <c r="A610" s="18" t="str">
        <f t="shared" si="54"/>
        <v> ZFA 11.11 </v>
      </c>
      <c r="B610" s="5" t="str">
        <f t="shared" si="55"/>
        <v>II</v>
      </c>
      <c r="C610" s="18">
        <f t="shared" si="56"/>
        <v>26950.447</v>
      </c>
      <c r="D610" s="24" t="str">
        <f t="shared" si="57"/>
        <v>vis</v>
      </c>
      <c r="E610" s="44">
        <f>VLOOKUP(C610,Active!C$21:E$964,3,FALSE)</f>
        <v>5839.4807813070702</v>
      </c>
      <c r="F610" s="5" t="s">
        <v>1901</v>
      </c>
      <c r="G610" s="24" t="str">
        <f t="shared" si="58"/>
        <v>26950.447</v>
      </c>
      <c r="H610" s="18">
        <f t="shared" si="59"/>
        <v>5839.5</v>
      </c>
      <c r="I610" s="45" t="s">
        <v>649</v>
      </c>
      <c r="J610" s="46" t="s">
        <v>650</v>
      </c>
      <c r="K610" s="45">
        <v>5839.5</v>
      </c>
      <c r="L610" s="45" t="s">
        <v>2101</v>
      </c>
      <c r="M610" s="46" t="s">
        <v>1908</v>
      </c>
      <c r="N610" s="46"/>
      <c r="O610" s="47" t="s">
        <v>638</v>
      </c>
      <c r="P610" s="47" t="s">
        <v>639</v>
      </c>
    </row>
    <row r="611" spans="1:16" ht="13.5" thickBot="1" x14ac:dyDescent="0.25">
      <c r="A611" s="18" t="str">
        <f t="shared" si="54"/>
        <v> VB 5.12 </v>
      </c>
      <c r="B611" s="5" t="str">
        <f t="shared" si="55"/>
        <v>II</v>
      </c>
      <c r="C611" s="18">
        <f t="shared" si="56"/>
        <v>26986.368999999999</v>
      </c>
      <c r="D611" s="24" t="str">
        <f t="shared" si="57"/>
        <v>vis</v>
      </c>
      <c r="E611" s="44">
        <f>VLOOKUP(C611,Active!C$21:E$964,3,FALSE)</f>
        <v>5851.4694362388582</v>
      </c>
      <c r="F611" s="5" t="s">
        <v>1901</v>
      </c>
      <c r="G611" s="24" t="str">
        <f t="shared" si="58"/>
        <v>26986.369</v>
      </c>
      <c r="H611" s="18">
        <f t="shared" si="59"/>
        <v>5851.5</v>
      </c>
      <c r="I611" s="45" t="s">
        <v>651</v>
      </c>
      <c r="J611" s="46" t="s">
        <v>652</v>
      </c>
      <c r="K611" s="45">
        <v>5851.5</v>
      </c>
      <c r="L611" s="45" t="s">
        <v>288</v>
      </c>
      <c r="M611" s="46" t="s">
        <v>2068</v>
      </c>
      <c r="N611" s="46"/>
      <c r="O611" s="47" t="s">
        <v>591</v>
      </c>
      <c r="P611" s="47" t="s">
        <v>592</v>
      </c>
    </row>
    <row r="612" spans="1:16" ht="13.5" thickBot="1" x14ac:dyDescent="0.25">
      <c r="A612" s="18" t="str">
        <f t="shared" si="54"/>
        <v> BZ 14.76 </v>
      </c>
      <c r="B612" s="5" t="str">
        <f t="shared" si="55"/>
        <v>II</v>
      </c>
      <c r="C612" s="18">
        <f t="shared" si="56"/>
        <v>27016.397000000001</v>
      </c>
      <c r="D612" s="24" t="str">
        <f t="shared" si="57"/>
        <v>vis</v>
      </c>
      <c r="E612" s="44">
        <f>VLOOKUP(C612,Active!C$21:E$964,3,FALSE)</f>
        <v>5861.4910199561282</v>
      </c>
      <c r="F612" s="5" t="s">
        <v>1901</v>
      </c>
      <c r="G612" s="24" t="str">
        <f t="shared" si="58"/>
        <v>27016.397</v>
      </c>
      <c r="H612" s="18">
        <f t="shared" si="59"/>
        <v>5861.5</v>
      </c>
      <c r="I612" s="45" t="s">
        <v>653</v>
      </c>
      <c r="J612" s="46" t="s">
        <v>654</v>
      </c>
      <c r="K612" s="45">
        <v>5861.5</v>
      </c>
      <c r="L612" s="45" t="s">
        <v>153</v>
      </c>
      <c r="M612" s="46" t="s">
        <v>1908</v>
      </c>
      <c r="N612" s="46"/>
      <c r="O612" s="47" t="s">
        <v>500</v>
      </c>
      <c r="P612" s="47" t="s">
        <v>655</v>
      </c>
    </row>
    <row r="613" spans="1:16" ht="13.5" thickBot="1" x14ac:dyDescent="0.25">
      <c r="A613" s="18" t="str">
        <f t="shared" si="54"/>
        <v> VB 5.12 </v>
      </c>
      <c r="B613" s="5" t="str">
        <f t="shared" si="55"/>
        <v>II</v>
      </c>
      <c r="C613" s="18">
        <f t="shared" si="56"/>
        <v>27061.232</v>
      </c>
      <c r="D613" s="24" t="str">
        <f t="shared" si="57"/>
        <v>vis</v>
      </c>
      <c r="E613" s="44">
        <f>VLOOKUP(C613,Active!C$21:E$964,3,FALSE)</f>
        <v>5876.4543110832019</v>
      </c>
      <c r="F613" s="5" t="s">
        <v>1901</v>
      </c>
      <c r="G613" s="24" t="str">
        <f t="shared" si="58"/>
        <v>27061.232</v>
      </c>
      <c r="H613" s="18">
        <f t="shared" si="59"/>
        <v>5876.5</v>
      </c>
      <c r="I613" s="45" t="s">
        <v>656</v>
      </c>
      <c r="J613" s="46" t="s">
        <v>657</v>
      </c>
      <c r="K613" s="45">
        <v>5876.5</v>
      </c>
      <c r="L613" s="45" t="s">
        <v>64</v>
      </c>
      <c r="M613" s="46" t="s">
        <v>2068</v>
      </c>
      <c r="N613" s="46"/>
      <c r="O613" s="47" t="s">
        <v>591</v>
      </c>
      <c r="P613" s="47" t="s">
        <v>592</v>
      </c>
    </row>
    <row r="614" spans="1:16" ht="13.5" thickBot="1" x14ac:dyDescent="0.25">
      <c r="A614" s="18" t="str">
        <f t="shared" si="54"/>
        <v> VB 5.12 </v>
      </c>
      <c r="B614" s="5" t="str">
        <f t="shared" si="55"/>
        <v>II</v>
      </c>
      <c r="C614" s="18">
        <f t="shared" si="56"/>
        <v>27100.258000000002</v>
      </c>
      <c r="D614" s="24" t="str">
        <f t="shared" si="57"/>
        <v>vis</v>
      </c>
      <c r="E614" s="44">
        <f>VLOOKUP(C614,Active!C$21:E$964,3,FALSE)</f>
        <v>5889.4788990061461</v>
      </c>
      <c r="F614" s="5" t="s">
        <v>1901</v>
      </c>
      <c r="G614" s="24" t="str">
        <f t="shared" si="58"/>
        <v>27100.258</v>
      </c>
      <c r="H614" s="18">
        <f t="shared" si="59"/>
        <v>5889.5</v>
      </c>
      <c r="I614" s="45" t="s">
        <v>658</v>
      </c>
      <c r="J614" s="46" t="s">
        <v>659</v>
      </c>
      <c r="K614" s="45">
        <v>5889.5</v>
      </c>
      <c r="L614" s="45" t="s">
        <v>1966</v>
      </c>
      <c r="M614" s="46" t="s">
        <v>2068</v>
      </c>
      <c r="N614" s="46"/>
      <c r="O614" s="47" t="s">
        <v>591</v>
      </c>
      <c r="P614" s="47" t="s">
        <v>592</v>
      </c>
    </row>
    <row r="615" spans="1:16" ht="13.5" thickBot="1" x14ac:dyDescent="0.25">
      <c r="A615" s="18" t="str">
        <f t="shared" si="54"/>
        <v> VB 5.12 </v>
      </c>
      <c r="B615" s="5" t="str">
        <f t="shared" si="55"/>
        <v>I</v>
      </c>
      <c r="C615" s="18">
        <f t="shared" si="56"/>
        <v>27314.477999999999</v>
      </c>
      <c r="D615" s="24" t="str">
        <f t="shared" si="57"/>
        <v>vis</v>
      </c>
      <c r="E615" s="44">
        <f>VLOOKUP(C615,Active!C$21:E$964,3,FALSE)</f>
        <v>5960.9729600129867</v>
      </c>
      <c r="F615" s="5" t="s">
        <v>1901</v>
      </c>
      <c r="G615" s="24" t="str">
        <f t="shared" si="58"/>
        <v>27314.478</v>
      </c>
      <c r="H615" s="18">
        <f t="shared" si="59"/>
        <v>5961</v>
      </c>
      <c r="I615" s="45" t="s">
        <v>660</v>
      </c>
      <c r="J615" s="46" t="s">
        <v>661</v>
      </c>
      <c r="K615" s="45">
        <v>5961</v>
      </c>
      <c r="L615" s="45" t="s">
        <v>538</v>
      </c>
      <c r="M615" s="46" t="s">
        <v>2068</v>
      </c>
      <c r="N615" s="46"/>
      <c r="O615" s="47" t="s">
        <v>591</v>
      </c>
      <c r="P615" s="47" t="s">
        <v>592</v>
      </c>
    </row>
    <row r="616" spans="1:16" ht="13.5" thickBot="1" x14ac:dyDescent="0.25">
      <c r="A616" s="18" t="str">
        <f t="shared" si="54"/>
        <v> VB 5.12 </v>
      </c>
      <c r="B616" s="5" t="str">
        <f t="shared" si="55"/>
        <v>I</v>
      </c>
      <c r="C616" s="18">
        <f t="shared" si="56"/>
        <v>29103.465</v>
      </c>
      <c r="D616" s="24" t="str">
        <f t="shared" si="57"/>
        <v>vis</v>
      </c>
      <c r="E616" s="44">
        <f>VLOOKUP(C616,Active!C$21:E$964,3,FALSE)</f>
        <v>6558.0318047447872</v>
      </c>
      <c r="F616" s="5" t="s">
        <v>1901</v>
      </c>
      <c r="G616" s="24" t="str">
        <f t="shared" si="58"/>
        <v>29103.465</v>
      </c>
      <c r="H616" s="18">
        <f t="shared" si="59"/>
        <v>6558</v>
      </c>
      <c r="I616" s="45" t="s">
        <v>662</v>
      </c>
      <c r="J616" s="46" t="s">
        <v>663</v>
      </c>
      <c r="K616" s="45">
        <v>6558</v>
      </c>
      <c r="L616" s="45" t="s">
        <v>664</v>
      </c>
      <c r="M616" s="46" t="s">
        <v>2068</v>
      </c>
      <c r="N616" s="46"/>
      <c r="O616" s="47" t="s">
        <v>591</v>
      </c>
      <c r="P616" s="47" t="s">
        <v>592</v>
      </c>
    </row>
    <row r="617" spans="1:16" ht="13.5" thickBot="1" x14ac:dyDescent="0.25">
      <c r="A617" s="18" t="str">
        <f t="shared" si="54"/>
        <v> VB 5.12 </v>
      </c>
      <c r="B617" s="5" t="str">
        <f t="shared" si="55"/>
        <v>I</v>
      </c>
      <c r="C617" s="18">
        <f t="shared" si="56"/>
        <v>29196.311000000002</v>
      </c>
      <c r="D617" s="24" t="str">
        <f t="shared" si="57"/>
        <v>vis</v>
      </c>
      <c r="E617" s="44">
        <f>VLOOKUP(C617,Active!C$21:E$964,3,FALSE)</f>
        <v>6589.0183493635959</v>
      </c>
      <c r="F617" s="5" t="s">
        <v>1901</v>
      </c>
      <c r="G617" s="24" t="str">
        <f t="shared" si="58"/>
        <v>29196.311</v>
      </c>
      <c r="H617" s="18">
        <f t="shared" si="59"/>
        <v>6589</v>
      </c>
      <c r="I617" s="45" t="s">
        <v>665</v>
      </c>
      <c r="J617" s="46" t="s">
        <v>666</v>
      </c>
      <c r="K617" s="45">
        <v>6589</v>
      </c>
      <c r="L617" s="45" t="s">
        <v>667</v>
      </c>
      <c r="M617" s="46" t="s">
        <v>2068</v>
      </c>
      <c r="N617" s="46"/>
      <c r="O617" s="47" t="s">
        <v>591</v>
      </c>
      <c r="P617" s="47" t="s">
        <v>592</v>
      </c>
    </row>
    <row r="618" spans="1:16" ht="13.5" thickBot="1" x14ac:dyDescent="0.25">
      <c r="A618" s="18" t="str">
        <f t="shared" si="54"/>
        <v> VB 5.12 </v>
      </c>
      <c r="B618" s="5" t="str">
        <f t="shared" si="55"/>
        <v>I</v>
      </c>
      <c r="C618" s="18">
        <f t="shared" si="56"/>
        <v>29223.312999999998</v>
      </c>
      <c r="D618" s="24" t="str">
        <f t="shared" si="57"/>
        <v>vis</v>
      </c>
      <c r="E618" s="44">
        <f>VLOOKUP(C618,Active!C$21:E$964,3,FALSE)</f>
        <v>6598.0300319110074</v>
      </c>
      <c r="F618" s="5" t="s">
        <v>1901</v>
      </c>
      <c r="G618" s="24" t="str">
        <f t="shared" si="58"/>
        <v>29223.313</v>
      </c>
      <c r="H618" s="18">
        <f t="shared" si="59"/>
        <v>6598</v>
      </c>
      <c r="I618" s="45" t="s">
        <v>668</v>
      </c>
      <c r="J618" s="46" t="s">
        <v>669</v>
      </c>
      <c r="K618" s="45">
        <v>6598</v>
      </c>
      <c r="L618" s="45" t="s">
        <v>483</v>
      </c>
      <c r="M618" s="46" t="s">
        <v>2068</v>
      </c>
      <c r="N618" s="46"/>
      <c r="O618" s="47" t="s">
        <v>591</v>
      </c>
      <c r="P618" s="47" t="s">
        <v>592</v>
      </c>
    </row>
    <row r="619" spans="1:16" ht="13.5" thickBot="1" x14ac:dyDescent="0.25">
      <c r="A619" s="18" t="str">
        <f t="shared" si="54"/>
        <v> VB 5.12 </v>
      </c>
      <c r="B619" s="5" t="str">
        <f t="shared" si="55"/>
        <v>I</v>
      </c>
      <c r="C619" s="18">
        <f t="shared" si="56"/>
        <v>29244.233</v>
      </c>
      <c r="D619" s="24" t="str">
        <f t="shared" si="57"/>
        <v>vis</v>
      </c>
      <c r="E619" s="44">
        <f>VLOOKUP(C619,Active!C$21:E$964,3,FALSE)</f>
        <v>6605.011899879747</v>
      </c>
      <c r="F619" s="5" t="s">
        <v>1901</v>
      </c>
      <c r="G619" s="24" t="str">
        <f t="shared" si="58"/>
        <v>29244.233</v>
      </c>
      <c r="H619" s="18">
        <f t="shared" si="59"/>
        <v>6605</v>
      </c>
      <c r="I619" s="45" t="s">
        <v>670</v>
      </c>
      <c r="J619" s="46" t="s">
        <v>671</v>
      </c>
      <c r="K619" s="45">
        <v>6605</v>
      </c>
      <c r="L619" s="45" t="s">
        <v>218</v>
      </c>
      <c r="M619" s="46" t="s">
        <v>2068</v>
      </c>
      <c r="N619" s="46"/>
      <c r="O619" s="47" t="s">
        <v>591</v>
      </c>
      <c r="P619" s="47" t="s">
        <v>592</v>
      </c>
    </row>
    <row r="620" spans="1:16" ht="13.5" thickBot="1" x14ac:dyDescent="0.25">
      <c r="A620" s="18" t="str">
        <f t="shared" si="54"/>
        <v> VB 5.12 </v>
      </c>
      <c r="B620" s="5" t="str">
        <f t="shared" si="55"/>
        <v>I</v>
      </c>
      <c r="C620" s="18">
        <f t="shared" si="56"/>
        <v>29250.236000000001</v>
      </c>
      <c r="D620" s="24" t="str">
        <f t="shared" si="57"/>
        <v>vis</v>
      </c>
      <c r="E620" s="44">
        <f>VLOOKUP(C620,Active!C$21:E$964,3,FALSE)</f>
        <v>6607.015348895824</v>
      </c>
      <c r="F620" s="5" t="s">
        <v>1901</v>
      </c>
      <c r="G620" s="24" t="str">
        <f t="shared" si="58"/>
        <v>29250.236</v>
      </c>
      <c r="H620" s="18">
        <f t="shared" si="59"/>
        <v>6607</v>
      </c>
      <c r="I620" s="45" t="s">
        <v>672</v>
      </c>
      <c r="J620" s="46" t="s">
        <v>673</v>
      </c>
      <c r="K620" s="45">
        <v>6607</v>
      </c>
      <c r="L620" s="45" t="s">
        <v>166</v>
      </c>
      <c r="M620" s="46" t="s">
        <v>2068</v>
      </c>
      <c r="N620" s="46"/>
      <c r="O620" s="47" t="s">
        <v>591</v>
      </c>
      <c r="P620" s="47" t="s">
        <v>592</v>
      </c>
    </row>
    <row r="621" spans="1:16" ht="13.5" thickBot="1" x14ac:dyDescent="0.25">
      <c r="A621" s="18" t="str">
        <f t="shared" si="54"/>
        <v> VB 5.12 </v>
      </c>
      <c r="B621" s="5" t="str">
        <f t="shared" si="55"/>
        <v>I</v>
      </c>
      <c r="C621" s="18">
        <f t="shared" si="56"/>
        <v>29250.278999999999</v>
      </c>
      <c r="D621" s="24" t="str">
        <f t="shared" si="57"/>
        <v>vis</v>
      </c>
      <c r="E621" s="44">
        <f>VLOOKUP(C621,Active!C$21:E$964,3,FALSE)</f>
        <v>6607.0296997716678</v>
      </c>
      <c r="F621" s="5" t="s">
        <v>1901</v>
      </c>
      <c r="G621" s="24" t="str">
        <f t="shared" si="58"/>
        <v>29250.279</v>
      </c>
      <c r="H621" s="18">
        <f t="shared" si="59"/>
        <v>6607</v>
      </c>
      <c r="I621" s="45" t="s">
        <v>674</v>
      </c>
      <c r="J621" s="46" t="s">
        <v>675</v>
      </c>
      <c r="K621" s="45">
        <v>6607</v>
      </c>
      <c r="L621" s="45" t="s">
        <v>2096</v>
      </c>
      <c r="M621" s="46" t="s">
        <v>2068</v>
      </c>
      <c r="N621" s="46"/>
      <c r="O621" s="47" t="s">
        <v>591</v>
      </c>
      <c r="P621" s="47" t="s">
        <v>592</v>
      </c>
    </row>
    <row r="622" spans="1:16" ht="13.5" thickBot="1" x14ac:dyDescent="0.25">
      <c r="A622" s="18" t="str">
        <f t="shared" si="54"/>
        <v> VB 5.12 </v>
      </c>
      <c r="B622" s="5" t="str">
        <f t="shared" si="55"/>
        <v>II</v>
      </c>
      <c r="C622" s="18">
        <f t="shared" si="56"/>
        <v>29485.425999999999</v>
      </c>
      <c r="D622" s="24" t="str">
        <f t="shared" si="57"/>
        <v>vis</v>
      </c>
      <c r="E622" s="44">
        <f>VLOOKUP(C622,Active!C$21:E$964,3,FALSE)</f>
        <v>6685.5079649363388</v>
      </c>
      <c r="F622" s="5" t="s">
        <v>1901</v>
      </c>
      <c r="G622" s="24" t="str">
        <f t="shared" si="58"/>
        <v>29485.426</v>
      </c>
      <c r="H622" s="18">
        <f t="shared" si="59"/>
        <v>6685.5</v>
      </c>
      <c r="I622" s="45" t="s">
        <v>676</v>
      </c>
      <c r="J622" s="46" t="s">
        <v>677</v>
      </c>
      <c r="K622" s="45">
        <v>6685.5</v>
      </c>
      <c r="L622" s="45" t="s">
        <v>1933</v>
      </c>
      <c r="M622" s="46" t="s">
        <v>2068</v>
      </c>
      <c r="N622" s="46"/>
      <c r="O622" s="47" t="s">
        <v>591</v>
      </c>
      <c r="P622" s="47" t="s">
        <v>592</v>
      </c>
    </row>
    <row r="623" spans="1:16" ht="13.5" thickBot="1" x14ac:dyDescent="0.25">
      <c r="A623" s="18" t="str">
        <f t="shared" si="54"/>
        <v> VB 5.12 </v>
      </c>
      <c r="B623" s="5" t="str">
        <f t="shared" si="55"/>
        <v>II</v>
      </c>
      <c r="C623" s="18">
        <f t="shared" si="56"/>
        <v>29491.422999999999</v>
      </c>
      <c r="D623" s="24" t="str">
        <f t="shared" si="57"/>
        <v>vis</v>
      </c>
      <c r="E623" s="44">
        <f>VLOOKUP(C623,Active!C$21:E$964,3,FALSE)</f>
        <v>6687.5094115046231</v>
      </c>
      <c r="F623" s="5" t="s">
        <v>1901</v>
      </c>
      <c r="G623" s="24" t="str">
        <f t="shared" si="58"/>
        <v>29491.423</v>
      </c>
      <c r="H623" s="18">
        <f t="shared" si="59"/>
        <v>6687.5</v>
      </c>
      <c r="I623" s="45" t="s">
        <v>678</v>
      </c>
      <c r="J623" s="46" t="s">
        <v>679</v>
      </c>
      <c r="K623" s="45">
        <v>6687.5</v>
      </c>
      <c r="L623" s="45" t="s">
        <v>680</v>
      </c>
      <c r="M623" s="46" t="s">
        <v>2068</v>
      </c>
      <c r="N623" s="46"/>
      <c r="O623" s="47" t="s">
        <v>591</v>
      </c>
      <c r="P623" s="47" t="s">
        <v>592</v>
      </c>
    </row>
    <row r="624" spans="1:16" ht="13.5" thickBot="1" x14ac:dyDescent="0.25">
      <c r="A624" s="18" t="str">
        <f t="shared" si="54"/>
        <v> VB 5.12 </v>
      </c>
      <c r="B624" s="5" t="str">
        <f t="shared" si="55"/>
        <v>II</v>
      </c>
      <c r="C624" s="18">
        <f t="shared" si="56"/>
        <v>29494.414000000001</v>
      </c>
      <c r="D624" s="24" t="str">
        <f t="shared" si="57"/>
        <v>vis</v>
      </c>
      <c r="E624" s="44">
        <f>VLOOKUP(C624,Active!C$21:E$964,3,FALSE)</f>
        <v>6688.5076317290259</v>
      </c>
      <c r="F624" s="5" t="s">
        <v>1901</v>
      </c>
      <c r="G624" s="24" t="str">
        <f t="shared" si="58"/>
        <v>29494.414</v>
      </c>
      <c r="H624" s="18">
        <f t="shared" si="59"/>
        <v>6688.5</v>
      </c>
      <c r="I624" s="45" t="s">
        <v>681</v>
      </c>
      <c r="J624" s="46" t="s">
        <v>682</v>
      </c>
      <c r="K624" s="45">
        <v>6688.5</v>
      </c>
      <c r="L624" s="45" t="s">
        <v>1923</v>
      </c>
      <c r="M624" s="46" t="s">
        <v>2068</v>
      </c>
      <c r="N624" s="46"/>
      <c r="O624" s="47" t="s">
        <v>591</v>
      </c>
      <c r="P624" s="47" t="s">
        <v>592</v>
      </c>
    </row>
    <row r="625" spans="1:16" ht="13.5" thickBot="1" x14ac:dyDescent="0.25">
      <c r="A625" s="18" t="str">
        <f t="shared" si="54"/>
        <v> VB 5.12 </v>
      </c>
      <c r="B625" s="5" t="str">
        <f t="shared" si="55"/>
        <v>II</v>
      </c>
      <c r="C625" s="18">
        <f t="shared" si="56"/>
        <v>29569.274000000001</v>
      </c>
      <c r="D625" s="24" t="str">
        <f t="shared" si="57"/>
        <v>vis</v>
      </c>
      <c r="E625" s="44">
        <f>VLOOKUP(C625,Active!C$21:E$964,3,FALSE)</f>
        <v>6713.4915053494733</v>
      </c>
      <c r="F625" s="5" t="s">
        <v>1901</v>
      </c>
      <c r="G625" s="24" t="str">
        <f t="shared" si="58"/>
        <v>29569.274</v>
      </c>
      <c r="H625" s="18">
        <f t="shared" si="59"/>
        <v>6713.5</v>
      </c>
      <c r="I625" s="45" t="s">
        <v>683</v>
      </c>
      <c r="J625" s="46" t="s">
        <v>684</v>
      </c>
      <c r="K625" s="45">
        <v>6713.5</v>
      </c>
      <c r="L625" s="45" t="s">
        <v>685</v>
      </c>
      <c r="M625" s="46" t="s">
        <v>2068</v>
      </c>
      <c r="N625" s="46"/>
      <c r="O625" s="47" t="s">
        <v>591</v>
      </c>
      <c r="P625" s="47" t="s">
        <v>592</v>
      </c>
    </row>
    <row r="626" spans="1:16" ht="13.5" thickBot="1" x14ac:dyDescent="0.25">
      <c r="A626" s="18" t="str">
        <f t="shared" si="54"/>
        <v> VB 5.12 </v>
      </c>
      <c r="B626" s="5" t="str">
        <f t="shared" si="55"/>
        <v>II</v>
      </c>
      <c r="C626" s="18">
        <f t="shared" si="56"/>
        <v>29575.371999999999</v>
      </c>
      <c r="D626" s="24" t="str">
        <f t="shared" si="57"/>
        <v>vis</v>
      </c>
      <c r="E626" s="44">
        <f>VLOOKUP(C626,Active!C$21:E$964,3,FALSE)</f>
        <v>6715.5266597889258</v>
      </c>
      <c r="F626" s="5" t="s">
        <v>1901</v>
      </c>
      <c r="G626" s="24" t="str">
        <f t="shared" si="58"/>
        <v>29575.372</v>
      </c>
      <c r="H626" s="18">
        <f t="shared" si="59"/>
        <v>6715.5</v>
      </c>
      <c r="I626" s="45" t="s">
        <v>686</v>
      </c>
      <c r="J626" s="46" t="s">
        <v>687</v>
      </c>
      <c r="K626" s="45">
        <v>6715.5</v>
      </c>
      <c r="L626" s="45" t="s">
        <v>1977</v>
      </c>
      <c r="M626" s="46" t="s">
        <v>2068</v>
      </c>
      <c r="N626" s="46"/>
      <c r="O626" s="47" t="s">
        <v>591</v>
      </c>
      <c r="P626" s="47" t="s">
        <v>592</v>
      </c>
    </row>
    <row r="627" spans="1:16" ht="13.5" thickBot="1" x14ac:dyDescent="0.25">
      <c r="A627" s="18" t="str">
        <f t="shared" si="54"/>
        <v> VB 5.12 </v>
      </c>
      <c r="B627" s="5" t="str">
        <f t="shared" si="55"/>
        <v>II</v>
      </c>
      <c r="C627" s="18">
        <f t="shared" si="56"/>
        <v>36757.502</v>
      </c>
      <c r="D627" s="24" t="str">
        <f t="shared" si="57"/>
        <v>vis</v>
      </c>
      <c r="E627" s="44">
        <f>VLOOKUP(C627,Active!C$21:E$964,3,FALSE)</f>
        <v>9112.5000533986076</v>
      </c>
      <c r="F627" s="5" t="s">
        <v>1901</v>
      </c>
      <c r="G627" s="24" t="str">
        <f t="shared" si="58"/>
        <v>36757.502</v>
      </c>
      <c r="H627" s="18">
        <f t="shared" si="59"/>
        <v>9112.5</v>
      </c>
      <c r="I627" s="45" t="s">
        <v>704</v>
      </c>
      <c r="J627" s="46" t="s">
        <v>705</v>
      </c>
      <c r="K627" s="45">
        <v>9112.5</v>
      </c>
      <c r="L627" s="45" t="s">
        <v>706</v>
      </c>
      <c r="M627" s="46" t="s">
        <v>2068</v>
      </c>
      <c r="N627" s="46"/>
      <c r="O627" s="47" t="s">
        <v>591</v>
      </c>
      <c r="P627" s="47" t="s">
        <v>592</v>
      </c>
    </row>
    <row r="628" spans="1:16" ht="13.5" thickBot="1" x14ac:dyDescent="0.25">
      <c r="A628" s="18" t="str">
        <f t="shared" si="54"/>
        <v> VB 5.12 </v>
      </c>
      <c r="B628" s="5" t="str">
        <f t="shared" si="55"/>
        <v>II</v>
      </c>
      <c r="C628" s="18">
        <f t="shared" si="56"/>
        <v>36760.493999999999</v>
      </c>
      <c r="D628" s="24" t="str">
        <f t="shared" si="57"/>
        <v>vis</v>
      </c>
      <c r="E628" s="44">
        <f>VLOOKUP(C628,Active!C$21:E$964,3,FALSE)</f>
        <v>9113.4986073643086</v>
      </c>
      <c r="F628" s="5" t="s">
        <v>1901</v>
      </c>
      <c r="G628" s="24" t="str">
        <f t="shared" si="58"/>
        <v>36760.494</v>
      </c>
      <c r="H628" s="18">
        <f t="shared" si="59"/>
        <v>9113.5</v>
      </c>
      <c r="I628" s="45" t="s">
        <v>707</v>
      </c>
      <c r="J628" s="46" t="s">
        <v>708</v>
      </c>
      <c r="K628" s="45">
        <v>9113.5</v>
      </c>
      <c r="L628" s="45" t="s">
        <v>709</v>
      </c>
      <c r="M628" s="46" t="s">
        <v>2068</v>
      </c>
      <c r="N628" s="46"/>
      <c r="O628" s="47" t="s">
        <v>591</v>
      </c>
      <c r="P628" s="47" t="s">
        <v>592</v>
      </c>
    </row>
    <row r="629" spans="1:16" ht="13.5" thickBot="1" x14ac:dyDescent="0.25">
      <c r="A629" s="18" t="str">
        <f t="shared" si="54"/>
        <v> VB 5.12 </v>
      </c>
      <c r="B629" s="5" t="str">
        <f t="shared" si="55"/>
        <v>II</v>
      </c>
      <c r="C629" s="18">
        <f t="shared" si="56"/>
        <v>36760.538999999997</v>
      </c>
      <c r="D629" s="24" t="str">
        <f t="shared" si="57"/>
        <v>vis</v>
      </c>
      <c r="E629" s="44">
        <f>VLOOKUP(C629,Active!C$21:E$964,3,FALSE)</f>
        <v>9113.5136257227496</v>
      </c>
      <c r="F629" s="5" t="s">
        <v>1901</v>
      </c>
      <c r="G629" s="24" t="str">
        <f t="shared" si="58"/>
        <v>36760.539</v>
      </c>
      <c r="H629" s="18">
        <f t="shared" si="59"/>
        <v>9113.5</v>
      </c>
      <c r="I629" s="45" t="s">
        <v>710</v>
      </c>
      <c r="J629" s="46" t="s">
        <v>711</v>
      </c>
      <c r="K629" s="45">
        <v>9113.5</v>
      </c>
      <c r="L629" s="45" t="s">
        <v>712</v>
      </c>
      <c r="M629" s="46" t="s">
        <v>2068</v>
      </c>
      <c r="N629" s="46"/>
      <c r="O629" s="47" t="s">
        <v>591</v>
      </c>
      <c r="P629" s="47" t="s">
        <v>592</v>
      </c>
    </row>
    <row r="630" spans="1:16" ht="13.5" thickBot="1" x14ac:dyDescent="0.25">
      <c r="A630" s="18" t="str">
        <f t="shared" si="54"/>
        <v> VB 5.12 </v>
      </c>
      <c r="B630" s="5" t="str">
        <f t="shared" si="55"/>
        <v>II</v>
      </c>
      <c r="C630" s="18">
        <f t="shared" si="56"/>
        <v>36787.428999999996</v>
      </c>
      <c r="D630" s="24" t="str">
        <f t="shared" si="57"/>
        <v>vis</v>
      </c>
      <c r="E630" s="44">
        <f>VLOOKUP(C630,Active!C$21:E$964,3,FALSE)</f>
        <v>9122.4879292447076</v>
      </c>
      <c r="F630" s="5" t="s">
        <v>1901</v>
      </c>
      <c r="G630" s="24" t="str">
        <f t="shared" si="58"/>
        <v>36787.429</v>
      </c>
      <c r="H630" s="18">
        <f t="shared" si="59"/>
        <v>9122.5</v>
      </c>
      <c r="I630" s="45" t="s">
        <v>713</v>
      </c>
      <c r="J630" s="46" t="s">
        <v>714</v>
      </c>
      <c r="K630" s="45">
        <v>9122.5</v>
      </c>
      <c r="L630" s="45" t="s">
        <v>2056</v>
      </c>
      <c r="M630" s="46" t="s">
        <v>2068</v>
      </c>
      <c r="N630" s="46"/>
      <c r="O630" s="47" t="s">
        <v>591</v>
      </c>
      <c r="P630" s="47" t="s">
        <v>592</v>
      </c>
    </row>
    <row r="631" spans="1:16" ht="13.5" thickBot="1" x14ac:dyDescent="0.25">
      <c r="A631" s="18" t="str">
        <f t="shared" si="54"/>
        <v> VB 5.12 </v>
      </c>
      <c r="B631" s="5" t="str">
        <f t="shared" si="55"/>
        <v>II</v>
      </c>
      <c r="C631" s="18">
        <f t="shared" si="56"/>
        <v>36787.474000000002</v>
      </c>
      <c r="D631" s="24" t="str">
        <f t="shared" si="57"/>
        <v>vis</v>
      </c>
      <c r="E631" s="44">
        <f>VLOOKUP(C631,Active!C$21:E$964,3,FALSE)</f>
        <v>9122.5029476031505</v>
      </c>
      <c r="F631" s="5" t="s">
        <v>1901</v>
      </c>
      <c r="G631" s="24" t="str">
        <f t="shared" si="58"/>
        <v>36787.474</v>
      </c>
      <c r="H631" s="18">
        <f t="shared" si="59"/>
        <v>9122.5</v>
      </c>
      <c r="I631" s="45" t="s">
        <v>715</v>
      </c>
      <c r="J631" s="46" t="s">
        <v>716</v>
      </c>
      <c r="K631" s="45">
        <v>9122.5</v>
      </c>
      <c r="L631" s="45" t="s">
        <v>717</v>
      </c>
      <c r="M631" s="46" t="s">
        <v>2068</v>
      </c>
      <c r="N631" s="46"/>
      <c r="O631" s="47" t="s">
        <v>591</v>
      </c>
      <c r="P631" s="47" t="s">
        <v>592</v>
      </c>
    </row>
    <row r="632" spans="1:16" ht="13.5" thickBot="1" x14ac:dyDescent="0.25">
      <c r="A632" s="18" t="str">
        <f t="shared" si="54"/>
        <v> VB 5.12 </v>
      </c>
      <c r="B632" s="5" t="str">
        <f t="shared" si="55"/>
        <v>II</v>
      </c>
      <c r="C632" s="18">
        <f t="shared" si="56"/>
        <v>36790.413999999997</v>
      </c>
      <c r="D632" s="24" t="str">
        <f t="shared" si="57"/>
        <v>vis</v>
      </c>
      <c r="E632" s="44">
        <f>VLOOKUP(C632,Active!C$21:E$964,3,FALSE)</f>
        <v>9123.4841470213178</v>
      </c>
      <c r="F632" s="5" t="s">
        <v>1901</v>
      </c>
      <c r="G632" s="24" t="str">
        <f t="shared" si="58"/>
        <v>36790.414</v>
      </c>
      <c r="H632" s="18">
        <f t="shared" si="59"/>
        <v>9123.5</v>
      </c>
      <c r="I632" s="45" t="s">
        <v>718</v>
      </c>
      <c r="J632" s="46" t="s">
        <v>719</v>
      </c>
      <c r="K632" s="45">
        <v>9123.5</v>
      </c>
      <c r="L632" s="45" t="s">
        <v>632</v>
      </c>
      <c r="M632" s="46" t="s">
        <v>2068</v>
      </c>
      <c r="N632" s="46"/>
      <c r="O632" s="47" t="s">
        <v>591</v>
      </c>
      <c r="P632" s="47" t="s">
        <v>592</v>
      </c>
    </row>
    <row r="633" spans="1:16" ht="13.5" thickBot="1" x14ac:dyDescent="0.25">
      <c r="A633" s="18" t="str">
        <f t="shared" si="54"/>
        <v> VB 5.12 </v>
      </c>
      <c r="B633" s="5" t="str">
        <f t="shared" si="55"/>
        <v>II</v>
      </c>
      <c r="C633" s="18">
        <f t="shared" si="56"/>
        <v>36790.46</v>
      </c>
      <c r="D633" s="24" t="str">
        <f t="shared" si="57"/>
        <v>vis</v>
      </c>
      <c r="E633" s="44">
        <f>VLOOKUP(C633,Active!C$21:E$964,3,FALSE)</f>
        <v>9123.4994991210588</v>
      </c>
      <c r="F633" s="5" t="s">
        <v>1901</v>
      </c>
      <c r="G633" s="24" t="str">
        <f t="shared" si="58"/>
        <v>36790.460</v>
      </c>
      <c r="H633" s="18">
        <f t="shared" si="59"/>
        <v>9123.5</v>
      </c>
      <c r="I633" s="45" t="s">
        <v>720</v>
      </c>
      <c r="J633" s="46" t="s">
        <v>721</v>
      </c>
      <c r="K633" s="45">
        <v>9123.5</v>
      </c>
      <c r="L633" s="45" t="s">
        <v>618</v>
      </c>
      <c r="M633" s="46" t="s">
        <v>2068</v>
      </c>
      <c r="N633" s="46"/>
      <c r="O633" s="47" t="s">
        <v>591</v>
      </c>
      <c r="P633" s="47" t="s">
        <v>592</v>
      </c>
    </row>
    <row r="634" spans="1:16" ht="13.5" thickBot="1" x14ac:dyDescent="0.25">
      <c r="A634" s="18" t="str">
        <f t="shared" si="54"/>
        <v> VB 5.12 </v>
      </c>
      <c r="B634" s="5" t="str">
        <f t="shared" si="55"/>
        <v>II</v>
      </c>
      <c r="C634" s="18">
        <f t="shared" si="56"/>
        <v>36808.392999999996</v>
      </c>
      <c r="D634" s="24" t="str">
        <f t="shared" si="57"/>
        <v>vis</v>
      </c>
      <c r="E634" s="44">
        <f>VLOOKUP(C634,Active!C$21:E$964,3,FALSE)</f>
        <v>9129.4844818305883</v>
      </c>
      <c r="F634" s="5" t="s">
        <v>1901</v>
      </c>
      <c r="G634" s="24" t="str">
        <f t="shared" si="58"/>
        <v>36808.393</v>
      </c>
      <c r="H634" s="18">
        <f t="shared" si="59"/>
        <v>9129.5</v>
      </c>
      <c r="I634" s="45" t="s">
        <v>722</v>
      </c>
      <c r="J634" s="46" t="s">
        <v>723</v>
      </c>
      <c r="K634" s="45">
        <v>9129.5</v>
      </c>
      <c r="L634" s="45" t="s">
        <v>724</v>
      </c>
      <c r="M634" s="46" t="s">
        <v>2068</v>
      </c>
      <c r="N634" s="46"/>
      <c r="O634" s="47" t="s">
        <v>591</v>
      </c>
      <c r="P634" s="47" t="s">
        <v>592</v>
      </c>
    </row>
    <row r="635" spans="1:16" ht="13.5" thickBot="1" x14ac:dyDescent="0.25">
      <c r="A635" s="18" t="str">
        <f t="shared" si="54"/>
        <v> PZ 14.503 </v>
      </c>
      <c r="B635" s="5" t="str">
        <f t="shared" si="55"/>
        <v>I</v>
      </c>
      <c r="C635" s="18">
        <f t="shared" si="56"/>
        <v>37175.387000000002</v>
      </c>
      <c r="D635" s="24" t="str">
        <f t="shared" si="57"/>
        <v>vis</v>
      </c>
      <c r="E635" s="44">
        <f>VLOOKUP(C635,Active!C$21:E$964,3,FALSE)</f>
        <v>9251.9655360045472</v>
      </c>
      <c r="F635" s="5" t="s">
        <v>1901</v>
      </c>
      <c r="G635" s="24" t="str">
        <f t="shared" si="58"/>
        <v>37175.387</v>
      </c>
      <c r="H635" s="18">
        <f t="shared" si="59"/>
        <v>9252</v>
      </c>
      <c r="I635" s="45" t="s">
        <v>741</v>
      </c>
      <c r="J635" s="46" t="s">
        <v>742</v>
      </c>
      <c r="K635" s="45">
        <v>9252</v>
      </c>
      <c r="L635" s="45" t="s">
        <v>352</v>
      </c>
      <c r="M635" s="46" t="s">
        <v>1908</v>
      </c>
      <c r="N635" s="46"/>
      <c r="O635" s="47" t="s">
        <v>743</v>
      </c>
      <c r="P635" s="47" t="s">
        <v>744</v>
      </c>
    </row>
    <row r="636" spans="1:16" ht="13.5" thickBot="1" x14ac:dyDescent="0.25">
      <c r="A636" s="18" t="str">
        <f t="shared" si="54"/>
        <v> PZ 14.503 </v>
      </c>
      <c r="B636" s="5" t="str">
        <f t="shared" si="55"/>
        <v>I</v>
      </c>
      <c r="C636" s="18">
        <f t="shared" si="56"/>
        <v>37181.381999999998</v>
      </c>
      <c r="D636" s="24" t="str">
        <f t="shared" si="57"/>
        <v>vis</v>
      </c>
      <c r="E636" s="44">
        <f>VLOOKUP(C636,Active!C$21:E$964,3,FALSE)</f>
        <v>9253.9663150902325</v>
      </c>
      <c r="F636" s="5" t="s">
        <v>1901</v>
      </c>
      <c r="G636" s="24" t="str">
        <f t="shared" si="58"/>
        <v>37181.382</v>
      </c>
      <c r="H636" s="18">
        <f t="shared" si="59"/>
        <v>9254</v>
      </c>
      <c r="I636" s="45" t="s">
        <v>745</v>
      </c>
      <c r="J636" s="46" t="s">
        <v>746</v>
      </c>
      <c r="K636" s="45">
        <v>9254</v>
      </c>
      <c r="L636" s="45" t="s">
        <v>747</v>
      </c>
      <c r="M636" s="46" t="s">
        <v>1908</v>
      </c>
      <c r="N636" s="46"/>
      <c r="O636" s="47" t="s">
        <v>743</v>
      </c>
      <c r="P636" s="47" t="s">
        <v>744</v>
      </c>
    </row>
    <row r="637" spans="1:16" ht="13.5" thickBot="1" x14ac:dyDescent="0.25">
      <c r="A637" s="18" t="str">
        <f t="shared" si="54"/>
        <v> BRNO 6 </v>
      </c>
      <c r="B637" s="5" t="str">
        <f t="shared" si="55"/>
        <v>I</v>
      </c>
      <c r="C637" s="18">
        <f t="shared" si="56"/>
        <v>37879.49</v>
      </c>
      <c r="D637" s="24" t="str">
        <f t="shared" si="57"/>
        <v>vis</v>
      </c>
      <c r="E637" s="44">
        <f>VLOOKUP(C637,Active!C$21:E$964,3,FALSE)</f>
        <v>9486.9537856409006</v>
      </c>
      <c r="F637" s="5" t="s">
        <v>1901</v>
      </c>
      <c r="G637" s="24" t="str">
        <f t="shared" si="58"/>
        <v>37879.490</v>
      </c>
      <c r="H637" s="18">
        <f t="shared" si="59"/>
        <v>9487</v>
      </c>
      <c r="I637" s="45" t="s">
        <v>760</v>
      </c>
      <c r="J637" s="46" t="s">
        <v>761</v>
      </c>
      <c r="K637" s="45">
        <v>9487</v>
      </c>
      <c r="L637" s="45" t="s">
        <v>21</v>
      </c>
      <c r="M637" s="46" t="s">
        <v>1908</v>
      </c>
      <c r="N637" s="46"/>
      <c r="O637" s="47" t="s">
        <v>762</v>
      </c>
      <c r="P637" s="47" t="s">
        <v>763</v>
      </c>
    </row>
    <row r="638" spans="1:16" ht="13.5" thickBot="1" x14ac:dyDescent="0.25">
      <c r="A638" s="18" t="str">
        <f t="shared" si="54"/>
        <v> BRNO 6 </v>
      </c>
      <c r="B638" s="5" t="str">
        <f t="shared" si="55"/>
        <v>I</v>
      </c>
      <c r="C638" s="18">
        <f t="shared" si="56"/>
        <v>37879.491000000002</v>
      </c>
      <c r="D638" s="24" t="str">
        <f t="shared" si="57"/>
        <v>vis</v>
      </c>
      <c r="E638" s="44">
        <f>VLOOKUP(C638,Active!C$21:E$964,3,FALSE)</f>
        <v>9486.9541193822006</v>
      </c>
      <c r="F638" s="5" t="s">
        <v>1901</v>
      </c>
      <c r="G638" s="24" t="str">
        <f t="shared" si="58"/>
        <v>37879.491</v>
      </c>
      <c r="H638" s="18">
        <f t="shared" si="59"/>
        <v>9487</v>
      </c>
      <c r="I638" s="45" t="s">
        <v>764</v>
      </c>
      <c r="J638" s="46" t="s">
        <v>765</v>
      </c>
      <c r="K638" s="45">
        <v>9487</v>
      </c>
      <c r="L638" s="45" t="s">
        <v>64</v>
      </c>
      <c r="M638" s="46" t="s">
        <v>1908</v>
      </c>
      <c r="N638" s="46"/>
      <c r="O638" s="47" t="s">
        <v>766</v>
      </c>
      <c r="P638" s="47" t="s">
        <v>763</v>
      </c>
    </row>
    <row r="639" spans="1:16" ht="13.5" thickBot="1" x14ac:dyDescent="0.25">
      <c r="A639" s="18" t="str">
        <f t="shared" si="54"/>
        <v> BRNO 6 </v>
      </c>
      <c r="B639" s="5" t="str">
        <f t="shared" si="55"/>
        <v>I</v>
      </c>
      <c r="C639" s="18">
        <f t="shared" si="56"/>
        <v>37879.498</v>
      </c>
      <c r="D639" s="24" t="str">
        <f t="shared" si="57"/>
        <v>vis</v>
      </c>
      <c r="E639" s="44">
        <f>VLOOKUP(C639,Active!C$21:E$964,3,FALSE)</f>
        <v>9486.9564555712914</v>
      </c>
      <c r="F639" s="5" t="s">
        <v>1901</v>
      </c>
      <c r="G639" s="24" t="str">
        <f t="shared" si="58"/>
        <v>37879.498</v>
      </c>
      <c r="H639" s="18">
        <f t="shared" si="59"/>
        <v>9487</v>
      </c>
      <c r="I639" s="45" t="s">
        <v>767</v>
      </c>
      <c r="J639" s="46" t="s">
        <v>768</v>
      </c>
      <c r="K639" s="45">
        <v>9487</v>
      </c>
      <c r="L639" s="45" t="s">
        <v>2154</v>
      </c>
      <c r="M639" s="46" t="s">
        <v>1908</v>
      </c>
      <c r="N639" s="46"/>
      <c r="O639" s="47" t="s">
        <v>769</v>
      </c>
      <c r="P639" s="47" t="s">
        <v>763</v>
      </c>
    </row>
    <row r="640" spans="1:16" ht="13.5" thickBot="1" x14ac:dyDescent="0.25">
      <c r="A640" s="18" t="str">
        <f t="shared" si="54"/>
        <v> BRNO 6 </v>
      </c>
      <c r="B640" s="5" t="str">
        <f t="shared" si="55"/>
        <v>I</v>
      </c>
      <c r="C640" s="18">
        <f t="shared" si="56"/>
        <v>37879.500999999997</v>
      </c>
      <c r="D640" s="24" t="str">
        <f t="shared" si="57"/>
        <v>vis</v>
      </c>
      <c r="E640" s="44">
        <f>VLOOKUP(C640,Active!C$21:E$964,3,FALSE)</f>
        <v>9486.9574567951859</v>
      </c>
      <c r="F640" s="5" t="s">
        <v>1901</v>
      </c>
      <c r="G640" s="24" t="str">
        <f t="shared" si="58"/>
        <v>37879.501</v>
      </c>
      <c r="H640" s="18">
        <f t="shared" si="59"/>
        <v>9487</v>
      </c>
      <c r="I640" s="45" t="s">
        <v>770</v>
      </c>
      <c r="J640" s="46" t="s">
        <v>771</v>
      </c>
      <c r="K640" s="45">
        <v>9487</v>
      </c>
      <c r="L640" s="45" t="s">
        <v>321</v>
      </c>
      <c r="M640" s="46" t="s">
        <v>1908</v>
      </c>
      <c r="N640" s="46"/>
      <c r="O640" s="47" t="s">
        <v>772</v>
      </c>
      <c r="P640" s="47" t="s">
        <v>763</v>
      </c>
    </row>
    <row r="641" spans="1:16" ht="13.5" thickBot="1" x14ac:dyDescent="0.25">
      <c r="A641" s="18" t="str">
        <f t="shared" si="54"/>
        <v> BRNO 6 </v>
      </c>
      <c r="B641" s="5" t="str">
        <f t="shared" si="55"/>
        <v>I</v>
      </c>
      <c r="C641" s="18">
        <f t="shared" si="56"/>
        <v>37879.51</v>
      </c>
      <c r="D641" s="24" t="str">
        <f t="shared" si="57"/>
        <v>vis</v>
      </c>
      <c r="E641" s="44">
        <f>VLOOKUP(C641,Active!C$21:E$964,3,FALSE)</f>
        <v>9486.9604604668766</v>
      </c>
      <c r="F641" s="5" t="s">
        <v>1901</v>
      </c>
      <c r="G641" s="24" t="str">
        <f t="shared" si="58"/>
        <v>37879.510</v>
      </c>
      <c r="H641" s="18">
        <f t="shared" si="59"/>
        <v>9487</v>
      </c>
      <c r="I641" s="45" t="s">
        <v>773</v>
      </c>
      <c r="J641" s="46" t="s">
        <v>774</v>
      </c>
      <c r="K641" s="45">
        <v>9487</v>
      </c>
      <c r="L641" s="45" t="s">
        <v>775</v>
      </c>
      <c r="M641" s="46" t="s">
        <v>1908</v>
      </c>
      <c r="N641" s="46"/>
      <c r="O641" s="47" t="s">
        <v>776</v>
      </c>
      <c r="P641" s="47" t="s">
        <v>763</v>
      </c>
    </row>
    <row r="642" spans="1:16" ht="13.5" thickBot="1" x14ac:dyDescent="0.25">
      <c r="A642" s="18" t="str">
        <f t="shared" si="54"/>
        <v> BRNO 6 </v>
      </c>
      <c r="B642" s="5" t="str">
        <f t="shared" si="55"/>
        <v>I</v>
      </c>
      <c r="C642" s="18">
        <f t="shared" si="56"/>
        <v>37879.51</v>
      </c>
      <c r="D642" s="24" t="str">
        <f t="shared" si="57"/>
        <v>vis</v>
      </c>
      <c r="E642" s="44">
        <f>VLOOKUP(C642,Active!C$21:E$964,3,FALSE)</f>
        <v>9486.9604604668766</v>
      </c>
      <c r="F642" s="5" t="s">
        <v>1901</v>
      </c>
      <c r="G642" s="24" t="str">
        <f t="shared" si="58"/>
        <v>37879.510</v>
      </c>
      <c r="H642" s="18">
        <f t="shared" si="59"/>
        <v>9487</v>
      </c>
      <c r="I642" s="45" t="s">
        <v>773</v>
      </c>
      <c r="J642" s="46" t="s">
        <v>774</v>
      </c>
      <c r="K642" s="45">
        <v>9487</v>
      </c>
      <c r="L642" s="45" t="s">
        <v>775</v>
      </c>
      <c r="M642" s="46" t="s">
        <v>1908</v>
      </c>
      <c r="N642" s="46"/>
      <c r="O642" s="47" t="s">
        <v>777</v>
      </c>
      <c r="P642" s="47" t="s">
        <v>763</v>
      </c>
    </row>
    <row r="643" spans="1:16" ht="13.5" thickBot="1" x14ac:dyDescent="0.25">
      <c r="A643" s="18" t="str">
        <f t="shared" si="54"/>
        <v>BAVM 15 </v>
      </c>
      <c r="B643" s="5" t="str">
        <f t="shared" si="55"/>
        <v>I</v>
      </c>
      <c r="C643" s="18">
        <f t="shared" si="56"/>
        <v>37885.504999999997</v>
      </c>
      <c r="D643" s="24" t="str">
        <f t="shared" si="57"/>
        <v>vis</v>
      </c>
      <c r="E643" s="44">
        <f>VLOOKUP(C643,Active!C$21:E$964,3,FALSE)</f>
        <v>9488.9612395525619</v>
      </c>
      <c r="F643" s="5" t="s">
        <v>1901</v>
      </c>
      <c r="G643" s="24" t="str">
        <f t="shared" si="58"/>
        <v>37885.505</v>
      </c>
      <c r="H643" s="18">
        <f t="shared" si="59"/>
        <v>9489</v>
      </c>
      <c r="I643" s="45" t="s">
        <v>778</v>
      </c>
      <c r="J643" s="46" t="s">
        <v>779</v>
      </c>
      <c r="K643" s="45">
        <v>9489</v>
      </c>
      <c r="L643" s="45" t="s">
        <v>2217</v>
      </c>
      <c r="M643" s="46" t="s">
        <v>1908</v>
      </c>
      <c r="N643" s="46"/>
      <c r="O643" s="47" t="s">
        <v>780</v>
      </c>
      <c r="P643" s="48" t="s">
        <v>781</v>
      </c>
    </row>
    <row r="644" spans="1:16" ht="13.5" thickBot="1" x14ac:dyDescent="0.25">
      <c r="A644" s="18" t="str">
        <f t="shared" si="54"/>
        <v>BAVM 15 </v>
      </c>
      <c r="B644" s="5" t="str">
        <f t="shared" si="55"/>
        <v>I</v>
      </c>
      <c r="C644" s="18">
        <f t="shared" si="56"/>
        <v>37888.502</v>
      </c>
      <c r="D644" s="24" t="str">
        <f t="shared" si="57"/>
        <v>vis</v>
      </c>
      <c r="E644" s="44">
        <f>VLOOKUP(C644,Active!C$21:E$964,3,FALSE)</f>
        <v>9489.9614622247573</v>
      </c>
      <c r="F644" s="5" t="s">
        <v>1901</v>
      </c>
      <c r="G644" s="24" t="str">
        <f t="shared" si="58"/>
        <v>37888.502</v>
      </c>
      <c r="H644" s="18">
        <f t="shared" si="59"/>
        <v>9490</v>
      </c>
      <c r="I644" s="45" t="s">
        <v>782</v>
      </c>
      <c r="J644" s="46" t="s">
        <v>783</v>
      </c>
      <c r="K644" s="45">
        <v>9490</v>
      </c>
      <c r="L644" s="45" t="s">
        <v>61</v>
      </c>
      <c r="M644" s="46" t="s">
        <v>1908</v>
      </c>
      <c r="N644" s="46"/>
      <c r="O644" s="47" t="s">
        <v>780</v>
      </c>
      <c r="P644" s="48" t="s">
        <v>781</v>
      </c>
    </row>
    <row r="645" spans="1:16" ht="13.5" thickBot="1" x14ac:dyDescent="0.25">
      <c r="A645" s="18" t="str">
        <f t="shared" si="54"/>
        <v>BAVM 15 </v>
      </c>
      <c r="B645" s="5" t="str">
        <f t="shared" si="55"/>
        <v>I</v>
      </c>
      <c r="C645" s="18">
        <f t="shared" si="56"/>
        <v>37888.506999999998</v>
      </c>
      <c r="D645" s="24" t="str">
        <f t="shared" si="57"/>
        <v>vis</v>
      </c>
      <c r="E645" s="44">
        <f>VLOOKUP(C645,Active!C$21:E$964,3,FALSE)</f>
        <v>9489.9631309312499</v>
      </c>
      <c r="F645" s="5" t="s">
        <v>1901</v>
      </c>
      <c r="G645" s="24" t="str">
        <f t="shared" si="58"/>
        <v>37888.507</v>
      </c>
      <c r="H645" s="18">
        <f t="shared" si="59"/>
        <v>9490</v>
      </c>
      <c r="I645" s="45" t="s">
        <v>784</v>
      </c>
      <c r="J645" s="46" t="s">
        <v>785</v>
      </c>
      <c r="K645" s="45">
        <v>9490</v>
      </c>
      <c r="L645" s="45" t="s">
        <v>786</v>
      </c>
      <c r="M645" s="46" t="s">
        <v>1908</v>
      </c>
      <c r="N645" s="46"/>
      <c r="O645" s="47" t="s">
        <v>787</v>
      </c>
      <c r="P645" s="48" t="s">
        <v>781</v>
      </c>
    </row>
    <row r="646" spans="1:16" ht="13.5" thickBot="1" x14ac:dyDescent="0.25">
      <c r="A646" s="18" t="str">
        <f t="shared" si="54"/>
        <v> MVS 723 </v>
      </c>
      <c r="B646" s="5" t="str">
        <f t="shared" si="55"/>
        <v>I</v>
      </c>
      <c r="C646" s="18">
        <f t="shared" si="56"/>
        <v>37897.485000000001</v>
      </c>
      <c r="D646" s="24" t="str">
        <f t="shared" si="57"/>
        <v>vis</v>
      </c>
      <c r="E646" s="44">
        <f>VLOOKUP(C646,Active!C$21:E$964,3,FALSE)</f>
        <v>9492.9594603109508</v>
      </c>
      <c r="F646" s="5" t="s">
        <v>1901</v>
      </c>
      <c r="G646" s="24" t="str">
        <f t="shared" si="58"/>
        <v>37897.485</v>
      </c>
      <c r="H646" s="18">
        <f t="shared" si="59"/>
        <v>9493</v>
      </c>
      <c r="I646" s="45" t="s">
        <v>788</v>
      </c>
      <c r="J646" s="46" t="s">
        <v>789</v>
      </c>
      <c r="K646" s="45">
        <v>9493</v>
      </c>
      <c r="L646" s="45" t="s">
        <v>790</v>
      </c>
      <c r="M646" s="46" t="s">
        <v>1908</v>
      </c>
      <c r="N646" s="46"/>
      <c r="O646" s="47" t="s">
        <v>791</v>
      </c>
      <c r="P646" s="47" t="s">
        <v>792</v>
      </c>
    </row>
    <row r="647" spans="1:16" ht="13.5" thickBot="1" x14ac:dyDescent="0.25">
      <c r="A647" s="18" t="str">
        <f t="shared" si="54"/>
        <v> BRNO 6 </v>
      </c>
      <c r="B647" s="5" t="str">
        <f t="shared" si="55"/>
        <v>I</v>
      </c>
      <c r="C647" s="18">
        <f t="shared" si="56"/>
        <v>37903.472999999998</v>
      </c>
      <c r="D647" s="24" t="str">
        <f t="shared" si="57"/>
        <v>vis</v>
      </c>
      <c r="E647" s="44">
        <f>VLOOKUP(C647,Active!C$21:E$964,3,FALSE)</f>
        <v>9494.9579032075471</v>
      </c>
      <c r="F647" s="5" t="s">
        <v>1901</v>
      </c>
      <c r="G647" s="24" t="str">
        <f t="shared" si="58"/>
        <v>37903.473</v>
      </c>
      <c r="H647" s="18">
        <f t="shared" si="59"/>
        <v>9495</v>
      </c>
      <c r="I647" s="45" t="s">
        <v>793</v>
      </c>
      <c r="J647" s="46" t="s">
        <v>794</v>
      </c>
      <c r="K647" s="45">
        <v>9495</v>
      </c>
      <c r="L647" s="45" t="s">
        <v>329</v>
      </c>
      <c r="M647" s="46" t="s">
        <v>1908</v>
      </c>
      <c r="N647" s="46"/>
      <c r="O647" s="47" t="s">
        <v>795</v>
      </c>
      <c r="P647" s="47" t="s">
        <v>763</v>
      </c>
    </row>
    <row r="648" spans="1:16" ht="13.5" thickBot="1" x14ac:dyDescent="0.25">
      <c r="A648" s="18" t="str">
        <f t="shared" si="54"/>
        <v> BRNO 6 </v>
      </c>
      <c r="B648" s="5" t="str">
        <f t="shared" si="55"/>
        <v>I</v>
      </c>
      <c r="C648" s="18">
        <f t="shared" si="56"/>
        <v>37903.478999999999</v>
      </c>
      <c r="D648" s="24" t="str">
        <f t="shared" si="57"/>
        <v>vis</v>
      </c>
      <c r="E648" s="44">
        <f>VLOOKUP(C648,Active!C$21:E$964,3,FALSE)</f>
        <v>9494.9599056553398</v>
      </c>
      <c r="F648" s="5" t="s">
        <v>1901</v>
      </c>
      <c r="G648" s="24" t="str">
        <f t="shared" si="58"/>
        <v>37903.479</v>
      </c>
      <c r="H648" s="18">
        <f t="shared" si="59"/>
        <v>9495</v>
      </c>
      <c r="I648" s="45" t="s">
        <v>796</v>
      </c>
      <c r="J648" s="46" t="s">
        <v>797</v>
      </c>
      <c r="K648" s="45">
        <v>9495</v>
      </c>
      <c r="L648" s="45" t="s">
        <v>2204</v>
      </c>
      <c r="M648" s="46" t="s">
        <v>1908</v>
      </c>
      <c r="N648" s="46"/>
      <c r="O648" s="47" t="s">
        <v>798</v>
      </c>
      <c r="P648" s="47" t="s">
        <v>763</v>
      </c>
    </row>
    <row r="649" spans="1:16" ht="13.5" thickBot="1" x14ac:dyDescent="0.25">
      <c r="A649" s="18" t="str">
        <f t="shared" si="54"/>
        <v> BRNO 6 </v>
      </c>
      <c r="B649" s="5" t="str">
        <f t="shared" si="55"/>
        <v>I</v>
      </c>
      <c r="C649" s="18">
        <f t="shared" si="56"/>
        <v>37903.483999999997</v>
      </c>
      <c r="D649" s="24" t="str">
        <f t="shared" si="57"/>
        <v>vis</v>
      </c>
      <c r="E649" s="44">
        <f>VLOOKUP(C649,Active!C$21:E$964,3,FALSE)</f>
        <v>9494.9615743618324</v>
      </c>
      <c r="F649" s="5" t="s">
        <v>1901</v>
      </c>
      <c r="G649" s="24" t="str">
        <f t="shared" si="58"/>
        <v>37903.484</v>
      </c>
      <c r="H649" s="18">
        <f t="shared" si="59"/>
        <v>9495</v>
      </c>
      <c r="I649" s="45" t="s">
        <v>799</v>
      </c>
      <c r="J649" s="46" t="s">
        <v>800</v>
      </c>
      <c r="K649" s="45">
        <v>9495</v>
      </c>
      <c r="L649" s="45" t="s">
        <v>61</v>
      </c>
      <c r="M649" s="46" t="s">
        <v>1908</v>
      </c>
      <c r="N649" s="46"/>
      <c r="O649" s="47" t="s">
        <v>801</v>
      </c>
      <c r="P649" s="47" t="s">
        <v>763</v>
      </c>
    </row>
    <row r="650" spans="1:16" ht="13.5" thickBot="1" x14ac:dyDescent="0.25">
      <c r="A650" s="18" t="str">
        <f t="shared" si="54"/>
        <v> MVS 723 </v>
      </c>
      <c r="B650" s="5" t="str">
        <f t="shared" si="55"/>
        <v>I</v>
      </c>
      <c r="C650" s="18">
        <f t="shared" si="56"/>
        <v>37903.485999999997</v>
      </c>
      <c r="D650" s="24" t="str">
        <f t="shared" si="57"/>
        <v>vis</v>
      </c>
      <c r="E650" s="44">
        <f>VLOOKUP(C650,Active!C$21:E$964,3,FALSE)</f>
        <v>9494.9622418444305</v>
      </c>
      <c r="F650" s="5" t="s">
        <v>1901</v>
      </c>
      <c r="G650" s="24" t="str">
        <f t="shared" si="58"/>
        <v>37903.486</v>
      </c>
      <c r="H650" s="18">
        <f t="shared" si="59"/>
        <v>9495</v>
      </c>
      <c r="I650" s="45" t="s">
        <v>802</v>
      </c>
      <c r="J650" s="46" t="s">
        <v>803</v>
      </c>
      <c r="K650" s="45">
        <v>9495</v>
      </c>
      <c r="L650" s="45" t="s">
        <v>349</v>
      </c>
      <c r="M650" s="46" t="s">
        <v>1908</v>
      </c>
      <c r="N650" s="46"/>
      <c r="O650" s="47" t="s">
        <v>791</v>
      </c>
      <c r="P650" s="47" t="s">
        <v>792</v>
      </c>
    </row>
    <row r="651" spans="1:16" ht="13.5" thickBot="1" x14ac:dyDescent="0.25">
      <c r="A651" s="18" t="str">
        <f t="shared" ref="A651:A714" si="60">P651</f>
        <v>BAVM 15 </v>
      </c>
      <c r="B651" s="5" t="str">
        <f t="shared" ref="B651:B714" si="61">IF(H651=INT(H651),"I","II")</f>
        <v>I</v>
      </c>
      <c r="C651" s="18">
        <f t="shared" ref="C651:C714" si="62">1*G651</f>
        <v>37906.480000000003</v>
      </c>
      <c r="D651" s="24" t="str">
        <f t="shared" ref="D651:D714" si="63">VLOOKUP(F651,I$1:J$5,2,FALSE)</f>
        <v>vis</v>
      </c>
      <c r="E651" s="44">
        <f>VLOOKUP(C651,Active!C$21:E$964,3,FALSE)</f>
        <v>9495.9614632927314</v>
      </c>
      <c r="F651" s="5" t="s">
        <v>1901</v>
      </c>
      <c r="G651" s="24" t="str">
        <f t="shared" ref="G651:G714" si="64">MID(I651,3,LEN(I651)-3)</f>
        <v>37906.480</v>
      </c>
      <c r="H651" s="18">
        <f t="shared" ref="H651:H714" si="65">1*K651</f>
        <v>9496</v>
      </c>
      <c r="I651" s="45" t="s">
        <v>804</v>
      </c>
      <c r="J651" s="46" t="s">
        <v>805</v>
      </c>
      <c r="K651" s="45">
        <v>9496</v>
      </c>
      <c r="L651" s="45" t="s">
        <v>61</v>
      </c>
      <c r="M651" s="46" t="s">
        <v>1908</v>
      </c>
      <c r="N651" s="46"/>
      <c r="O651" s="47" t="s">
        <v>780</v>
      </c>
      <c r="P651" s="48" t="s">
        <v>781</v>
      </c>
    </row>
    <row r="652" spans="1:16" ht="13.5" thickBot="1" x14ac:dyDescent="0.25">
      <c r="A652" s="18" t="str">
        <f t="shared" si="60"/>
        <v> MVS 723 </v>
      </c>
      <c r="B652" s="5" t="str">
        <f t="shared" si="61"/>
        <v>I</v>
      </c>
      <c r="C652" s="18">
        <f t="shared" si="62"/>
        <v>37909.468000000001</v>
      </c>
      <c r="D652" s="24" t="str">
        <f t="shared" si="63"/>
        <v>vis</v>
      </c>
      <c r="E652" s="44">
        <f>VLOOKUP(C652,Active!C$21:E$964,3,FALSE)</f>
        <v>9496.9586822932361</v>
      </c>
      <c r="F652" s="5" t="s">
        <v>1901</v>
      </c>
      <c r="G652" s="24" t="str">
        <f t="shared" si="64"/>
        <v>37909.468</v>
      </c>
      <c r="H652" s="18">
        <f t="shared" si="65"/>
        <v>9497</v>
      </c>
      <c r="I652" s="45" t="s">
        <v>806</v>
      </c>
      <c r="J652" s="46" t="s">
        <v>807</v>
      </c>
      <c r="K652" s="45">
        <v>9497</v>
      </c>
      <c r="L652" s="45" t="s">
        <v>2166</v>
      </c>
      <c r="M652" s="46" t="s">
        <v>1908</v>
      </c>
      <c r="N652" s="46"/>
      <c r="O652" s="47" t="s">
        <v>791</v>
      </c>
      <c r="P652" s="47" t="s">
        <v>792</v>
      </c>
    </row>
    <row r="653" spans="1:16" ht="13.5" thickBot="1" x14ac:dyDescent="0.25">
      <c r="A653" s="18" t="str">
        <f t="shared" si="60"/>
        <v>BAVM 15 </v>
      </c>
      <c r="B653" s="5" t="str">
        <f t="shared" si="61"/>
        <v>I</v>
      </c>
      <c r="C653" s="18">
        <f t="shared" si="62"/>
        <v>37909.47</v>
      </c>
      <c r="D653" s="24" t="str">
        <f t="shared" si="63"/>
        <v>vis</v>
      </c>
      <c r="E653" s="44">
        <f>VLOOKUP(C653,Active!C$21:E$964,3,FALSE)</f>
        <v>9496.9593497758342</v>
      </c>
      <c r="F653" s="5" t="s">
        <v>1901</v>
      </c>
      <c r="G653" s="24" t="str">
        <f t="shared" si="64"/>
        <v>37909.470</v>
      </c>
      <c r="H653" s="18">
        <f t="shared" si="65"/>
        <v>9497</v>
      </c>
      <c r="I653" s="45" t="s">
        <v>808</v>
      </c>
      <c r="J653" s="46" t="s">
        <v>809</v>
      </c>
      <c r="K653" s="45">
        <v>9497</v>
      </c>
      <c r="L653" s="45" t="s">
        <v>2137</v>
      </c>
      <c r="M653" s="46" t="s">
        <v>1908</v>
      </c>
      <c r="N653" s="46"/>
      <c r="O653" s="47" t="s">
        <v>810</v>
      </c>
      <c r="P653" s="48" t="s">
        <v>781</v>
      </c>
    </row>
    <row r="654" spans="1:16" ht="13.5" thickBot="1" x14ac:dyDescent="0.25">
      <c r="A654" s="18" t="str">
        <f t="shared" si="60"/>
        <v>BAVM 15 </v>
      </c>
      <c r="B654" s="5" t="str">
        <f t="shared" si="61"/>
        <v>I</v>
      </c>
      <c r="C654" s="18">
        <f t="shared" si="62"/>
        <v>37909.47</v>
      </c>
      <c r="D654" s="24" t="str">
        <f t="shared" si="63"/>
        <v>vis</v>
      </c>
      <c r="E654" s="44">
        <f>VLOOKUP(C654,Active!C$21:E$964,3,FALSE)</f>
        <v>9496.9593497758342</v>
      </c>
      <c r="F654" s="5" t="s">
        <v>1901</v>
      </c>
      <c r="G654" s="24" t="str">
        <f t="shared" si="64"/>
        <v>37909.470</v>
      </c>
      <c r="H654" s="18">
        <f t="shared" si="65"/>
        <v>9497</v>
      </c>
      <c r="I654" s="45" t="s">
        <v>808</v>
      </c>
      <c r="J654" s="46" t="s">
        <v>809</v>
      </c>
      <c r="K654" s="45">
        <v>9497</v>
      </c>
      <c r="L654" s="45" t="s">
        <v>2137</v>
      </c>
      <c r="M654" s="46" t="s">
        <v>1908</v>
      </c>
      <c r="N654" s="46"/>
      <c r="O654" s="47" t="s">
        <v>811</v>
      </c>
      <c r="P654" s="48" t="s">
        <v>781</v>
      </c>
    </row>
    <row r="655" spans="1:16" ht="13.5" thickBot="1" x14ac:dyDescent="0.25">
      <c r="A655" s="18" t="str">
        <f t="shared" si="60"/>
        <v>BAVM 15 </v>
      </c>
      <c r="B655" s="5" t="str">
        <f t="shared" si="61"/>
        <v>I</v>
      </c>
      <c r="C655" s="18">
        <f t="shared" si="62"/>
        <v>37909.476999999999</v>
      </c>
      <c r="D655" s="24" t="str">
        <f t="shared" si="63"/>
        <v>vis</v>
      </c>
      <c r="E655" s="44">
        <f>VLOOKUP(C655,Active!C$21:E$964,3,FALSE)</f>
        <v>9496.9616859649232</v>
      </c>
      <c r="F655" s="5" t="s">
        <v>1901</v>
      </c>
      <c r="G655" s="24" t="str">
        <f t="shared" si="64"/>
        <v>37909.477</v>
      </c>
      <c r="H655" s="18">
        <f t="shared" si="65"/>
        <v>9497</v>
      </c>
      <c r="I655" s="45" t="s">
        <v>812</v>
      </c>
      <c r="J655" s="46" t="s">
        <v>813</v>
      </c>
      <c r="K655" s="45">
        <v>9497</v>
      </c>
      <c r="L655" s="45" t="s">
        <v>61</v>
      </c>
      <c r="M655" s="46" t="s">
        <v>1908</v>
      </c>
      <c r="N655" s="46"/>
      <c r="O655" s="47" t="s">
        <v>780</v>
      </c>
      <c r="P655" s="48" t="s">
        <v>781</v>
      </c>
    </row>
    <row r="656" spans="1:16" ht="13.5" thickBot="1" x14ac:dyDescent="0.25">
      <c r="A656" s="18" t="str">
        <f t="shared" si="60"/>
        <v>BAVM 15 </v>
      </c>
      <c r="B656" s="5" t="str">
        <f t="shared" si="61"/>
        <v>I</v>
      </c>
      <c r="C656" s="18">
        <f t="shared" si="62"/>
        <v>37909.480000000003</v>
      </c>
      <c r="D656" s="24" t="str">
        <f t="shared" si="63"/>
        <v>vis</v>
      </c>
      <c r="E656" s="44">
        <f>VLOOKUP(C656,Active!C$21:E$964,3,FALSE)</f>
        <v>9496.9626871888213</v>
      </c>
      <c r="F656" s="5" t="s">
        <v>1901</v>
      </c>
      <c r="G656" s="24" t="str">
        <f t="shared" si="64"/>
        <v>37909.480</v>
      </c>
      <c r="H656" s="18">
        <f t="shared" si="65"/>
        <v>9497</v>
      </c>
      <c r="I656" s="45" t="s">
        <v>814</v>
      </c>
      <c r="J656" s="46" t="s">
        <v>815</v>
      </c>
      <c r="K656" s="45">
        <v>9497</v>
      </c>
      <c r="L656" s="45" t="s">
        <v>816</v>
      </c>
      <c r="M656" s="46" t="s">
        <v>1908</v>
      </c>
      <c r="N656" s="46"/>
      <c r="O656" s="47" t="s">
        <v>787</v>
      </c>
      <c r="P656" s="48" t="s">
        <v>781</v>
      </c>
    </row>
    <row r="657" spans="1:16" ht="13.5" thickBot="1" x14ac:dyDescent="0.25">
      <c r="A657" s="18" t="str">
        <f t="shared" si="60"/>
        <v>BAVM 15 </v>
      </c>
      <c r="B657" s="5" t="str">
        <f t="shared" si="61"/>
        <v>I</v>
      </c>
      <c r="C657" s="18">
        <f t="shared" si="62"/>
        <v>37927.455000000002</v>
      </c>
      <c r="D657" s="24" t="str">
        <f t="shared" si="63"/>
        <v>vis</v>
      </c>
      <c r="E657" s="44">
        <f>VLOOKUP(C657,Active!C$21:E$964,3,FALSE)</f>
        <v>9502.9616870328973</v>
      </c>
      <c r="F657" s="5" t="s">
        <v>1901</v>
      </c>
      <c r="G657" s="24" t="str">
        <f t="shared" si="64"/>
        <v>37927.455</v>
      </c>
      <c r="H657" s="18">
        <f t="shared" si="65"/>
        <v>9503</v>
      </c>
      <c r="I657" s="45" t="s">
        <v>817</v>
      </c>
      <c r="J657" s="46" t="s">
        <v>818</v>
      </c>
      <c r="K657" s="45">
        <v>9503</v>
      </c>
      <c r="L657" s="45" t="s">
        <v>61</v>
      </c>
      <c r="M657" s="46" t="s">
        <v>1908</v>
      </c>
      <c r="N657" s="46"/>
      <c r="O657" s="47" t="s">
        <v>780</v>
      </c>
      <c r="P657" s="48" t="s">
        <v>781</v>
      </c>
    </row>
    <row r="658" spans="1:16" ht="13.5" thickBot="1" x14ac:dyDescent="0.25">
      <c r="A658" s="18" t="str">
        <f t="shared" si="60"/>
        <v> MVS 723 </v>
      </c>
      <c r="B658" s="5" t="str">
        <f t="shared" si="61"/>
        <v>I</v>
      </c>
      <c r="C658" s="18">
        <f t="shared" si="62"/>
        <v>37933.447</v>
      </c>
      <c r="D658" s="24" t="str">
        <f t="shared" si="63"/>
        <v>vis</v>
      </c>
      <c r="E658" s="44">
        <f>VLOOKUP(C658,Active!C$21:E$964,3,FALSE)</f>
        <v>9504.9614648946881</v>
      </c>
      <c r="F658" s="5" t="s">
        <v>1901</v>
      </c>
      <c r="G658" s="24" t="str">
        <f t="shared" si="64"/>
        <v>37933.447</v>
      </c>
      <c r="H658" s="18">
        <f t="shared" si="65"/>
        <v>9505</v>
      </c>
      <c r="I658" s="45" t="s">
        <v>819</v>
      </c>
      <c r="J658" s="46" t="s">
        <v>820</v>
      </c>
      <c r="K658" s="45">
        <v>9505</v>
      </c>
      <c r="L658" s="45" t="s">
        <v>61</v>
      </c>
      <c r="M658" s="46" t="s">
        <v>1908</v>
      </c>
      <c r="N658" s="46"/>
      <c r="O658" s="47" t="s">
        <v>791</v>
      </c>
      <c r="P658" s="47" t="s">
        <v>792</v>
      </c>
    </row>
    <row r="659" spans="1:16" ht="13.5" thickBot="1" x14ac:dyDescent="0.25">
      <c r="A659" s="18" t="str">
        <f t="shared" si="60"/>
        <v>BAVM 15 </v>
      </c>
      <c r="B659" s="5" t="str">
        <f t="shared" si="61"/>
        <v>I</v>
      </c>
      <c r="C659" s="18">
        <f t="shared" si="62"/>
        <v>37933.449999999997</v>
      </c>
      <c r="D659" s="24" t="str">
        <f t="shared" si="63"/>
        <v>vis</v>
      </c>
      <c r="E659" s="44">
        <f>VLOOKUP(C659,Active!C$21:E$964,3,FALSE)</f>
        <v>9504.9624661185826</v>
      </c>
      <c r="F659" s="5" t="s">
        <v>1901</v>
      </c>
      <c r="G659" s="24" t="str">
        <f t="shared" si="64"/>
        <v>37933.450</v>
      </c>
      <c r="H659" s="18">
        <f t="shared" si="65"/>
        <v>9505</v>
      </c>
      <c r="I659" s="45" t="s">
        <v>821</v>
      </c>
      <c r="J659" s="46" t="s">
        <v>822</v>
      </c>
      <c r="K659" s="45">
        <v>9505</v>
      </c>
      <c r="L659" s="45" t="s">
        <v>816</v>
      </c>
      <c r="M659" s="46" t="s">
        <v>1908</v>
      </c>
      <c r="N659" s="46"/>
      <c r="O659" s="47" t="s">
        <v>811</v>
      </c>
      <c r="P659" s="48" t="s">
        <v>781</v>
      </c>
    </row>
    <row r="660" spans="1:16" ht="13.5" thickBot="1" x14ac:dyDescent="0.25">
      <c r="A660" s="18" t="str">
        <f t="shared" si="60"/>
        <v> MVS 723 </v>
      </c>
      <c r="B660" s="5" t="str">
        <f t="shared" si="61"/>
        <v>I</v>
      </c>
      <c r="C660" s="18">
        <f t="shared" si="62"/>
        <v>37936.444000000003</v>
      </c>
      <c r="D660" s="24" t="str">
        <f t="shared" si="63"/>
        <v>vis</v>
      </c>
      <c r="E660" s="44">
        <f>VLOOKUP(C660,Active!C$21:E$964,3,FALSE)</f>
        <v>9505.9616875668835</v>
      </c>
      <c r="F660" s="5" t="s">
        <v>1901</v>
      </c>
      <c r="G660" s="24" t="str">
        <f t="shared" si="64"/>
        <v>37936.444</v>
      </c>
      <c r="H660" s="18">
        <f t="shared" si="65"/>
        <v>9506</v>
      </c>
      <c r="I660" s="45" t="s">
        <v>823</v>
      </c>
      <c r="J660" s="46" t="s">
        <v>824</v>
      </c>
      <c r="K660" s="45">
        <v>9506</v>
      </c>
      <c r="L660" s="45" t="s">
        <v>61</v>
      </c>
      <c r="M660" s="46" t="s">
        <v>1908</v>
      </c>
      <c r="N660" s="46"/>
      <c r="O660" s="47" t="s">
        <v>791</v>
      </c>
      <c r="P660" s="47" t="s">
        <v>792</v>
      </c>
    </row>
    <row r="661" spans="1:16" ht="13.5" thickBot="1" x14ac:dyDescent="0.25">
      <c r="A661" s="18" t="str">
        <f t="shared" si="60"/>
        <v> MVS 723 </v>
      </c>
      <c r="B661" s="5" t="str">
        <f t="shared" si="61"/>
        <v>I</v>
      </c>
      <c r="C661" s="18">
        <f t="shared" si="62"/>
        <v>37939.434999999998</v>
      </c>
      <c r="D661" s="24" t="str">
        <f t="shared" si="63"/>
        <v>vis</v>
      </c>
      <c r="E661" s="44">
        <f>VLOOKUP(C661,Active!C$21:E$964,3,FALSE)</f>
        <v>9506.9599077912844</v>
      </c>
      <c r="F661" s="5" t="s">
        <v>1901</v>
      </c>
      <c r="G661" s="24" t="str">
        <f t="shared" si="64"/>
        <v>37939.435</v>
      </c>
      <c r="H661" s="18">
        <f t="shared" si="65"/>
        <v>9507</v>
      </c>
      <c r="I661" s="45" t="s">
        <v>825</v>
      </c>
      <c r="J661" s="46" t="s">
        <v>826</v>
      </c>
      <c r="K661" s="45">
        <v>9507</v>
      </c>
      <c r="L661" s="45" t="s">
        <v>2204</v>
      </c>
      <c r="M661" s="46" t="s">
        <v>1908</v>
      </c>
      <c r="N661" s="46"/>
      <c r="O661" s="47" t="s">
        <v>791</v>
      </c>
      <c r="P661" s="47" t="s">
        <v>792</v>
      </c>
    </row>
    <row r="662" spans="1:16" ht="13.5" thickBot="1" x14ac:dyDescent="0.25">
      <c r="A662" s="18" t="str">
        <f t="shared" si="60"/>
        <v> MVS 723 </v>
      </c>
      <c r="B662" s="5" t="str">
        <f t="shared" si="61"/>
        <v>I</v>
      </c>
      <c r="C662" s="18">
        <f t="shared" si="62"/>
        <v>37942.419000000002</v>
      </c>
      <c r="D662" s="24" t="str">
        <f t="shared" si="63"/>
        <v>vis</v>
      </c>
      <c r="E662" s="44">
        <f>VLOOKUP(C662,Active!C$21:E$964,3,FALSE)</f>
        <v>9507.9557918265964</v>
      </c>
      <c r="F662" s="5" t="s">
        <v>1901</v>
      </c>
      <c r="G662" s="24" t="str">
        <f t="shared" si="64"/>
        <v>37942.419</v>
      </c>
      <c r="H662" s="18">
        <f t="shared" si="65"/>
        <v>9508</v>
      </c>
      <c r="I662" s="45" t="s">
        <v>827</v>
      </c>
      <c r="J662" s="46" t="s">
        <v>828</v>
      </c>
      <c r="K662" s="45">
        <v>9508</v>
      </c>
      <c r="L662" s="45" t="s">
        <v>47</v>
      </c>
      <c r="M662" s="46" t="s">
        <v>1908</v>
      </c>
      <c r="N662" s="46"/>
      <c r="O662" s="47" t="s">
        <v>791</v>
      </c>
      <c r="P662" s="47" t="s">
        <v>792</v>
      </c>
    </row>
    <row r="663" spans="1:16" ht="13.5" thickBot="1" x14ac:dyDescent="0.25">
      <c r="A663" s="18" t="str">
        <f t="shared" si="60"/>
        <v> BRNO 6 </v>
      </c>
      <c r="B663" s="5" t="str">
        <f t="shared" si="61"/>
        <v>I</v>
      </c>
      <c r="C663" s="18">
        <f t="shared" si="62"/>
        <v>37957.394</v>
      </c>
      <c r="D663" s="24" t="str">
        <f t="shared" si="63"/>
        <v>vis</v>
      </c>
      <c r="E663" s="44">
        <f>VLOOKUP(C663,Active!C$21:E$964,3,FALSE)</f>
        <v>9512.9535677745807</v>
      </c>
      <c r="F663" s="5" t="s">
        <v>1901</v>
      </c>
      <c r="G663" s="24" t="str">
        <f t="shared" si="64"/>
        <v>37957.394</v>
      </c>
      <c r="H663" s="18">
        <f t="shared" si="65"/>
        <v>9513</v>
      </c>
      <c r="I663" s="45" t="s">
        <v>829</v>
      </c>
      <c r="J663" s="46" t="s">
        <v>830</v>
      </c>
      <c r="K663" s="45">
        <v>9513</v>
      </c>
      <c r="L663" s="45" t="s">
        <v>624</v>
      </c>
      <c r="M663" s="46" t="s">
        <v>1908</v>
      </c>
      <c r="N663" s="46"/>
      <c r="O663" s="47" t="s">
        <v>831</v>
      </c>
      <c r="P663" s="47" t="s">
        <v>763</v>
      </c>
    </row>
    <row r="664" spans="1:16" ht="13.5" thickBot="1" x14ac:dyDescent="0.25">
      <c r="A664" s="18" t="str">
        <f t="shared" si="60"/>
        <v> BRNO 6 </v>
      </c>
      <c r="B664" s="5" t="str">
        <f t="shared" si="61"/>
        <v>II</v>
      </c>
      <c r="C664" s="18">
        <f t="shared" si="62"/>
        <v>38552.411999999997</v>
      </c>
      <c r="D664" s="24" t="str">
        <f t="shared" si="63"/>
        <v>vis</v>
      </c>
      <c r="E664" s="44">
        <f>VLOOKUP(C664,Active!C$21:E$964,3,FALSE)</f>
        <v>9711.5356478425892</v>
      </c>
      <c r="F664" s="5" t="s">
        <v>1901</v>
      </c>
      <c r="G664" s="24" t="str">
        <f t="shared" si="64"/>
        <v>38552.412</v>
      </c>
      <c r="H664" s="18">
        <f t="shared" si="65"/>
        <v>9711.5</v>
      </c>
      <c r="I664" s="45" t="s">
        <v>832</v>
      </c>
      <c r="J664" s="46" t="s">
        <v>833</v>
      </c>
      <c r="K664" s="45">
        <v>9711.5</v>
      </c>
      <c r="L664" s="45" t="s">
        <v>91</v>
      </c>
      <c r="M664" s="46" t="s">
        <v>1908</v>
      </c>
      <c r="N664" s="46"/>
      <c r="O664" s="47" t="s">
        <v>834</v>
      </c>
      <c r="P664" s="47" t="s">
        <v>763</v>
      </c>
    </row>
    <row r="665" spans="1:16" ht="13.5" thickBot="1" x14ac:dyDescent="0.25">
      <c r="A665" s="18" t="str">
        <f t="shared" si="60"/>
        <v> BRNO 6 </v>
      </c>
      <c r="B665" s="5" t="str">
        <f t="shared" si="61"/>
        <v>II</v>
      </c>
      <c r="C665" s="18">
        <f t="shared" si="62"/>
        <v>38612.391000000003</v>
      </c>
      <c r="D665" s="24" t="str">
        <f t="shared" si="63"/>
        <v>vis</v>
      </c>
      <c r="E665" s="44">
        <f>VLOOKUP(C665,Active!C$21:E$964,3,FALSE)</f>
        <v>9731.5531171971306</v>
      </c>
      <c r="F665" s="5" t="s">
        <v>1901</v>
      </c>
      <c r="G665" s="24" t="str">
        <f t="shared" si="64"/>
        <v>38612.391</v>
      </c>
      <c r="H665" s="18">
        <f t="shared" si="65"/>
        <v>9731.5</v>
      </c>
      <c r="I665" s="45" t="s">
        <v>835</v>
      </c>
      <c r="J665" s="46" t="s">
        <v>836</v>
      </c>
      <c r="K665" s="45">
        <v>9731.5</v>
      </c>
      <c r="L665" s="45" t="s">
        <v>2289</v>
      </c>
      <c r="M665" s="46" t="s">
        <v>1908</v>
      </c>
      <c r="N665" s="46"/>
      <c r="O665" s="47" t="s">
        <v>837</v>
      </c>
      <c r="P665" s="47" t="s">
        <v>763</v>
      </c>
    </row>
    <row r="666" spans="1:16" ht="13.5" thickBot="1" x14ac:dyDescent="0.25">
      <c r="A666" s="18" t="str">
        <f t="shared" si="60"/>
        <v> MVS 2.170 </v>
      </c>
      <c r="B666" s="5" t="str">
        <f t="shared" si="61"/>
        <v>I</v>
      </c>
      <c r="C666" s="18">
        <f t="shared" si="62"/>
        <v>38652.552000000003</v>
      </c>
      <c r="D666" s="24" t="str">
        <f t="shared" si="63"/>
        <v>vis</v>
      </c>
      <c r="E666" s="44">
        <f>VLOOKUP(C666,Active!C$21:E$964,3,FALSE)</f>
        <v>9744.9565014940945</v>
      </c>
      <c r="F666" s="5" t="s">
        <v>1901</v>
      </c>
      <c r="G666" s="24" t="str">
        <f t="shared" si="64"/>
        <v>38652.552</v>
      </c>
      <c r="H666" s="18">
        <f t="shared" si="65"/>
        <v>9745</v>
      </c>
      <c r="I666" s="45" t="s">
        <v>838</v>
      </c>
      <c r="J666" s="46" t="s">
        <v>839</v>
      </c>
      <c r="K666" s="45">
        <v>9745</v>
      </c>
      <c r="L666" s="45" t="s">
        <v>2154</v>
      </c>
      <c r="M666" s="46" t="s">
        <v>1908</v>
      </c>
      <c r="N666" s="46"/>
      <c r="O666" s="47" t="s">
        <v>791</v>
      </c>
      <c r="P666" s="47" t="s">
        <v>840</v>
      </c>
    </row>
    <row r="667" spans="1:16" ht="13.5" thickBot="1" x14ac:dyDescent="0.25">
      <c r="A667" s="18" t="str">
        <f t="shared" si="60"/>
        <v> AN 289.192 </v>
      </c>
      <c r="B667" s="5" t="str">
        <f t="shared" si="61"/>
        <v>I</v>
      </c>
      <c r="C667" s="18">
        <f t="shared" si="62"/>
        <v>38664.546000000002</v>
      </c>
      <c r="D667" s="24" t="str">
        <f t="shared" si="63"/>
        <v>vis</v>
      </c>
      <c r="E667" s="44">
        <f>VLOOKUP(C667,Active!C$21:E$964,3,FALSE)</f>
        <v>9748.959394630665</v>
      </c>
      <c r="F667" s="5" t="s">
        <v>1901</v>
      </c>
      <c r="G667" s="24" t="str">
        <f t="shared" si="64"/>
        <v>38664.546</v>
      </c>
      <c r="H667" s="18">
        <f t="shared" si="65"/>
        <v>9749</v>
      </c>
      <c r="I667" s="45" t="s">
        <v>841</v>
      </c>
      <c r="J667" s="46" t="s">
        <v>842</v>
      </c>
      <c r="K667" s="45">
        <v>9749</v>
      </c>
      <c r="L667" s="45" t="s">
        <v>2137</v>
      </c>
      <c r="M667" s="46" t="s">
        <v>699</v>
      </c>
      <c r="N667" s="46"/>
      <c r="O667" s="47" t="s">
        <v>843</v>
      </c>
      <c r="P667" s="47" t="s">
        <v>844</v>
      </c>
    </row>
    <row r="668" spans="1:16" ht="13.5" thickBot="1" x14ac:dyDescent="0.25">
      <c r="A668" s="18" t="str">
        <f t="shared" si="60"/>
        <v> MVS 2.170 </v>
      </c>
      <c r="B668" s="5" t="str">
        <f t="shared" si="61"/>
        <v>I</v>
      </c>
      <c r="C668" s="18">
        <f t="shared" si="62"/>
        <v>38670.531999999999</v>
      </c>
      <c r="D668" s="24" t="str">
        <f t="shared" si="63"/>
        <v>vis</v>
      </c>
      <c r="E668" s="44">
        <f>VLOOKUP(C668,Active!C$21:E$964,3,FALSE)</f>
        <v>9750.9571700446631</v>
      </c>
      <c r="F668" s="5" t="s">
        <v>1901</v>
      </c>
      <c r="G668" s="24" t="str">
        <f t="shared" si="64"/>
        <v>38670.532</v>
      </c>
      <c r="H668" s="18">
        <f t="shared" si="65"/>
        <v>9751</v>
      </c>
      <c r="I668" s="45" t="s">
        <v>845</v>
      </c>
      <c r="J668" s="46" t="s">
        <v>846</v>
      </c>
      <c r="K668" s="45">
        <v>9751</v>
      </c>
      <c r="L668" s="45" t="s">
        <v>67</v>
      </c>
      <c r="M668" s="46" t="s">
        <v>1908</v>
      </c>
      <c r="N668" s="46"/>
      <c r="O668" s="47" t="s">
        <v>791</v>
      </c>
      <c r="P668" s="47" t="s">
        <v>840</v>
      </c>
    </row>
    <row r="669" spans="1:16" ht="13.5" thickBot="1" x14ac:dyDescent="0.25">
      <c r="A669" s="18" t="str">
        <f t="shared" si="60"/>
        <v> MVS 2.170 </v>
      </c>
      <c r="B669" s="5" t="str">
        <f t="shared" si="61"/>
        <v>I</v>
      </c>
      <c r="C669" s="18">
        <f t="shared" si="62"/>
        <v>38694.485000000001</v>
      </c>
      <c r="D669" s="24" t="str">
        <f t="shared" si="63"/>
        <v>vis</v>
      </c>
      <c r="E669" s="44">
        <f>VLOOKUP(C669,Active!C$21:E$964,3,FALSE)</f>
        <v>9758.9512753723484</v>
      </c>
      <c r="F669" s="5" t="s">
        <v>1901</v>
      </c>
      <c r="G669" s="24" t="str">
        <f t="shared" si="64"/>
        <v>38694.485</v>
      </c>
      <c r="H669" s="18">
        <f t="shared" si="65"/>
        <v>9759</v>
      </c>
      <c r="I669" s="45" t="s">
        <v>847</v>
      </c>
      <c r="J669" s="46" t="s">
        <v>848</v>
      </c>
      <c r="K669" s="45">
        <v>9759</v>
      </c>
      <c r="L669" s="45" t="s">
        <v>2307</v>
      </c>
      <c r="M669" s="46" t="s">
        <v>1908</v>
      </c>
      <c r="N669" s="46"/>
      <c r="O669" s="47" t="s">
        <v>791</v>
      </c>
      <c r="P669" s="47" t="s">
        <v>840</v>
      </c>
    </row>
    <row r="670" spans="1:16" ht="13.5" thickBot="1" x14ac:dyDescent="0.25">
      <c r="A670" s="18" t="str">
        <f t="shared" si="60"/>
        <v> MVS 4.137 </v>
      </c>
      <c r="B670" s="5" t="str">
        <f t="shared" si="61"/>
        <v>II</v>
      </c>
      <c r="C670" s="18">
        <f t="shared" si="62"/>
        <v>39331.495000000003</v>
      </c>
      <c r="D670" s="24" t="str">
        <f t="shared" si="63"/>
        <v>vis</v>
      </c>
      <c r="E670" s="44">
        <f>VLOOKUP(C670,Active!C$21:E$964,3,FALSE)</f>
        <v>9971.547820055237</v>
      </c>
      <c r="F670" s="5" t="s">
        <v>1901</v>
      </c>
      <c r="G670" s="24" t="str">
        <f t="shared" si="64"/>
        <v>39331.495</v>
      </c>
      <c r="H670" s="18">
        <f t="shared" si="65"/>
        <v>9971.5</v>
      </c>
      <c r="I670" s="45" t="s">
        <v>857</v>
      </c>
      <c r="J670" s="46" t="s">
        <v>858</v>
      </c>
      <c r="K670" s="45">
        <v>9971.5</v>
      </c>
      <c r="L670" s="45" t="s">
        <v>461</v>
      </c>
      <c r="M670" s="46" t="s">
        <v>1908</v>
      </c>
      <c r="N670" s="46"/>
      <c r="O670" s="47" t="s">
        <v>791</v>
      </c>
      <c r="P670" s="47" t="s">
        <v>859</v>
      </c>
    </row>
    <row r="671" spans="1:16" ht="13.5" thickBot="1" x14ac:dyDescent="0.25">
      <c r="A671" s="18" t="str">
        <f t="shared" si="60"/>
        <v> MVS 4.137 </v>
      </c>
      <c r="B671" s="5" t="str">
        <f t="shared" si="61"/>
        <v>II</v>
      </c>
      <c r="C671" s="18">
        <f t="shared" si="62"/>
        <v>39349.468999999997</v>
      </c>
      <c r="D671" s="24" t="str">
        <f t="shared" si="63"/>
        <v>vis</v>
      </c>
      <c r="E671" s="44">
        <f>VLOOKUP(C671,Active!C$21:E$964,3,FALSE)</f>
        <v>9977.5464861580131</v>
      </c>
      <c r="F671" s="5" t="s">
        <v>1901</v>
      </c>
      <c r="G671" s="24" t="str">
        <f t="shared" si="64"/>
        <v>39349.469</v>
      </c>
      <c r="H671" s="18">
        <f t="shared" si="65"/>
        <v>9977.5</v>
      </c>
      <c r="I671" s="45" t="s">
        <v>863</v>
      </c>
      <c r="J671" s="46" t="s">
        <v>864</v>
      </c>
      <c r="K671" s="45">
        <v>9977.5</v>
      </c>
      <c r="L671" s="45" t="s">
        <v>102</v>
      </c>
      <c r="M671" s="46" t="s">
        <v>1908</v>
      </c>
      <c r="N671" s="46"/>
      <c r="O671" s="47" t="s">
        <v>791</v>
      </c>
      <c r="P671" s="47" t="s">
        <v>859</v>
      </c>
    </row>
    <row r="672" spans="1:16" ht="13.5" thickBot="1" x14ac:dyDescent="0.25">
      <c r="A672" s="18" t="str">
        <f t="shared" si="60"/>
        <v> MVS 4.137 </v>
      </c>
      <c r="B672" s="5" t="str">
        <f t="shared" si="61"/>
        <v>II</v>
      </c>
      <c r="C672" s="18">
        <f t="shared" si="62"/>
        <v>39352.462</v>
      </c>
      <c r="D672" s="24" t="str">
        <f t="shared" si="63"/>
        <v>vis</v>
      </c>
      <c r="E672" s="44">
        <f>VLOOKUP(C672,Active!C$21:E$964,3,FALSE)</f>
        <v>9978.5453738650122</v>
      </c>
      <c r="F672" s="5" t="s">
        <v>1901</v>
      </c>
      <c r="G672" s="24" t="str">
        <f t="shared" si="64"/>
        <v>39352.462</v>
      </c>
      <c r="H672" s="18">
        <f t="shared" si="65"/>
        <v>9978.5</v>
      </c>
      <c r="I672" s="45" t="s">
        <v>867</v>
      </c>
      <c r="J672" s="46" t="s">
        <v>868</v>
      </c>
      <c r="K672" s="45">
        <v>9978.5</v>
      </c>
      <c r="L672" s="45" t="s">
        <v>2301</v>
      </c>
      <c r="M672" s="46" t="s">
        <v>1908</v>
      </c>
      <c r="N672" s="46"/>
      <c r="O672" s="47" t="s">
        <v>791</v>
      </c>
      <c r="P672" s="47" t="s">
        <v>859</v>
      </c>
    </row>
    <row r="673" spans="1:16" ht="13.5" thickBot="1" x14ac:dyDescent="0.25">
      <c r="A673" s="18" t="str">
        <f t="shared" si="60"/>
        <v> MVS 4.137 </v>
      </c>
      <c r="B673" s="5" t="str">
        <f t="shared" si="61"/>
        <v>II</v>
      </c>
      <c r="C673" s="18">
        <f t="shared" si="62"/>
        <v>39385.419000000002</v>
      </c>
      <c r="D673" s="24" t="str">
        <f t="shared" si="63"/>
        <v>vis</v>
      </c>
      <c r="E673" s="44">
        <f>VLOOKUP(C673,Active!C$21:E$964,3,FALSE)</f>
        <v>9989.5444858461669</v>
      </c>
      <c r="F673" s="5" t="s">
        <v>1901</v>
      </c>
      <c r="G673" s="24" t="str">
        <f t="shared" si="64"/>
        <v>39385.419</v>
      </c>
      <c r="H673" s="18">
        <f t="shared" si="65"/>
        <v>9989.5</v>
      </c>
      <c r="I673" s="45" t="s">
        <v>869</v>
      </c>
      <c r="J673" s="46" t="s">
        <v>870</v>
      </c>
      <c r="K673" s="45">
        <v>9989.5</v>
      </c>
      <c r="L673" s="45" t="s">
        <v>871</v>
      </c>
      <c r="M673" s="46" t="s">
        <v>1908</v>
      </c>
      <c r="N673" s="46"/>
      <c r="O673" s="47" t="s">
        <v>791</v>
      </c>
      <c r="P673" s="47" t="s">
        <v>859</v>
      </c>
    </row>
    <row r="674" spans="1:16" ht="13.5" thickBot="1" x14ac:dyDescent="0.25">
      <c r="A674" s="18" t="str">
        <f t="shared" si="60"/>
        <v> MVS 4.137 </v>
      </c>
      <c r="B674" s="5" t="str">
        <f t="shared" si="61"/>
        <v>II</v>
      </c>
      <c r="C674" s="18">
        <f t="shared" si="62"/>
        <v>39388.404999999999</v>
      </c>
      <c r="D674" s="24" t="str">
        <f t="shared" si="63"/>
        <v>vis</v>
      </c>
      <c r="E674" s="44">
        <f>VLOOKUP(C674,Active!C$21:E$964,3,FALSE)</f>
        <v>9990.5410373640734</v>
      </c>
      <c r="F674" s="5" t="s">
        <v>1901</v>
      </c>
      <c r="G674" s="24" t="str">
        <f t="shared" si="64"/>
        <v>39388.405</v>
      </c>
      <c r="H674" s="18">
        <f t="shared" si="65"/>
        <v>9990.5</v>
      </c>
      <c r="I674" s="45" t="s">
        <v>872</v>
      </c>
      <c r="J674" s="46" t="s">
        <v>873</v>
      </c>
      <c r="K674" s="45">
        <v>9990.5</v>
      </c>
      <c r="L674" s="45" t="s">
        <v>7</v>
      </c>
      <c r="M674" s="46" t="s">
        <v>1908</v>
      </c>
      <c r="N674" s="46"/>
      <c r="O674" s="47" t="s">
        <v>791</v>
      </c>
      <c r="P674" s="47" t="s">
        <v>859</v>
      </c>
    </row>
    <row r="675" spans="1:16" ht="13.5" thickBot="1" x14ac:dyDescent="0.25">
      <c r="A675" s="18" t="str">
        <f t="shared" si="60"/>
        <v> MVS 8.28 </v>
      </c>
      <c r="B675" s="5" t="str">
        <f t="shared" si="61"/>
        <v>II</v>
      </c>
      <c r="C675" s="18">
        <f t="shared" si="62"/>
        <v>39388.436000000002</v>
      </c>
      <c r="D675" s="24" t="str">
        <f t="shared" si="63"/>
        <v>vis</v>
      </c>
      <c r="E675" s="44">
        <f>VLOOKUP(C675,Active!C$21:E$964,3,FALSE)</f>
        <v>9990.5513833443347</v>
      </c>
      <c r="F675" s="5" t="s">
        <v>1901</v>
      </c>
      <c r="G675" s="24" t="str">
        <f t="shared" si="64"/>
        <v>39388.436</v>
      </c>
      <c r="H675" s="18">
        <f t="shared" si="65"/>
        <v>9990.5</v>
      </c>
      <c r="I675" s="45" t="s">
        <v>874</v>
      </c>
      <c r="J675" s="46" t="s">
        <v>875</v>
      </c>
      <c r="K675" s="45">
        <v>9990.5</v>
      </c>
      <c r="L675" s="45" t="s">
        <v>2280</v>
      </c>
      <c r="M675" s="46" t="s">
        <v>1908</v>
      </c>
      <c r="N675" s="46"/>
      <c r="O675" s="47" t="s">
        <v>876</v>
      </c>
      <c r="P675" s="47" t="s">
        <v>877</v>
      </c>
    </row>
    <row r="676" spans="1:16" ht="13.5" thickBot="1" x14ac:dyDescent="0.25">
      <c r="A676" s="18" t="str">
        <f t="shared" si="60"/>
        <v> MVS 4.137 </v>
      </c>
      <c r="B676" s="5" t="str">
        <f t="shared" si="61"/>
        <v>II</v>
      </c>
      <c r="C676" s="18">
        <f t="shared" si="62"/>
        <v>39391.413999999997</v>
      </c>
      <c r="D676" s="24" t="str">
        <f t="shared" si="63"/>
        <v>vis</v>
      </c>
      <c r="E676" s="44">
        <f>VLOOKUP(C676,Active!C$21:E$964,3,FALSE)</f>
        <v>9991.5452649318522</v>
      </c>
      <c r="F676" s="5" t="s">
        <v>1901</v>
      </c>
      <c r="G676" s="24" t="str">
        <f t="shared" si="64"/>
        <v>39391.414</v>
      </c>
      <c r="H676" s="18">
        <f t="shared" si="65"/>
        <v>9991.5</v>
      </c>
      <c r="I676" s="45" t="s">
        <v>878</v>
      </c>
      <c r="J676" s="46" t="s">
        <v>879</v>
      </c>
      <c r="K676" s="45">
        <v>9991.5</v>
      </c>
      <c r="L676" s="45" t="s">
        <v>2301</v>
      </c>
      <c r="M676" s="46" t="s">
        <v>1908</v>
      </c>
      <c r="N676" s="46"/>
      <c r="O676" s="47" t="s">
        <v>791</v>
      </c>
      <c r="P676" s="47" t="s">
        <v>859</v>
      </c>
    </row>
    <row r="677" spans="1:16" ht="13.5" thickBot="1" x14ac:dyDescent="0.25">
      <c r="A677" s="18" t="str">
        <f t="shared" si="60"/>
        <v>BAVM 23 </v>
      </c>
      <c r="B677" s="5" t="str">
        <f t="shared" si="61"/>
        <v>II</v>
      </c>
      <c r="C677" s="18">
        <f t="shared" si="62"/>
        <v>39403.402999999998</v>
      </c>
      <c r="D677" s="24" t="str">
        <f t="shared" si="63"/>
        <v>vis</v>
      </c>
      <c r="E677" s="44">
        <f>VLOOKUP(C677,Active!C$21:E$964,3,FALSE)</f>
        <v>9995.5464893619301</v>
      </c>
      <c r="F677" s="5" t="s">
        <v>1901</v>
      </c>
      <c r="G677" s="24" t="str">
        <f t="shared" si="64"/>
        <v>39403.403</v>
      </c>
      <c r="H677" s="18">
        <f t="shared" si="65"/>
        <v>9995.5</v>
      </c>
      <c r="I677" s="45" t="s">
        <v>880</v>
      </c>
      <c r="J677" s="46" t="s">
        <v>881</v>
      </c>
      <c r="K677" s="45">
        <v>9995.5</v>
      </c>
      <c r="L677" s="45" t="s">
        <v>102</v>
      </c>
      <c r="M677" s="46" t="s">
        <v>1908</v>
      </c>
      <c r="N677" s="46"/>
      <c r="O677" s="47" t="s">
        <v>882</v>
      </c>
      <c r="P677" s="48" t="s">
        <v>883</v>
      </c>
    </row>
    <row r="678" spans="1:16" ht="13.5" thickBot="1" x14ac:dyDescent="0.25">
      <c r="A678" s="18" t="str">
        <f t="shared" si="60"/>
        <v>BAVM 23 </v>
      </c>
      <c r="B678" s="5" t="str">
        <f t="shared" si="61"/>
        <v>II</v>
      </c>
      <c r="C678" s="18">
        <f t="shared" si="62"/>
        <v>39406.383000000002</v>
      </c>
      <c r="D678" s="24" t="str">
        <f t="shared" si="63"/>
        <v>vis</v>
      </c>
      <c r="E678" s="44">
        <f>VLOOKUP(C678,Active!C$21:E$964,3,FALSE)</f>
        <v>9996.5410384320476</v>
      </c>
      <c r="F678" s="5" t="s">
        <v>1901</v>
      </c>
      <c r="G678" s="24" t="str">
        <f t="shared" si="64"/>
        <v>39406.383</v>
      </c>
      <c r="H678" s="18">
        <f t="shared" si="65"/>
        <v>9996.5</v>
      </c>
      <c r="I678" s="45" t="s">
        <v>884</v>
      </c>
      <c r="J678" s="46" t="s">
        <v>885</v>
      </c>
      <c r="K678" s="45">
        <v>9996.5</v>
      </c>
      <c r="L678" s="45" t="s">
        <v>7</v>
      </c>
      <c r="M678" s="46" t="s">
        <v>1908</v>
      </c>
      <c r="N678" s="46"/>
      <c r="O678" s="47" t="s">
        <v>886</v>
      </c>
      <c r="P678" s="48" t="s">
        <v>883</v>
      </c>
    </row>
    <row r="679" spans="1:16" ht="13.5" thickBot="1" x14ac:dyDescent="0.25">
      <c r="A679" s="18" t="str">
        <f t="shared" si="60"/>
        <v>BAVM 23 </v>
      </c>
      <c r="B679" s="5" t="str">
        <f t="shared" si="61"/>
        <v>II</v>
      </c>
      <c r="C679" s="18">
        <f t="shared" si="62"/>
        <v>39406.398000000001</v>
      </c>
      <c r="D679" s="24" t="str">
        <f t="shared" si="63"/>
        <v>vis</v>
      </c>
      <c r="E679" s="44">
        <f>VLOOKUP(C679,Active!C$21:E$964,3,FALSE)</f>
        <v>9996.5460445515273</v>
      </c>
      <c r="F679" s="5" t="s">
        <v>1901</v>
      </c>
      <c r="G679" s="24" t="str">
        <f t="shared" si="64"/>
        <v>39406.398</v>
      </c>
      <c r="H679" s="18">
        <f t="shared" si="65"/>
        <v>9996.5</v>
      </c>
      <c r="I679" s="45" t="s">
        <v>887</v>
      </c>
      <c r="J679" s="46" t="s">
        <v>888</v>
      </c>
      <c r="K679" s="45">
        <v>9996.5</v>
      </c>
      <c r="L679" s="45" t="s">
        <v>469</v>
      </c>
      <c r="M679" s="46" t="s">
        <v>1908</v>
      </c>
      <c r="N679" s="46"/>
      <c r="O679" s="47" t="s">
        <v>889</v>
      </c>
      <c r="P679" s="48" t="s">
        <v>883</v>
      </c>
    </row>
    <row r="680" spans="1:16" ht="13.5" thickBot="1" x14ac:dyDescent="0.25">
      <c r="A680" s="18" t="str">
        <f t="shared" si="60"/>
        <v>IBVS 180 </v>
      </c>
      <c r="B680" s="5" t="str">
        <f t="shared" si="61"/>
        <v>I</v>
      </c>
      <c r="C680" s="18">
        <f t="shared" si="62"/>
        <v>39434.588000000003</v>
      </c>
      <c r="D680" s="24" t="str">
        <f t="shared" si="63"/>
        <v>vis</v>
      </c>
      <c r="E680" s="44">
        <f>VLOOKUP(C680,Active!C$21:E$964,3,FALSE)</f>
        <v>10005.954211761793</v>
      </c>
      <c r="F680" s="5" t="s">
        <v>1901</v>
      </c>
      <c r="G680" s="24" t="str">
        <f t="shared" si="64"/>
        <v>39434.588</v>
      </c>
      <c r="H680" s="18">
        <f t="shared" si="65"/>
        <v>10006</v>
      </c>
      <c r="I680" s="45" t="s">
        <v>890</v>
      </c>
      <c r="J680" s="46" t="s">
        <v>891</v>
      </c>
      <c r="K680" s="45">
        <v>10006</v>
      </c>
      <c r="L680" s="45" t="s">
        <v>64</v>
      </c>
      <c r="M680" s="46" t="s">
        <v>1908</v>
      </c>
      <c r="N680" s="46"/>
      <c r="O680" s="47" t="s">
        <v>862</v>
      </c>
      <c r="P680" s="48" t="s">
        <v>852</v>
      </c>
    </row>
    <row r="681" spans="1:16" ht="13.5" thickBot="1" x14ac:dyDescent="0.25">
      <c r="A681" s="18" t="str">
        <f t="shared" si="60"/>
        <v> MVS 8.28 </v>
      </c>
      <c r="B681" s="5" t="str">
        <f t="shared" si="61"/>
        <v>II</v>
      </c>
      <c r="C681" s="18">
        <f t="shared" si="62"/>
        <v>39469.347999999998</v>
      </c>
      <c r="D681" s="24" t="str">
        <f t="shared" si="63"/>
        <v>vis</v>
      </c>
      <c r="E681" s="44">
        <f>VLOOKUP(C681,Active!C$21:E$964,3,FALSE)</f>
        <v>10017.555059304494</v>
      </c>
      <c r="F681" s="5" t="s">
        <v>1901</v>
      </c>
      <c r="G681" s="24" t="str">
        <f t="shared" si="64"/>
        <v>39469.348</v>
      </c>
      <c r="H681" s="18">
        <f t="shared" si="65"/>
        <v>10017.5</v>
      </c>
      <c r="I681" s="45" t="s">
        <v>892</v>
      </c>
      <c r="J681" s="46" t="s">
        <v>893</v>
      </c>
      <c r="K681" s="45">
        <v>10017.5</v>
      </c>
      <c r="L681" s="45" t="s">
        <v>894</v>
      </c>
      <c r="M681" s="46" t="s">
        <v>1908</v>
      </c>
      <c r="N681" s="46"/>
      <c r="O681" s="47" t="s">
        <v>876</v>
      </c>
      <c r="P681" s="47" t="s">
        <v>877</v>
      </c>
    </row>
    <row r="682" spans="1:16" ht="13.5" thickBot="1" x14ac:dyDescent="0.25">
      <c r="A682" s="18" t="str">
        <f t="shared" si="60"/>
        <v> AA 19.174 </v>
      </c>
      <c r="B682" s="5" t="str">
        <f t="shared" si="61"/>
        <v>II</v>
      </c>
      <c r="C682" s="18">
        <f t="shared" si="62"/>
        <v>40140.512000000002</v>
      </c>
      <c r="D682" s="24" t="str">
        <f t="shared" si="63"/>
        <v>vis</v>
      </c>
      <c r="E682" s="44">
        <f>VLOOKUP(C682,Active!C$21:E$964,3,FALSE)</f>
        <v>10241.550204303076</v>
      </c>
      <c r="F682" s="5" t="s">
        <v>1901</v>
      </c>
      <c r="G682" s="24" t="str">
        <f t="shared" si="64"/>
        <v>40140.512</v>
      </c>
      <c r="H682" s="18">
        <f t="shared" si="65"/>
        <v>10241.5</v>
      </c>
      <c r="I682" s="45" t="s">
        <v>901</v>
      </c>
      <c r="J682" s="46" t="s">
        <v>902</v>
      </c>
      <c r="K682" s="45">
        <v>10241.5</v>
      </c>
      <c r="L682" s="45" t="s">
        <v>903</v>
      </c>
      <c r="M682" s="46" t="s">
        <v>1908</v>
      </c>
      <c r="N682" s="46"/>
      <c r="O682" s="47" t="s">
        <v>904</v>
      </c>
      <c r="P682" s="47" t="s">
        <v>905</v>
      </c>
    </row>
    <row r="683" spans="1:16" ht="13.5" thickBot="1" x14ac:dyDescent="0.25">
      <c r="A683" s="18" t="str">
        <f t="shared" si="60"/>
        <v>IBVS 795 </v>
      </c>
      <c r="B683" s="5" t="str">
        <f t="shared" si="61"/>
        <v>I</v>
      </c>
      <c r="C683" s="18">
        <f t="shared" si="62"/>
        <v>40156.692999999999</v>
      </c>
      <c r="D683" s="24" t="str">
        <f t="shared" si="63"/>
        <v>vis</v>
      </c>
      <c r="E683" s="44">
        <f>VLOOKUP(C683,Active!C$21:E$964,3,FALSE)</f>
        <v>10246.950472257287</v>
      </c>
      <c r="F683" s="5" t="s">
        <v>1901</v>
      </c>
      <c r="G683" s="24" t="str">
        <f t="shared" si="64"/>
        <v>40156.693</v>
      </c>
      <c r="H683" s="18">
        <f t="shared" si="65"/>
        <v>10247</v>
      </c>
      <c r="I683" s="45" t="s">
        <v>909</v>
      </c>
      <c r="J683" s="46" t="s">
        <v>910</v>
      </c>
      <c r="K683" s="45">
        <v>10247</v>
      </c>
      <c r="L683" s="45" t="s">
        <v>399</v>
      </c>
      <c r="M683" s="46" t="s">
        <v>1908</v>
      </c>
      <c r="N683" s="46"/>
      <c r="O683" s="47" t="s">
        <v>851</v>
      </c>
      <c r="P683" s="48" t="s">
        <v>897</v>
      </c>
    </row>
    <row r="684" spans="1:16" ht="13.5" thickBot="1" x14ac:dyDescent="0.25">
      <c r="A684" s="18" t="str">
        <f t="shared" si="60"/>
        <v> BRNO 9 </v>
      </c>
      <c r="B684" s="5" t="str">
        <f t="shared" si="61"/>
        <v>I</v>
      </c>
      <c r="C684" s="18">
        <f t="shared" si="62"/>
        <v>40396.396999999997</v>
      </c>
      <c r="D684" s="24" t="str">
        <f t="shared" si="63"/>
        <v>vis</v>
      </c>
      <c r="E684" s="44">
        <f>VLOOKUP(C684,Active!C$21:E$964,3,FALSE)</f>
        <v>10326.949596520119</v>
      </c>
      <c r="F684" s="5" t="s">
        <v>1901</v>
      </c>
      <c r="G684" s="24" t="str">
        <f t="shared" si="64"/>
        <v>40396.397</v>
      </c>
      <c r="H684" s="18">
        <f t="shared" si="65"/>
        <v>10327</v>
      </c>
      <c r="I684" s="45" t="s">
        <v>921</v>
      </c>
      <c r="J684" s="46" t="s">
        <v>922</v>
      </c>
      <c r="K684" s="45">
        <v>10327</v>
      </c>
      <c r="L684" s="45" t="s">
        <v>389</v>
      </c>
      <c r="M684" s="46" t="s">
        <v>1908</v>
      </c>
      <c r="N684" s="46"/>
      <c r="O684" s="47" t="s">
        <v>923</v>
      </c>
      <c r="P684" s="47" t="s">
        <v>924</v>
      </c>
    </row>
    <row r="685" spans="1:16" ht="13.5" thickBot="1" x14ac:dyDescent="0.25">
      <c r="A685" s="18" t="str">
        <f t="shared" si="60"/>
        <v>BAVM 26 </v>
      </c>
      <c r="B685" s="5" t="str">
        <f t="shared" si="61"/>
        <v>I</v>
      </c>
      <c r="C685" s="18">
        <f t="shared" si="62"/>
        <v>40483.322999999997</v>
      </c>
      <c r="D685" s="24" t="str">
        <f t="shared" si="63"/>
        <v>vis</v>
      </c>
      <c r="E685" s="44">
        <f>VLOOKUP(C685,Active!C$21:E$964,3,FALSE)</f>
        <v>10355.960392650642</v>
      </c>
      <c r="F685" s="5" t="s">
        <v>1901</v>
      </c>
      <c r="G685" s="24" t="str">
        <f t="shared" si="64"/>
        <v>40483.323</v>
      </c>
      <c r="H685" s="18">
        <f t="shared" si="65"/>
        <v>10356</v>
      </c>
      <c r="I685" s="45" t="s">
        <v>927</v>
      </c>
      <c r="J685" s="46" t="s">
        <v>928</v>
      </c>
      <c r="K685" s="45">
        <v>10356</v>
      </c>
      <c r="L685" s="45" t="s">
        <v>2212</v>
      </c>
      <c r="M685" s="46" t="s">
        <v>1908</v>
      </c>
      <c r="N685" s="46"/>
      <c r="O685" s="47" t="s">
        <v>780</v>
      </c>
      <c r="P685" s="48" t="s">
        <v>929</v>
      </c>
    </row>
    <row r="686" spans="1:16" ht="13.5" thickBot="1" x14ac:dyDescent="0.25">
      <c r="A686" s="18" t="str">
        <f t="shared" si="60"/>
        <v>BAVM 26 </v>
      </c>
      <c r="B686" s="5" t="str">
        <f t="shared" si="61"/>
        <v>I</v>
      </c>
      <c r="C686" s="18">
        <f t="shared" si="62"/>
        <v>40489.324999999997</v>
      </c>
      <c r="D686" s="24" t="str">
        <f t="shared" si="63"/>
        <v>vis</v>
      </c>
      <c r="E686" s="44">
        <f>VLOOKUP(C686,Active!C$21:E$964,3,FALSE)</f>
        <v>10357.96350792542</v>
      </c>
      <c r="F686" s="5" t="s">
        <v>1901</v>
      </c>
      <c r="G686" s="24" t="str">
        <f t="shared" si="64"/>
        <v>40489.325</v>
      </c>
      <c r="H686" s="18">
        <f t="shared" si="65"/>
        <v>10358</v>
      </c>
      <c r="I686" s="45" t="s">
        <v>930</v>
      </c>
      <c r="J686" s="46" t="s">
        <v>931</v>
      </c>
      <c r="K686" s="45">
        <v>10358</v>
      </c>
      <c r="L686" s="45" t="s">
        <v>932</v>
      </c>
      <c r="M686" s="46" t="s">
        <v>1908</v>
      </c>
      <c r="N686" s="46"/>
      <c r="O686" s="47" t="s">
        <v>780</v>
      </c>
      <c r="P686" s="48" t="s">
        <v>929</v>
      </c>
    </row>
    <row r="687" spans="1:16" ht="13.5" thickBot="1" x14ac:dyDescent="0.25">
      <c r="A687" s="18" t="str">
        <f t="shared" si="60"/>
        <v> AVSJ 4.89 </v>
      </c>
      <c r="B687" s="5" t="str">
        <f t="shared" si="61"/>
        <v>II</v>
      </c>
      <c r="C687" s="18">
        <f t="shared" si="62"/>
        <v>40769.728000000003</v>
      </c>
      <c r="D687" s="24" t="str">
        <f t="shared" si="63"/>
        <v>vis</v>
      </c>
      <c r="E687" s="44">
        <f>VLOOKUP(C687,Active!C$21:E$964,3,FALSE)</f>
        <v>10451.545569303918</v>
      </c>
      <c r="F687" s="5" t="s">
        <v>1901</v>
      </c>
      <c r="G687" s="24" t="str">
        <f t="shared" si="64"/>
        <v>40769.728</v>
      </c>
      <c r="H687" s="18">
        <f t="shared" si="65"/>
        <v>10451.5</v>
      </c>
      <c r="I687" s="45" t="s">
        <v>943</v>
      </c>
      <c r="J687" s="46" t="s">
        <v>944</v>
      </c>
      <c r="K687" s="45">
        <v>10451.5</v>
      </c>
      <c r="L687" s="45" t="s">
        <v>58</v>
      </c>
      <c r="M687" s="46" t="s">
        <v>1908</v>
      </c>
      <c r="N687" s="46"/>
      <c r="O687" s="47" t="s">
        <v>945</v>
      </c>
      <c r="P687" s="47" t="s">
        <v>946</v>
      </c>
    </row>
    <row r="688" spans="1:16" ht="13.5" thickBot="1" x14ac:dyDescent="0.25">
      <c r="A688" s="18" t="str">
        <f t="shared" si="60"/>
        <v> AVSJ 4.89 </v>
      </c>
      <c r="B688" s="5" t="str">
        <f t="shared" si="61"/>
        <v>II</v>
      </c>
      <c r="C688" s="18">
        <f t="shared" si="62"/>
        <v>40772.743000000002</v>
      </c>
      <c r="D688" s="24" t="str">
        <f t="shared" si="63"/>
        <v>vis</v>
      </c>
      <c r="E688" s="44">
        <f>VLOOKUP(C688,Active!C$21:E$964,3,FALSE)</f>
        <v>10452.55179931949</v>
      </c>
      <c r="F688" s="5" t="s">
        <v>1901</v>
      </c>
      <c r="G688" s="24" t="str">
        <f t="shared" si="64"/>
        <v>40772.743</v>
      </c>
      <c r="H688" s="18">
        <f t="shared" si="65"/>
        <v>10452.5</v>
      </c>
      <c r="I688" s="45" t="s">
        <v>947</v>
      </c>
      <c r="J688" s="46" t="s">
        <v>948</v>
      </c>
      <c r="K688" s="45">
        <v>10452.5</v>
      </c>
      <c r="L688" s="45" t="s">
        <v>949</v>
      </c>
      <c r="M688" s="46" t="s">
        <v>1908</v>
      </c>
      <c r="N688" s="46"/>
      <c r="O688" s="47" t="s">
        <v>950</v>
      </c>
      <c r="P688" s="47" t="s">
        <v>946</v>
      </c>
    </row>
    <row r="689" spans="1:16" ht="13.5" thickBot="1" x14ac:dyDescent="0.25">
      <c r="A689" s="18" t="str">
        <f t="shared" si="60"/>
        <v> AVSJ 4.89 </v>
      </c>
      <c r="B689" s="5" t="str">
        <f t="shared" si="61"/>
        <v>II</v>
      </c>
      <c r="C689" s="18">
        <f t="shared" si="62"/>
        <v>40775.733999999997</v>
      </c>
      <c r="D689" s="24" t="str">
        <f t="shared" si="63"/>
        <v>vis</v>
      </c>
      <c r="E689" s="44">
        <f>VLOOKUP(C689,Active!C$21:E$964,3,FALSE)</f>
        <v>10453.550019543891</v>
      </c>
      <c r="F689" s="5" t="s">
        <v>1901</v>
      </c>
      <c r="G689" s="24" t="str">
        <f t="shared" si="64"/>
        <v>40775.734</v>
      </c>
      <c r="H689" s="18">
        <f t="shared" si="65"/>
        <v>10453.5</v>
      </c>
      <c r="I689" s="45" t="s">
        <v>951</v>
      </c>
      <c r="J689" s="46" t="s">
        <v>952</v>
      </c>
      <c r="K689" s="45">
        <v>10453.5</v>
      </c>
      <c r="L689" s="45" t="s">
        <v>903</v>
      </c>
      <c r="M689" s="46" t="s">
        <v>1908</v>
      </c>
      <c r="N689" s="46"/>
      <c r="O689" s="47" t="s">
        <v>945</v>
      </c>
      <c r="P689" s="47" t="s">
        <v>946</v>
      </c>
    </row>
    <row r="690" spans="1:16" ht="13.5" thickBot="1" x14ac:dyDescent="0.25">
      <c r="A690" s="18" t="str">
        <f t="shared" si="60"/>
        <v> AVSJ 4.89 </v>
      </c>
      <c r="B690" s="5" t="str">
        <f t="shared" si="61"/>
        <v>II</v>
      </c>
      <c r="C690" s="18">
        <f t="shared" si="62"/>
        <v>40778.756999999998</v>
      </c>
      <c r="D690" s="24" t="str">
        <f t="shared" si="63"/>
        <v>vis</v>
      </c>
      <c r="E690" s="44">
        <f>VLOOKUP(C690,Active!C$21:E$964,3,FALSE)</f>
        <v>10454.558919489851</v>
      </c>
      <c r="F690" s="5" t="s">
        <v>1901</v>
      </c>
      <c r="G690" s="24" t="str">
        <f t="shared" si="64"/>
        <v>40778.757</v>
      </c>
      <c r="H690" s="18">
        <f t="shared" si="65"/>
        <v>10454.5</v>
      </c>
      <c r="I690" s="45" t="s">
        <v>953</v>
      </c>
      <c r="J690" s="46" t="s">
        <v>954</v>
      </c>
      <c r="K690" s="45">
        <v>10454.5</v>
      </c>
      <c r="L690" s="45" t="s">
        <v>955</v>
      </c>
      <c r="M690" s="46" t="s">
        <v>1908</v>
      </c>
      <c r="N690" s="46"/>
      <c r="O690" s="47" t="s">
        <v>945</v>
      </c>
      <c r="P690" s="47" t="s">
        <v>946</v>
      </c>
    </row>
    <row r="691" spans="1:16" ht="13.5" thickBot="1" x14ac:dyDescent="0.25">
      <c r="A691" s="18" t="str">
        <f t="shared" si="60"/>
        <v> AVSJ 4.89 </v>
      </c>
      <c r="B691" s="5" t="str">
        <f t="shared" si="61"/>
        <v>II</v>
      </c>
      <c r="C691" s="18">
        <f t="shared" si="62"/>
        <v>40781.726999999999</v>
      </c>
      <c r="D691" s="24" t="str">
        <f t="shared" si="63"/>
        <v>vis</v>
      </c>
      <c r="E691" s="44">
        <f>VLOOKUP(C691,Active!C$21:E$964,3,FALSE)</f>
        <v>10455.550131146982</v>
      </c>
      <c r="F691" s="5" t="s">
        <v>1901</v>
      </c>
      <c r="G691" s="24" t="str">
        <f t="shared" si="64"/>
        <v>40781.727</v>
      </c>
      <c r="H691" s="18">
        <f t="shared" si="65"/>
        <v>10455.5</v>
      </c>
      <c r="I691" s="45" t="s">
        <v>956</v>
      </c>
      <c r="J691" s="46" t="s">
        <v>957</v>
      </c>
      <c r="K691" s="45">
        <v>10455.5</v>
      </c>
      <c r="L691" s="45" t="s">
        <v>903</v>
      </c>
      <c r="M691" s="46" t="s">
        <v>1908</v>
      </c>
      <c r="N691" s="46"/>
      <c r="O691" s="47" t="s">
        <v>958</v>
      </c>
      <c r="P691" s="47" t="s">
        <v>946</v>
      </c>
    </row>
    <row r="692" spans="1:16" ht="13.5" thickBot="1" x14ac:dyDescent="0.25">
      <c r="A692" s="18" t="str">
        <f t="shared" si="60"/>
        <v> AVSJ 4.89 </v>
      </c>
      <c r="B692" s="5" t="str">
        <f t="shared" si="61"/>
        <v>II</v>
      </c>
      <c r="C692" s="18">
        <f t="shared" si="62"/>
        <v>40784.728999999999</v>
      </c>
      <c r="D692" s="24" t="str">
        <f t="shared" si="63"/>
        <v>vis</v>
      </c>
      <c r="E692" s="44">
        <f>VLOOKUP(C692,Active!C$21:E$964,3,FALSE)</f>
        <v>10456.55202252567</v>
      </c>
      <c r="F692" s="5" t="s">
        <v>1901</v>
      </c>
      <c r="G692" s="24" t="str">
        <f t="shared" si="64"/>
        <v>40784.729</v>
      </c>
      <c r="H692" s="18">
        <f t="shared" si="65"/>
        <v>10456.5</v>
      </c>
      <c r="I692" s="45" t="s">
        <v>959</v>
      </c>
      <c r="J692" s="46" t="s">
        <v>960</v>
      </c>
      <c r="K692" s="45">
        <v>10456.5</v>
      </c>
      <c r="L692" s="45" t="s">
        <v>2259</v>
      </c>
      <c r="M692" s="46" t="s">
        <v>1908</v>
      </c>
      <c r="N692" s="46"/>
      <c r="O692" s="47" t="s">
        <v>950</v>
      </c>
      <c r="P692" s="47" t="s">
        <v>946</v>
      </c>
    </row>
    <row r="693" spans="1:16" ht="13.5" thickBot="1" x14ac:dyDescent="0.25">
      <c r="A693" s="18" t="str">
        <f t="shared" si="60"/>
        <v> AVSJ 4.89 </v>
      </c>
      <c r="B693" s="5" t="str">
        <f t="shared" si="61"/>
        <v>II</v>
      </c>
      <c r="C693" s="18">
        <f t="shared" si="62"/>
        <v>40793.735999999997</v>
      </c>
      <c r="D693" s="24" t="str">
        <f t="shared" si="63"/>
        <v>vis</v>
      </c>
      <c r="E693" s="44">
        <f>VLOOKUP(C693,Active!C$21:E$964,3,FALSE)</f>
        <v>10459.558030403032</v>
      </c>
      <c r="F693" s="5" t="s">
        <v>1901</v>
      </c>
      <c r="G693" s="24" t="str">
        <f t="shared" si="64"/>
        <v>40793.736</v>
      </c>
      <c r="H693" s="18">
        <f t="shared" si="65"/>
        <v>10459.5</v>
      </c>
      <c r="I693" s="45" t="s">
        <v>961</v>
      </c>
      <c r="J693" s="46" t="s">
        <v>962</v>
      </c>
      <c r="K693" s="45">
        <v>10459.5</v>
      </c>
      <c r="L693" s="45" t="s">
        <v>963</v>
      </c>
      <c r="M693" s="46" t="s">
        <v>1908</v>
      </c>
      <c r="N693" s="46"/>
      <c r="O693" s="47" t="s">
        <v>964</v>
      </c>
      <c r="P693" s="47" t="s">
        <v>946</v>
      </c>
    </row>
    <row r="694" spans="1:16" ht="13.5" thickBot="1" x14ac:dyDescent="0.25">
      <c r="A694" s="18" t="str">
        <f t="shared" si="60"/>
        <v> AVSJ 4.89 </v>
      </c>
      <c r="B694" s="5" t="str">
        <f t="shared" si="61"/>
        <v>II</v>
      </c>
      <c r="C694" s="18">
        <f t="shared" si="62"/>
        <v>40814.646000000001</v>
      </c>
      <c r="D694" s="24" t="str">
        <f t="shared" si="63"/>
        <v>vis</v>
      </c>
      <c r="E694" s="44">
        <f>VLOOKUP(C694,Active!C$21:E$964,3,FALSE)</f>
        <v>10466.536560958784</v>
      </c>
      <c r="F694" s="5" t="s">
        <v>1901</v>
      </c>
      <c r="G694" s="24" t="str">
        <f t="shared" si="64"/>
        <v>40814.646</v>
      </c>
      <c r="H694" s="18">
        <f t="shared" si="65"/>
        <v>10466.5</v>
      </c>
      <c r="I694" s="45" t="s">
        <v>965</v>
      </c>
      <c r="J694" s="46" t="s">
        <v>966</v>
      </c>
      <c r="K694" s="45">
        <v>10466.5</v>
      </c>
      <c r="L694" s="45" t="s">
        <v>138</v>
      </c>
      <c r="M694" s="46" t="s">
        <v>1908</v>
      </c>
      <c r="N694" s="46"/>
      <c r="O694" s="47" t="s">
        <v>967</v>
      </c>
      <c r="P694" s="47" t="s">
        <v>946</v>
      </c>
    </row>
    <row r="695" spans="1:16" ht="13.5" thickBot="1" x14ac:dyDescent="0.25">
      <c r="A695" s="18" t="str">
        <f t="shared" si="60"/>
        <v> AVSJ 4.89 </v>
      </c>
      <c r="B695" s="5" t="str">
        <f t="shared" si="61"/>
        <v>II</v>
      </c>
      <c r="C695" s="18">
        <f t="shared" si="62"/>
        <v>40844.627999999997</v>
      </c>
      <c r="D695" s="24" t="str">
        <f t="shared" si="63"/>
        <v>vis</v>
      </c>
      <c r="E695" s="44">
        <f>VLOOKUP(C695,Active!C$21:E$964,3,FALSE)</f>
        <v>10476.542792576312</v>
      </c>
      <c r="F695" s="5" t="s">
        <v>1901</v>
      </c>
      <c r="G695" s="24" t="str">
        <f t="shared" si="64"/>
        <v>40844.628</v>
      </c>
      <c r="H695" s="18">
        <f t="shared" si="65"/>
        <v>10476.5</v>
      </c>
      <c r="I695" s="45" t="s">
        <v>968</v>
      </c>
      <c r="J695" s="46" t="s">
        <v>969</v>
      </c>
      <c r="K695" s="45">
        <v>10476.5</v>
      </c>
      <c r="L695" s="45" t="s">
        <v>2298</v>
      </c>
      <c r="M695" s="46" t="s">
        <v>1908</v>
      </c>
      <c r="N695" s="46"/>
      <c r="O695" s="47" t="s">
        <v>967</v>
      </c>
      <c r="P695" s="47" t="s">
        <v>946</v>
      </c>
    </row>
    <row r="696" spans="1:16" ht="13.5" thickBot="1" x14ac:dyDescent="0.25">
      <c r="A696" s="18" t="str">
        <f t="shared" si="60"/>
        <v> AC 662.2 </v>
      </c>
      <c r="B696" s="5" t="str">
        <f t="shared" si="61"/>
        <v>I</v>
      </c>
      <c r="C696" s="18">
        <f t="shared" si="62"/>
        <v>41130.530200000001</v>
      </c>
      <c r="D696" s="24" t="str">
        <f t="shared" si="63"/>
        <v>vis</v>
      </c>
      <c r="E696" s="44">
        <f>VLOOKUP(C696,Active!C$21:E$964,3,FALSE)</f>
        <v>10571.960164104603</v>
      </c>
      <c r="F696" s="5" t="s">
        <v>1901</v>
      </c>
      <c r="G696" s="24" t="str">
        <f t="shared" si="64"/>
        <v>41130.5302</v>
      </c>
      <c r="H696" s="18">
        <f t="shared" si="65"/>
        <v>10572</v>
      </c>
      <c r="I696" s="45" t="s">
        <v>970</v>
      </c>
      <c r="J696" s="46" t="s">
        <v>971</v>
      </c>
      <c r="K696" s="45">
        <v>10572</v>
      </c>
      <c r="L696" s="45" t="s">
        <v>972</v>
      </c>
      <c r="M696" s="46" t="s">
        <v>699</v>
      </c>
      <c r="N696" s="46"/>
      <c r="O696" s="47" t="s">
        <v>973</v>
      </c>
      <c r="P696" s="47" t="s">
        <v>974</v>
      </c>
    </row>
    <row r="697" spans="1:16" ht="13.5" thickBot="1" x14ac:dyDescent="0.25">
      <c r="A697" s="18" t="str">
        <f t="shared" si="60"/>
        <v> AC 662.3 </v>
      </c>
      <c r="B697" s="5" t="str">
        <f t="shared" si="61"/>
        <v>I</v>
      </c>
      <c r="C697" s="18">
        <f t="shared" si="62"/>
        <v>41172.478000000003</v>
      </c>
      <c r="D697" s="24" t="str">
        <f t="shared" si="63"/>
        <v>vis</v>
      </c>
      <c r="E697" s="44">
        <f>VLOOKUP(C697,Active!C$21:E$964,3,FALSE)</f>
        <v>10585.959877354078</v>
      </c>
      <c r="F697" s="5" t="s">
        <v>1901</v>
      </c>
      <c r="G697" s="24" t="str">
        <f t="shared" si="64"/>
        <v>41172.4780</v>
      </c>
      <c r="H697" s="18">
        <f t="shared" si="65"/>
        <v>10586</v>
      </c>
      <c r="I697" s="45" t="s">
        <v>996</v>
      </c>
      <c r="J697" s="46" t="s">
        <v>997</v>
      </c>
      <c r="K697" s="45">
        <v>10586</v>
      </c>
      <c r="L697" s="45" t="s">
        <v>998</v>
      </c>
      <c r="M697" s="46" t="s">
        <v>699</v>
      </c>
      <c r="N697" s="46"/>
      <c r="O697" s="47" t="s">
        <v>973</v>
      </c>
      <c r="P697" s="47" t="s">
        <v>999</v>
      </c>
    </row>
    <row r="698" spans="1:16" ht="13.5" thickBot="1" x14ac:dyDescent="0.25">
      <c r="A698" s="18" t="str">
        <f t="shared" si="60"/>
        <v>IBVS 746 </v>
      </c>
      <c r="B698" s="5" t="str">
        <f t="shared" si="61"/>
        <v>I</v>
      </c>
      <c r="C698" s="18">
        <f t="shared" si="62"/>
        <v>41594.9784</v>
      </c>
      <c r="D698" s="24" t="str">
        <f t="shared" si="63"/>
        <v>vis</v>
      </c>
      <c r="E698" s="44">
        <f>VLOOKUP(C698,Active!C$21:E$964,3,FALSE)</f>
        <v>10726.965709550021</v>
      </c>
      <c r="F698" s="5" t="s">
        <v>1901</v>
      </c>
      <c r="G698" s="24" t="str">
        <f t="shared" si="64"/>
        <v>41594.9784</v>
      </c>
      <c r="H698" s="18">
        <f t="shared" si="65"/>
        <v>10727</v>
      </c>
      <c r="I698" s="45" t="s">
        <v>1086</v>
      </c>
      <c r="J698" s="46" t="s">
        <v>1087</v>
      </c>
      <c r="K698" s="45">
        <v>10727</v>
      </c>
      <c r="L698" s="45" t="s">
        <v>1088</v>
      </c>
      <c r="M698" s="46" t="s">
        <v>699</v>
      </c>
      <c r="N698" s="46"/>
      <c r="O698" s="47" t="s">
        <v>1089</v>
      </c>
      <c r="P698" s="48" t="s">
        <v>1011</v>
      </c>
    </row>
    <row r="699" spans="1:16" ht="13.5" thickBot="1" x14ac:dyDescent="0.25">
      <c r="A699" s="18" t="str">
        <f t="shared" si="60"/>
        <v> AVSJ 7.25 </v>
      </c>
      <c r="B699" s="5" t="str">
        <f t="shared" si="61"/>
        <v>I</v>
      </c>
      <c r="C699" s="18">
        <f t="shared" si="62"/>
        <v>42688.679799999998</v>
      </c>
      <c r="D699" s="24" t="str">
        <f t="shared" si="63"/>
        <v>vis</v>
      </c>
      <c r="E699" s="44">
        <f>VLOOKUP(C699,Active!C$21:E$964,3,FALSE)</f>
        <v>11091.979035172593</v>
      </c>
      <c r="F699" s="5" t="s">
        <v>1901</v>
      </c>
      <c r="G699" s="24" t="str">
        <f t="shared" si="64"/>
        <v>42688.6798</v>
      </c>
      <c r="H699" s="18">
        <f t="shared" si="65"/>
        <v>11092</v>
      </c>
      <c r="I699" s="45" t="s">
        <v>1186</v>
      </c>
      <c r="J699" s="46" t="s">
        <v>1187</v>
      </c>
      <c r="K699" s="45">
        <v>11092</v>
      </c>
      <c r="L699" s="45" t="s">
        <v>1188</v>
      </c>
      <c r="M699" s="46" t="s">
        <v>699</v>
      </c>
      <c r="N699" s="46"/>
      <c r="O699" s="47" t="s">
        <v>1189</v>
      </c>
      <c r="P699" s="47" t="s">
        <v>1190</v>
      </c>
    </row>
    <row r="700" spans="1:16" ht="13.5" thickBot="1" x14ac:dyDescent="0.25">
      <c r="A700" s="18" t="str">
        <f t="shared" si="60"/>
        <v> AVSJ 7.25 </v>
      </c>
      <c r="B700" s="5" t="str">
        <f t="shared" si="61"/>
        <v>I</v>
      </c>
      <c r="C700" s="18">
        <f t="shared" si="62"/>
        <v>43362.878700000001</v>
      </c>
      <c r="D700" s="24" t="str">
        <f t="shared" si="63"/>
        <v>vis</v>
      </c>
      <c r="E700" s="44">
        <f>VLOOKUP(C700,Active!C$21:E$964,3,FALSE)</f>
        <v>11316.987051638589</v>
      </c>
      <c r="F700" s="5" t="s">
        <v>1901</v>
      </c>
      <c r="G700" s="24" t="str">
        <f t="shared" si="64"/>
        <v>43362.8787</v>
      </c>
      <c r="H700" s="18">
        <f t="shared" si="65"/>
        <v>11317</v>
      </c>
      <c r="I700" s="45" t="s">
        <v>1208</v>
      </c>
      <c r="J700" s="46" t="s">
        <v>1209</v>
      </c>
      <c r="K700" s="45">
        <v>11317</v>
      </c>
      <c r="L700" s="45" t="s">
        <v>1210</v>
      </c>
      <c r="M700" s="46" t="s">
        <v>699</v>
      </c>
      <c r="N700" s="46"/>
      <c r="O700" s="47" t="s">
        <v>1211</v>
      </c>
      <c r="P700" s="47" t="s">
        <v>1190</v>
      </c>
    </row>
    <row r="701" spans="1:16" ht="13.5" thickBot="1" x14ac:dyDescent="0.25">
      <c r="A701" s="18" t="str">
        <f t="shared" si="60"/>
        <v> AOEB 7 </v>
      </c>
      <c r="B701" s="5" t="str">
        <f t="shared" si="61"/>
        <v>I</v>
      </c>
      <c r="C701" s="18">
        <f t="shared" si="62"/>
        <v>43362.879500000003</v>
      </c>
      <c r="D701" s="24" t="str">
        <f t="shared" si="63"/>
        <v>vis</v>
      </c>
      <c r="E701" s="44">
        <f>VLOOKUP(C701,Active!C$21:E$964,3,FALSE)</f>
        <v>11316.987318631631</v>
      </c>
      <c r="F701" s="5" t="s">
        <v>1901</v>
      </c>
      <c r="G701" s="24" t="str">
        <f t="shared" si="64"/>
        <v>43362.8795</v>
      </c>
      <c r="H701" s="18">
        <f t="shared" si="65"/>
        <v>11317</v>
      </c>
      <c r="I701" s="45" t="s">
        <v>1212</v>
      </c>
      <c r="J701" s="46" t="s">
        <v>1213</v>
      </c>
      <c r="K701" s="45">
        <v>11317</v>
      </c>
      <c r="L701" s="45" t="s">
        <v>1214</v>
      </c>
      <c r="M701" s="46" t="s">
        <v>699</v>
      </c>
      <c r="N701" s="46"/>
      <c r="O701" s="47" t="s">
        <v>1215</v>
      </c>
      <c r="P701" s="47" t="s">
        <v>1216</v>
      </c>
    </row>
    <row r="702" spans="1:16" ht="13.5" thickBot="1" x14ac:dyDescent="0.25">
      <c r="A702" s="18" t="str">
        <f t="shared" si="60"/>
        <v> AOEB 7 </v>
      </c>
      <c r="B702" s="5" t="str">
        <f t="shared" si="61"/>
        <v>I</v>
      </c>
      <c r="C702" s="18">
        <f t="shared" si="62"/>
        <v>45166.749000000003</v>
      </c>
      <c r="D702" s="24" t="str">
        <f t="shared" si="63"/>
        <v>vis</v>
      </c>
      <c r="E702" s="44">
        <f>VLOOKUP(C702,Active!C$21:E$964,3,FALSE)</f>
        <v>11919.013068241287</v>
      </c>
      <c r="F702" s="5" t="s">
        <v>1901</v>
      </c>
      <c r="G702" s="24" t="str">
        <f t="shared" si="64"/>
        <v>45166.749</v>
      </c>
      <c r="H702" s="18">
        <f t="shared" si="65"/>
        <v>11919</v>
      </c>
      <c r="I702" s="45" t="s">
        <v>1412</v>
      </c>
      <c r="J702" s="46" t="s">
        <v>1413</v>
      </c>
      <c r="K702" s="45">
        <v>11919</v>
      </c>
      <c r="L702" s="45" t="s">
        <v>190</v>
      </c>
      <c r="M702" s="46" t="s">
        <v>1908</v>
      </c>
      <c r="N702" s="46"/>
      <c r="O702" s="47" t="s">
        <v>1414</v>
      </c>
      <c r="P702" s="47" t="s">
        <v>1216</v>
      </c>
    </row>
    <row r="703" spans="1:16" ht="13.5" thickBot="1" x14ac:dyDescent="0.25">
      <c r="A703" s="18" t="str">
        <f t="shared" si="60"/>
        <v> AOEB 7 </v>
      </c>
      <c r="B703" s="5" t="str">
        <f t="shared" si="61"/>
        <v>II</v>
      </c>
      <c r="C703" s="18">
        <f t="shared" si="62"/>
        <v>46258.749000000003</v>
      </c>
      <c r="D703" s="24" t="str">
        <f t="shared" si="63"/>
        <v>vis</v>
      </c>
      <c r="E703" s="44">
        <f>VLOOKUP(C703,Active!C$21:E$964,3,FALSE)</f>
        <v>12283.45856641826</v>
      </c>
      <c r="F703" s="5" t="s">
        <v>1901</v>
      </c>
      <c r="G703" s="24" t="str">
        <f t="shared" si="64"/>
        <v>46258.749</v>
      </c>
      <c r="H703" s="18">
        <f t="shared" si="65"/>
        <v>12283.5</v>
      </c>
      <c r="I703" s="45" t="s">
        <v>1426</v>
      </c>
      <c r="J703" s="46" t="s">
        <v>1427</v>
      </c>
      <c r="K703" s="45">
        <v>12283.5</v>
      </c>
      <c r="L703" s="45" t="s">
        <v>2166</v>
      </c>
      <c r="M703" s="46" t="s">
        <v>1908</v>
      </c>
      <c r="N703" s="46"/>
      <c r="O703" s="47" t="s">
        <v>958</v>
      </c>
      <c r="P703" s="47" t="s">
        <v>1216</v>
      </c>
    </row>
    <row r="704" spans="1:16" ht="13.5" thickBot="1" x14ac:dyDescent="0.25">
      <c r="A704" s="18" t="str">
        <f t="shared" si="60"/>
        <v> VSSC 64.22 </v>
      </c>
      <c r="B704" s="5" t="str">
        <f t="shared" si="61"/>
        <v>I</v>
      </c>
      <c r="C704" s="18">
        <f t="shared" si="62"/>
        <v>46320.375</v>
      </c>
      <c r="D704" s="24" t="str">
        <f t="shared" si="63"/>
        <v>vis</v>
      </c>
      <c r="E704" s="44">
        <f>VLOOKUP(C704,Active!C$21:E$964,3,FALSE)</f>
        <v>12304.025707691748</v>
      </c>
      <c r="F704" s="5" t="s">
        <v>1901</v>
      </c>
      <c r="G704" s="24" t="str">
        <f t="shared" si="64"/>
        <v>46320.375</v>
      </c>
      <c r="H704" s="18">
        <f t="shared" si="65"/>
        <v>12304</v>
      </c>
      <c r="I704" s="45" t="s">
        <v>1446</v>
      </c>
      <c r="J704" s="46" t="s">
        <v>1447</v>
      </c>
      <c r="K704" s="45">
        <v>12304</v>
      </c>
      <c r="L704" s="45" t="s">
        <v>2073</v>
      </c>
      <c r="M704" s="46" t="s">
        <v>1908</v>
      </c>
      <c r="N704" s="46"/>
      <c r="O704" s="47" t="s">
        <v>1448</v>
      </c>
      <c r="P704" s="47" t="s">
        <v>1449</v>
      </c>
    </row>
    <row r="705" spans="1:16" ht="13.5" thickBot="1" x14ac:dyDescent="0.25">
      <c r="A705" s="18" t="str">
        <f t="shared" si="60"/>
        <v> AOEB 7 </v>
      </c>
      <c r="B705" s="5" t="str">
        <f t="shared" si="61"/>
        <v>II</v>
      </c>
      <c r="C705" s="18">
        <f t="shared" si="62"/>
        <v>46342.610999999997</v>
      </c>
      <c r="D705" s="24" t="str">
        <f t="shared" si="63"/>
        <v>vis</v>
      </c>
      <c r="E705" s="44">
        <f>VLOOKUP(C705,Active!C$21:E$964,3,FALSE)</f>
        <v>12311.446779209573</v>
      </c>
      <c r="F705" s="5" t="s">
        <v>1901</v>
      </c>
      <c r="G705" s="24" t="str">
        <f t="shared" si="64"/>
        <v>46342.611</v>
      </c>
      <c r="H705" s="18">
        <f t="shared" si="65"/>
        <v>12311.5</v>
      </c>
      <c r="I705" s="45" t="s">
        <v>1454</v>
      </c>
      <c r="J705" s="46" t="s">
        <v>1455</v>
      </c>
      <c r="K705" s="45">
        <v>12311.5</v>
      </c>
      <c r="L705" s="45" t="s">
        <v>436</v>
      </c>
      <c r="M705" s="46" t="s">
        <v>1908</v>
      </c>
      <c r="N705" s="46"/>
      <c r="O705" s="47" t="s">
        <v>958</v>
      </c>
      <c r="P705" s="47" t="s">
        <v>1216</v>
      </c>
    </row>
    <row r="706" spans="1:16" ht="13.5" thickBot="1" x14ac:dyDescent="0.25">
      <c r="A706" s="18" t="str">
        <f t="shared" si="60"/>
        <v> AOEB 7 </v>
      </c>
      <c r="B706" s="5" t="str">
        <f t="shared" si="61"/>
        <v>II</v>
      </c>
      <c r="C706" s="18">
        <f t="shared" si="62"/>
        <v>46345.627999999997</v>
      </c>
      <c r="D706" s="24" t="str">
        <f t="shared" si="63"/>
        <v>vis</v>
      </c>
      <c r="E706" s="44">
        <f>VLOOKUP(C706,Active!C$21:E$964,3,FALSE)</f>
        <v>12312.453676707739</v>
      </c>
      <c r="F706" s="5" t="s">
        <v>1901</v>
      </c>
      <c r="G706" s="24" t="str">
        <f t="shared" si="64"/>
        <v>46345.628</v>
      </c>
      <c r="H706" s="18">
        <f t="shared" si="65"/>
        <v>12312.5</v>
      </c>
      <c r="I706" s="45" t="s">
        <v>1458</v>
      </c>
      <c r="J706" s="46" t="s">
        <v>1459</v>
      </c>
      <c r="K706" s="45">
        <v>12312.5</v>
      </c>
      <c r="L706" s="45" t="s">
        <v>624</v>
      </c>
      <c r="M706" s="46" t="s">
        <v>1908</v>
      </c>
      <c r="N706" s="46"/>
      <c r="O706" s="47" t="s">
        <v>958</v>
      </c>
      <c r="P706" s="47" t="s">
        <v>1216</v>
      </c>
    </row>
    <row r="707" spans="1:16" ht="13.5" thickBot="1" x14ac:dyDescent="0.25">
      <c r="A707" s="18" t="str">
        <f t="shared" si="60"/>
        <v>BAVM 43 </v>
      </c>
      <c r="B707" s="5" t="str">
        <f t="shared" si="61"/>
        <v>I</v>
      </c>
      <c r="C707" s="18">
        <f t="shared" si="62"/>
        <v>46347.343999999997</v>
      </c>
      <c r="D707" s="24" t="str">
        <f t="shared" si="63"/>
        <v>vis</v>
      </c>
      <c r="E707" s="44">
        <f>VLOOKUP(C707,Active!C$21:E$964,3,FALSE)</f>
        <v>12313.026376776303</v>
      </c>
      <c r="F707" s="5" t="s">
        <v>1901</v>
      </c>
      <c r="G707" s="24" t="str">
        <f t="shared" si="64"/>
        <v>46347.344</v>
      </c>
      <c r="H707" s="18">
        <f t="shared" si="65"/>
        <v>12313</v>
      </c>
      <c r="I707" s="45" t="s">
        <v>1460</v>
      </c>
      <c r="J707" s="46" t="s">
        <v>1461</v>
      </c>
      <c r="K707" s="45">
        <v>12313</v>
      </c>
      <c r="L707" s="45" t="s">
        <v>1462</v>
      </c>
      <c r="M707" s="46" t="s">
        <v>1908</v>
      </c>
      <c r="N707" s="46"/>
      <c r="O707" s="47" t="s">
        <v>1463</v>
      </c>
      <c r="P707" s="48" t="s">
        <v>1431</v>
      </c>
    </row>
    <row r="708" spans="1:16" ht="13.5" thickBot="1" x14ac:dyDescent="0.25">
      <c r="A708" s="18" t="str">
        <f t="shared" si="60"/>
        <v> AOEB 7 </v>
      </c>
      <c r="B708" s="5" t="str">
        <f t="shared" si="61"/>
        <v>II</v>
      </c>
      <c r="C708" s="18">
        <f t="shared" si="62"/>
        <v>46354.618000000002</v>
      </c>
      <c r="D708" s="24" t="str">
        <f t="shared" si="63"/>
        <v>vis</v>
      </c>
      <c r="E708" s="44">
        <f>VLOOKUP(C708,Active!C$21:E$964,3,FALSE)</f>
        <v>12315.454010983027</v>
      </c>
      <c r="F708" s="5" t="s">
        <v>1901</v>
      </c>
      <c r="G708" s="24" t="str">
        <f t="shared" si="64"/>
        <v>46354.618</v>
      </c>
      <c r="H708" s="18">
        <f t="shared" si="65"/>
        <v>12315.5</v>
      </c>
      <c r="I708" s="45" t="s">
        <v>1464</v>
      </c>
      <c r="J708" s="46" t="s">
        <v>1465</v>
      </c>
      <c r="K708" s="45">
        <v>12315.5</v>
      </c>
      <c r="L708" s="45" t="s">
        <v>21</v>
      </c>
      <c r="M708" s="46" t="s">
        <v>1908</v>
      </c>
      <c r="N708" s="46"/>
      <c r="O708" s="47" t="s">
        <v>958</v>
      </c>
      <c r="P708" s="47" t="s">
        <v>1216</v>
      </c>
    </row>
    <row r="709" spans="1:16" ht="13.5" thickBot="1" x14ac:dyDescent="0.25">
      <c r="A709" s="18" t="str">
        <f t="shared" si="60"/>
        <v> AOEB 7 </v>
      </c>
      <c r="B709" s="5" t="str">
        <f t="shared" si="61"/>
        <v>II</v>
      </c>
      <c r="C709" s="18">
        <f t="shared" si="62"/>
        <v>47004.786999999997</v>
      </c>
      <c r="D709" s="24" t="str">
        <f t="shared" si="63"/>
        <v>vis</v>
      </c>
      <c r="E709" s="44">
        <f>VLOOKUP(C709,Active!C$21:E$964,3,FALSE)</f>
        <v>12532.442257415463</v>
      </c>
      <c r="F709" s="5" t="s">
        <v>1901</v>
      </c>
      <c r="G709" s="24" t="str">
        <f t="shared" si="64"/>
        <v>47004.787</v>
      </c>
      <c r="H709" s="18">
        <f t="shared" si="65"/>
        <v>12532.5</v>
      </c>
      <c r="I709" s="45" t="s">
        <v>1476</v>
      </c>
      <c r="J709" s="46" t="s">
        <v>1477</v>
      </c>
      <c r="K709" s="45">
        <v>12532.5</v>
      </c>
      <c r="L709" s="45" t="s">
        <v>422</v>
      </c>
      <c r="M709" s="46" t="s">
        <v>1908</v>
      </c>
      <c r="N709" s="46"/>
      <c r="O709" s="47" t="s">
        <v>1478</v>
      </c>
      <c r="P709" s="47" t="s">
        <v>1216</v>
      </c>
    </row>
    <row r="710" spans="1:16" ht="13.5" thickBot="1" x14ac:dyDescent="0.25">
      <c r="A710" s="18" t="str">
        <f t="shared" si="60"/>
        <v> AOEB 7 </v>
      </c>
      <c r="B710" s="5" t="str">
        <f t="shared" si="61"/>
        <v>II</v>
      </c>
      <c r="C710" s="18">
        <f t="shared" si="62"/>
        <v>47058.752999999997</v>
      </c>
      <c r="D710" s="24" t="str">
        <f t="shared" si="63"/>
        <v>vis</v>
      </c>
      <c r="E710" s="44">
        <f>VLOOKUP(C710,Active!C$21:E$964,3,FALSE)</f>
        <v>12550.452940340938</v>
      </c>
      <c r="F710" s="5" t="s">
        <v>1901</v>
      </c>
      <c r="G710" s="24" t="str">
        <f t="shared" si="64"/>
        <v>47058.753</v>
      </c>
      <c r="H710" s="18">
        <f t="shared" si="65"/>
        <v>12550.5</v>
      </c>
      <c r="I710" s="45" t="s">
        <v>1485</v>
      </c>
      <c r="J710" s="46" t="s">
        <v>1486</v>
      </c>
      <c r="K710" s="45">
        <v>12550.5</v>
      </c>
      <c r="L710" s="45" t="s">
        <v>24</v>
      </c>
      <c r="M710" s="46" t="s">
        <v>1908</v>
      </c>
      <c r="N710" s="46"/>
      <c r="O710" s="47" t="s">
        <v>1478</v>
      </c>
      <c r="P710" s="47" t="s">
        <v>1216</v>
      </c>
    </row>
    <row r="711" spans="1:16" ht="13.5" thickBot="1" x14ac:dyDescent="0.25">
      <c r="A711" s="18" t="str">
        <f t="shared" si="60"/>
        <v> AOEB 7 </v>
      </c>
      <c r="B711" s="5" t="str">
        <f t="shared" si="61"/>
        <v>II</v>
      </c>
      <c r="C711" s="18">
        <f t="shared" si="62"/>
        <v>47085.720999999998</v>
      </c>
      <c r="D711" s="24" t="str">
        <f t="shared" si="63"/>
        <v>vis</v>
      </c>
      <c r="E711" s="44">
        <f>VLOOKUP(C711,Active!C$21:E$964,3,FALSE)</f>
        <v>12559.453275684198</v>
      </c>
      <c r="F711" s="5" t="s">
        <v>1901</v>
      </c>
      <c r="G711" s="24" t="str">
        <f t="shared" si="64"/>
        <v>47085.721</v>
      </c>
      <c r="H711" s="18">
        <f t="shared" si="65"/>
        <v>12559.5</v>
      </c>
      <c r="I711" s="45" t="s">
        <v>1489</v>
      </c>
      <c r="J711" s="46" t="s">
        <v>1490</v>
      </c>
      <c r="K711" s="45">
        <v>12559.5</v>
      </c>
      <c r="L711" s="45" t="s">
        <v>1039</v>
      </c>
      <c r="M711" s="46" t="s">
        <v>1908</v>
      </c>
      <c r="N711" s="46"/>
      <c r="O711" s="47" t="s">
        <v>1478</v>
      </c>
      <c r="P711" s="47" t="s">
        <v>1216</v>
      </c>
    </row>
    <row r="712" spans="1:16" ht="13.5" thickBot="1" x14ac:dyDescent="0.25">
      <c r="A712" s="18" t="str">
        <f t="shared" si="60"/>
        <v> ALBO 1988 3 </v>
      </c>
      <c r="B712" s="5" t="str">
        <f t="shared" si="61"/>
        <v>I</v>
      </c>
      <c r="C712" s="18">
        <f t="shared" si="62"/>
        <v>47153.279999999999</v>
      </c>
      <c r="D712" s="24" t="str">
        <f t="shared" si="63"/>
        <v>vis</v>
      </c>
      <c r="E712" s="44">
        <f>VLOOKUP(C712,Active!C$21:E$964,3,FALSE)</f>
        <v>12582.000504082856</v>
      </c>
      <c r="F712" s="5" t="s">
        <v>1901</v>
      </c>
      <c r="G712" s="24" t="str">
        <f t="shared" si="64"/>
        <v>47153.280</v>
      </c>
      <c r="H712" s="18">
        <f t="shared" si="65"/>
        <v>12582</v>
      </c>
      <c r="I712" s="45" t="s">
        <v>1491</v>
      </c>
      <c r="J712" s="46" t="s">
        <v>1492</v>
      </c>
      <c r="K712" s="45">
        <v>12582</v>
      </c>
      <c r="L712" s="45" t="s">
        <v>1493</v>
      </c>
      <c r="M712" s="46" t="s">
        <v>1908</v>
      </c>
      <c r="N712" s="46"/>
      <c r="O712" s="47" t="s">
        <v>1494</v>
      </c>
      <c r="P712" s="47" t="s">
        <v>1495</v>
      </c>
    </row>
    <row r="713" spans="1:16" ht="13.5" thickBot="1" x14ac:dyDescent="0.25">
      <c r="A713" s="18" t="str">
        <f t="shared" si="60"/>
        <v>IBVS 5393 </v>
      </c>
      <c r="B713" s="5" t="str">
        <f t="shared" si="61"/>
        <v>I</v>
      </c>
      <c r="C713" s="18">
        <f t="shared" si="62"/>
        <v>47767.656999999999</v>
      </c>
      <c r="D713" s="24" t="str">
        <f t="shared" si="63"/>
        <v>vis</v>
      </c>
      <c r="E713" s="44">
        <f>VLOOKUP(C713,Active!C$21:E$964,3,FALSE)</f>
        <v>12787.04348195234</v>
      </c>
      <c r="F713" s="5" t="s">
        <v>1901</v>
      </c>
      <c r="G713" s="24" t="str">
        <f t="shared" si="64"/>
        <v>47767.657</v>
      </c>
      <c r="H713" s="18">
        <f t="shared" si="65"/>
        <v>12787</v>
      </c>
      <c r="I713" s="45" t="s">
        <v>1506</v>
      </c>
      <c r="J713" s="46" t="s">
        <v>1507</v>
      </c>
      <c r="K713" s="45">
        <v>12787</v>
      </c>
      <c r="L713" s="45" t="s">
        <v>1985</v>
      </c>
      <c r="M713" s="46" t="s">
        <v>699</v>
      </c>
      <c r="N713" s="46"/>
      <c r="O713" s="47" t="s">
        <v>1508</v>
      </c>
      <c r="P713" s="48" t="s">
        <v>1509</v>
      </c>
    </row>
    <row r="714" spans="1:16" ht="13.5" thickBot="1" x14ac:dyDescent="0.25">
      <c r="A714" s="18" t="str">
        <f t="shared" si="60"/>
        <v> AOEB 7 </v>
      </c>
      <c r="B714" s="5" t="str">
        <f t="shared" si="61"/>
        <v>I</v>
      </c>
      <c r="C714" s="18">
        <f t="shared" si="62"/>
        <v>47776.623</v>
      </c>
      <c r="D714" s="24" t="str">
        <f t="shared" si="63"/>
        <v>vis</v>
      </c>
      <c r="E714" s="44">
        <f>VLOOKUP(C714,Active!C$21:E$964,3,FALSE)</f>
        <v>12790.035806436457</v>
      </c>
      <c r="F714" s="5" t="s">
        <v>1901</v>
      </c>
      <c r="G714" s="24" t="str">
        <f t="shared" si="64"/>
        <v>47776.623</v>
      </c>
      <c r="H714" s="18">
        <f t="shared" si="65"/>
        <v>12790</v>
      </c>
      <c r="I714" s="45" t="s">
        <v>1513</v>
      </c>
      <c r="J714" s="46" t="s">
        <v>1514</v>
      </c>
      <c r="K714" s="45">
        <v>12790</v>
      </c>
      <c r="L714" s="45" t="s">
        <v>91</v>
      </c>
      <c r="M714" s="46" t="s">
        <v>1908</v>
      </c>
      <c r="N714" s="46"/>
      <c r="O714" s="47" t="s">
        <v>1515</v>
      </c>
      <c r="P714" s="47" t="s">
        <v>1216</v>
      </c>
    </row>
    <row r="715" spans="1:16" ht="13.5" thickBot="1" x14ac:dyDescent="0.25">
      <c r="A715" s="18" t="str">
        <f t="shared" ref="A715:A743" si="66">P715</f>
        <v> AOEB 7 </v>
      </c>
      <c r="B715" s="5" t="str">
        <f t="shared" ref="B715:B743" si="67">IF(H715=INT(H715),"I","II")</f>
        <v>I</v>
      </c>
      <c r="C715" s="18">
        <f t="shared" ref="C715:C743" si="68">1*G715</f>
        <v>47791.587</v>
      </c>
      <c r="D715" s="24" t="str">
        <f t="shared" ref="D715:D743" si="69">VLOOKUP(F715,I$1:J$5,2,FALSE)</f>
        <v>vis</v>
      </c>
      <c r="E715" s="44">
        <f>VLOOKUP(C715,Active!C$21:E$964,3,FALSE)</f>
        <v>12795.029911230155</v>
      </c>
      <c r="F715" s="5" t="s">
        <v>1901</v>
      </c>
      <c r="G715" s="24" t="str">
        <f t="shared" ref="G715:G743" si="70">MID(I715,3,LEN(I715)-3)</f>
        <v>47791.587</v>
      </c>
      <c r="H715" s="18">
        <f t="shared" ref="H715:H743" si="71">1*K715</f>
        <v>12795</v>
      </c>
      <c r="I715" s="45" t="s">
        <v>1516</v>
      </c>
      <c r="J715" s="46" t="s">
        <v>1517</v>
      </c>
      <c r="K715" s="45">
        <v>12795</v>
      </c>
      <c r="L715" s="45" t="s">
        <v>483</v>
      </c>
      <c r="M715" s="46" t="s">
        <v>1908</v>
      </c>
      <c r="N715" s="46"/>
      <c r="O715" s="47" t="s">
        <v>1515</v>
      </c>
      <c r="P715" s="47" t="s">
        <v>1216</v>
      </c>
    </row>
    <row r="716" spans="1:16" ht="13.5" thickBot="1" x14ac:dyDescent="0.25">
      <c r="A716" s="18" t="str">
        <f t="shared" si="66"/>
        <v>IBVS 5393 </v>
      </c>
      <c r="B716" s="5" t="str">
        <f t="shared" si="67"/>
        <v>II</v>
      </c>
      <c r="C716" s="18">
        <f t="shared" si="68"/>
        <v>48179.3802</v>
      </c>
      <c r="D716" s="24" t="str">
        <f t="shared" si="69"/>
        <v>vis</v>
      </c>
      <c r="E716" s="44">
        <f>VLOOKUP(C716,Active!C$21:E$964,3,FALSE)</f>
        <v>12924.452517423964</v>
      </c>
      <c r="F716" s="5" t="s">
        <v>1901</v>
      </c>
      <c r="G716" s="24" t="str">
        <f t="shared" si="70"/>
        <v>48179.3802</v>
      </c>
      <c r="H716" s="18">
        <f t="shared" si="71"/>
        <v>12924.5</v>
      </c>
      <c r="I716" s="45" t="s">
        <v>1518</v>
      </c>
      <c r="J716" s="46" t="s">
        <v>1519</v>
      </c>
      <c r="K716" s="45">
        <v>12924.5</v>
      </c>
      <c r="L716" s="45" t="s">
        <v>1520</v>
      </c>
      <c r="M716" s="46" t="s">
        <v>699</v>
      </c>
      <c r="N716" s="46"/>
      <c r="O716" s="47" t="s">
        <v>1508</v>
      </c>
      <c r="P716" s="48" t="s">
        <v>1509</v>
      </c>
    </row>
    <row r="717" spans="1:16" ht="13.5" thickBot="1" x14ac:dyDescent="0.25">
      <c r="A717" s="18" t="str">
        <f t="shared" si="66"/>
        <v> AOEB 7 </v>
      </c>
      <c r="B717" s="5" t="str">
        <f t="shared" si="67"/>
        <v>I</v>
      </c>
      <c r="C717" s="18">
        <f t="shared" si="68"/>
        <v>48480.828999999998</v>
      </c>
      <c r="D717" s="24" t="str">
        <f t="shared" si="69"/>
        <v>vis</v>
      </c>
      <c r="E717" s="44">
        <f>VLOOKUP(C717,Active!C$21:E$964,3,FALSE)</f>
        <v>13025.058431426574</v>
      </c>
      <c r="F717" s="5" t="s">
        <v>1901</v>
      </c>
      <c r="G717" s="24" t="str">
        <f t="shared" si="70"/>
        <v>48480.829</v>
      </c>
      <c r="H717" s="18">
        <f t="shared" si="71"/>
        <v>13025</v>
      </c>
      <c r="I717" s="45" t="s">
        <v>1521</v>
      </c>
      <c r="J717" s="46" t="s">
        <v>1522</v>
      </c>
      <c r="K717" s="45">
        <v>13025</v>
      </c>
      <c r="L717" s="45" t="s">
        <v>1523</v>
      </c>
      <c r="M717" s="46" t="s">
        <v>1908</v>
      </c>
      <c r="N717" s="46"/>
      <c r="O717" s="47" t="s">
        <v>1144</v>
      </c>
      <c r="P717" s="47" t="s">
        <v>1216</v>
      </c>
    </row>
    <row r="718" spans="1:16" ht="13.5" thickBot="1" x14ac:dyDescent="0.25">
      <c r="A718" s="18" t="str">
        <f t="shared" si="66"/>
        <v> AOEB 7 </v>
      </c>
      <c r="B718" s="5" t="str">
        <f t="shared" si="67"/>
        <v>I</v>
      </c>
      <c r="C718" s="18">
        <f t="shared" si="68"/>
        <v>48501.792000000001</v>
      </c>
      <c r="D718" s="24" t="str">
        <f t="shared" si="69"/>
        <v>vis</v>
      </c>
      <c r="E718" s="44">
        <f>VLOOKUP(C718,Active!C$21:E$964,3,FALSE)</f>
        <v>13032.054650271159</v>
      </c>
      <c r="F718" s="5" t="s">
        <v>1901</v>
      </c>
      <c r="G718" s="24" t="str">
        <f t="shared" si="70"/>
        <v>48501.792</v>
      </c>
      <c r="H718" s="18">
        <f t="shared" si="71"/>
        <v>13032</v>
      </c>
      <c r="I718" s="45" t="s">
        <v>1524</v>
      </c>
      <c r="J718" s="46" t="s">
        <v>1525</v>
      </c>
      <c r="K718" s="45">
        <v>13032</v>
      </c>
      <c r="L718" s="45" t="s">
        <v>2241</v>
      </c>
      <c r="M718" s="46" t="s">
        <v>1908</v>
      </c>
      <c r="N718" s="46"/>
      <c r="O718" s="47" t="s">
        <v>1144</v>
      </c>
      <c r="P718" s="47" t="s">
        <v>1216</v>
      </c>
    </row>
    <row r="719" spans="1:16" ht="13.5" thickBot="1" x14ac:dyDescent="0.25">
      <c r="A719" s="18" t="str">
        <f t="shared" si="66"/>
        <v>IBVS 3900 </v>
      </c>
      <c r="B719" s="5" t="str">
        <f t="shared" si="67"/>
        <v>I</v>
      </c>
      <c r="C719" s="18">
        <f t="shared" si="68"/>
        <v>48528.731599999999</v>
      </c>
      <c r="D719" s="24" t="str">
        <f t="shared" si="69"/>
        <v>vis</v>
      </c>
      <c r="E719" s="44">
        <f>VLOOKUP(C719,Active!C$21:E$964,3,FALSE)</f>
        <v>13041.045507361532</v>
      </c>
      <c r="F719" s="5" t="s">
        <v>1901</v>
      </c>
      <c r="G719" s="24" t="str">
        <f t="shared" si="70"/>
        <v>48528.7316</v>
      </c>
      <c r="H719" s="18">
        <f t="shared" si="71"/>
        <v>13041</v>
      </c>
      <c r="I719" s="45" t="s">
        <v>1526</v>
      </c>
      <c r="J719" s="46" t="s">
        <v>1527</v>
      </c>
      <c r="K719" s="45">
        <v>13041</v>
      </c>
      <c r="L719" s="45" t="s">
        <v>1528</v>
      </c>
      <c r="M719" s="46" t="s">
        <v>699</v>
      </c>
      <c r="N719" s="46"/>
      <c r="O719" s="47" t="s">
        <v>1529</v>
      </c>
      <c r="P719" s="48" t="s">
        <v>1530</v>
      </c>
    </row>
    <row r="720" spans="1:16" ht="13.5" thickBot="1" x14ac:dyDescent="0.25">
      <c r="A720" s="18" t="str">
        <f t="shared" si="66"/>
        <v> BRNO 32 </v>
      </c>
      <c r="B720" s="5" t="str">
        <f t="shared" si="67"/>
        <v>I</v>
      </c>
      <c r="C720" s="18">
        <f t="shared" si="68"/>
        <v>50287.522700000001</v>
      </c>
      <c r="D720" s="24" t="str">
        <f t="shared" si="69"/>
        <v>vis</v>
      </c>
      <c r="E720" s="44">
        <f>VLOOKUP(C720,Active!C$21:E$964,3,FALSE)</f>
        <v>13628.026733212011</v>
      </c>
      <c r="F720" s="5" t="s">
        <v>1901</v>
      </c>
      <c r="G720" s="24" t="str">
        <f t="shared" si="70"/>
        <v>50287.5227</v>
      </c>
      <c r="H720" s="18">
        <f t="shared" si="71"/>
        <v>13628</v>
      </c>
      <c r="I720" s="45" t="s">
        <v>1556</v>
      </c>
      <c r="J720" s="46" t="s">
        <v>1557</v>
      </c>
      <c r="K720" s="45">
        <v>13628</v>
      </c>
      <c r="L720" s="45" t="s">
        <v>1558</v>
      </c>
      <c r="M720" s="46" t="s">
        <v>1908</v>
      </c>
      <c r="N720" s="46"/>
      <c r="O720" s="47" t="s">
        <v>1559</v>
      </c>
      <c r="P720" s="47" t="s">
        <v>1560</v>
      </c>
    </row>
    <row r="721" spans="1:16" ht="13.5" thickBot="1" x14ac:dyDescent="0.25">
      <c r="A721" s="18" t="str">
        <f t="shared" si="66"/>
        <v> AOEB 7 </v>
      </c>
      <c r="B721" s="5" t="str">
        <f t="shared" si="67"/>
        <v>I</v>
      </c>
      <c r="C721" s="18">
        <f t="shared" si="68"/>
        <v>50290.631000000001</v>
      </c>
      <c r="D721" s="24" t="str">
        <f t="shared" si="69"/>
        <v>vis</v>
      </c>
      <c r="E721" s="44">
        <f>VLOOKUP(C721,Active!C$21:E$964,3,FALSE)</f>
        <v>13629.064101290754</v>
      </c>
      <c r="F721" s="5" t="s">
        <v>1901</v>
      </c>
      <c r="G721" s="24" t="str">
        <f t="shared" si="70"/>
        <v>50290.631</v>
      </c>
      <c r="H721" s="18">
        <f t="shared" si="71"/>
        <v>13629</v>
      </c>
      <c r="I721" s="45" t="s">
        <v>1561</v>
      </c>
      <c r="J721" s="46" t="s">
        <v>1562</v>
      </c>
      <c r="K721" s="45">
        <v>13629</v>
      </c>
      <c r="L721" s="45" t="s">
        <v>2244</v>
      </c>
      <c r="M721" s="46" t="s">
        <v>1908</v>
      </c>
      <c r="N721" s="46"/>
      <c r="O721" s="47" t="s">
        <v>851</v>
      </c>
      <c r="P721" s="47" t="s">
        <v>1216</v>
      </c>
    </row>
    <row r="722" spans="1:16" ht="13.5" thickBot="1" x14ac:dyDescent="0.25">
      <c r="A722" s="18" t="str">
        <f t="shared" si="66"/>
        <v> AOEB 7 </v>
      </c>
      <c r="B722" s="5" t="str">
        <f t="shared" si="67"/>
        <v>I</v>
      </c>
      <c r="C722" s="18">
        <f t="shared" si="68"/>
        <v>50299.601000000002</v>
      </c>
      <c r="D722" s="24" t="str">
        <f t="shared" si="69"/>
        <v>vis</v>
      </c>
      <c r="E722" s="44">
        <f>VLOOKUP(C722,Active!C$21:E$964,3,FALSE)</f>
        <v>13632.057760740065</v>
      </c>
      <c r="F722" s="5" t="s">
        <v>1901</v>
      </c>
      <c r="G722" s="24" t="str">
        <f t="shared" si="70"/>
        <v>50299.601</v>
      </c>
      <c r="H722" s="18">
        <f t="shared" si="71"/>
        <v>13632</v>
      </c>
      <c r="I722" s="45" t="s">
        <v>1563</v>
      </c>
      <c r="J722" s="46" t="s">
        <v>1564</v>
      </c>
      <c r="K722" s="45">
        <v>13632</v>
      </c>
      <c r="L722" s="45" t="s">
        <v>1565</v>
      </c>
      <c r="M722" s="46" t="s">
        <v>1566</v>
      </c>
      <c r="N722" s="46"/>
      <c r="O722" s="47" t="s">
        <v>958</v>
      </c>
      <c r="P722" s="47" t="s">
        <v>1216</v>
      </c>
    </row>
    <row r="723" spans="1:16" ht="13.5" thickBot="1" x14ac:dyDescent="0.25">
      <c r="A723" s="18" t="str">
        <f t="shared" si="66"/>
        <v> BRNO 32 </v>
      </c>
      <c r="B723" s="5" t="str">
        <f t="shared" si="67"/>
        <v>I</v>
      </c>
      <c r="C723" s="18">
        <f t="shared" si="68"/>
        <v>50314.517599999999</v>
      </c>
      <c r="D723" s="24" t="str">
        <f t="shared" si="69"/>
        <v>vis</v>
      </c>
      <c r="E723" s="44">
        <f>VLOOKUP(C723,Active!C$21:E$964,3,FALSE)</f>
        <v>13637.036046196205</v>
      </c>
      <c r="F723" s="5" t="s">
        <v>1901</v>
      </c>
      <c r="G723" s="24" t="str">
        <f t="shared" si="70"/>
        <v>50314.5176</v>
      </c>
      <c r="H723" s="18">
        <f t="shared" si="71"/>
        <v>13637</v>
      </c>
      <c r="I723" s="45" t="s">
        <v>1567</v>
      </c>
      <c r="J723" s="46" t="s">
        <v>1568</v>
      </c>
      <c r="K723" s="45">
        <v>13637</v>
      </c>
      <c r="L723" s="45" t="s">
        <v>1569</v>
      </c>
      <c r="M723" s="46" t="s">
        <v>1908</v>
      </c>
      <c r="N723" s="46"/>
      <c r="O723" s="47" t="s">
        <v>1559</v>
      </c>
      <c r="P723" s="47" t="s">
        <v>1560</v>
      </c>
    </row>
    <row r="724" spans="1:16" ht="13.5" thickBot="1" x14ac:dyDescent="0.25">
      <c r="A724" s="18" t="str">
        <f t="shared" si="66"/>
        <v> AOEB 7 </v>
      </c>
      <c r="B724" s="5" t="str">
        <f t="shared" si="67"/>
        <v>I</v>
      </c>
      <c r="C724" s="18">
        <f t="shared" si="68"/>
        <v>51839.599399999999</v>
      </c>
      <c r="D724" s="24" t="str">
        <f t="shared" si="69"/>
        <v>vis</v>
      </c>
      <c r="E724" s="44">
        <f>VLOOKUP(C724,Active!C$21:E$964,3,FALSE)</f>
        <v>14146.018826747151</v>
      </c>
      <c r="F724" s="5" t="s">
        <v>1901</v>
      </c>
      <c r="G724" s="24" t="str">
        <f t="shared" si="70"/>
        <v>51839.5994</v>
      </c>
      <c r="H724" s="18">
        <f t="shared" si="71"/>
        <v>14146</v>
      </c>
      <c r="I724" s="45" t="s">
        <v>1587</v>
      </c>
      <c r="J724" s="46" t="s">
        <v>1588</v>
      </c>
      <c r="K724" s="45">
        <v>14146</v>
      </c>
      <c r="L724" s="45" t="s">
        <v>1589</v>
      </c>
      <c r="M724" s="46" t="s">
        <v>1566</v>
      </c>
      <c r="N724" s="46"/>
      <c r="O724" s="47" t="s">
        <v>1144</v>
      </c>
      <c r="P724" s="47" t="s">
        <v>1216</v>
      </c>
    </row>
    <row r="725" spans="1:16" ht="13.5" thickBot="1" x14ac:dyDescent="0.25">
      <c r="A725" s="18" t="str">
        <f t="shared" si="66"/>
        <v> AOEB 7 </v>
      </c>
      <c r="B725" s="5" t="str">
        <f t="shared" si="67"/>
        <v>II</v>
      </c>
      <c r="C725" s="18">
        <f t="shared" si="68"/>
        <v>52098.683499999999</v>
      </c>
      <c r="D725" s="24" t="str">
        <f t="shared" si="69"/>
        <v>vis</v>
      </c>
      <c r="E725" s="44">
        <f>VLOOKUP(C725,Active!C$21:E$964,3,FALSE)</f>
        <v>14232.485890752856</v>
      </c>
      <c r="F725" s="5" t="s">
        <v>1901</v>
      </c>
      <c r="G725" s="24" t="str">
        <f t="shared" si="70"/>
        <v>52098.6835</v>
      </c>
      <c r="H725" s="18">
        <f t="shared" si="71"/>
        <v>14232.5</v>
      </c>
      <c r="I725" s="45" t="s">
        <v>1590</v>
      </c>
      <c r="J725" s="46" t="s">
        <v>1591</v>
      </c>
      <c r="K725" s="45">
        <v>14232.5</v>
      </c>
      <c r="L725" s="45" t="s">
        <v>1592</v>
      </c>
      <c r="M725" s="46" t="s">
        <v>1566</v>
      </c>
      <c r="N725" s="46"/>
      <c r="O725" s="47" t="s">
        <v>1144</v>
      </c>
      <c r="P725" s="47" t="s">
        <v>1216</v>
      </c>
    </row>
    <row r="726" spans="1:16" ht="13.5" thickBot="1" x14ac:dyDescent="0.25">
      <c r="A726" s="18" t="str">
        <f t="shared" si="66"/>
        <v> AOEB 7 </v>
      </c>
      <c r="B726" s="5" t="str">
        <f t="shared" si="67"/>
        <v>II</v>
      </c>
      <c r="C726" s="18">
        <f t="shared" si="68"/>
        <v>52125.652000000002</v>
      </c>
      <c r="D726" s="24" t="str">
        <f t="shared" si="69"/>
        <v>vis</v>
      </c>
      <c r="E726" s="44">
        <f>VLOOKUP(C726,Active!C$21:E$964,3,FALSE)</f>
        <v>14241.486392966763</v>
      </c>
      <c r="F726" s="5" t="s">
        <v>1901</v>
      </c>
      <c r="G726" s="24" t="str">
        <f t="shared" si="70"/>
        <v>52125.6520</v>
      </c>
      <c r="H726" s="18">
        <f t="shared" si="71"/>
        <v>14241.5</v>
      </c>
      <c r="I726" s="45" t="s">
        <v>1593</v>
      </c>
      <c r="J726" s="46" t="s">
        <v>1594</v>
      </c>
      <c r="K726" s="45">
        <v>14241.5</v>
      </c>
      <c r="L726" s="45" t="s">
        <v>1595</v>
      </c>
      <c r="M726" s="46" t="s">
        <v>1566</v>
      </c>
      <c r="N726" s="46"/>
      <c r="O726" s="47" t="s">
        <v>1144</v>
      </c>
      <c r="P726" s="47" t="s">
        <v>1216</v>
      </c>
    </row>
    <row r="727" spans="1:16" ht="13.5" thickBot="1" x14ac:dyDescent="0.25">
      <c r="A727" s="18" t="str">
        <f t="shared" si="66"/>
        <v> AOEB 7 </v>
      </c>
      <c r="B727" s="5" t="str">
        <f t="shared" si="67"/>
        <v>II</v>
      </c>
      <c r="C727" s="18">
        <f t="shared" si="68"/>
        <v>52230.516000000003</v>
      </c>
      <c r="D727" s="24" t="str">
        <f t="shared" si="69"/>
        <v>vis</v>
      </c>
      <c r="E727" s="44">
        <f>VLOOKUP(C727,Active!C$21:E$964,3,FALSE)</f>
        <v>14276.48384051331</v>
      </c>
      <c r="F727" s="5" t="s">
        <v>1901</v>
      </c>
      <c r="G727" s="24" t="str">
        <f t="shared" si="70"/>
        <v>52230.516</v>
      </c>
      <c r="H727" s="18">
        <f t="shared" si="71"/>
        <v>14276.5</v>
      </c>
      <c r="I727" s="45" t="s">
        <v>1596</v>
      </c>
      <c r="J727" s="46" t="s">
        <v>1597</v>
      </c>
      <c r="K727" s="45">
        <v>14276.5</v>
      </c>
      <c r="L727" s="45" t="s">
        <v>632</v>
      </c>
      <c r="M727" s="46" t="s">
        <v>1566</v>
      </c>
      <c r="N727" s="46"/>
      <c r="O727" s="47" t="s">
        <v>1144</v>
      </c>
      <c r="P727" s="47" t="s">
        <v>1216</v>
      </c>
    </row>
    <row r="728" spans="1:16" ht="13.5" thickBot="1" x14ac:dyDescent="0.25">
      <c r="A728" s="18" t="str">
        <f t="shared" si="66"/>
        <v> AOEB 12 </v>
      </c>
      <c r="B728" s="5" t="str">
        <f t="shared" si="67"/>
        <v>I</v>
      </c>
      <c r="C728" s="18">
        <f t="shared" si="68"/>
        <v>52426.813999999998</v>
      </c>
      <c r="D728" s="24" t="str">
        <f t="shared" si="69"/>
        <v>vis</v>
      </c>
      <c r="E728" s="44">
        <f>VLOOKUP(C728,Active!C$21:E$964,3,FALSE)</f>
        <v>14341.996589964905</v>
      </c>
      <c r="F728" s="5" t="s">
        <v>1901</v>
      </c>
      <c r="G728" s="24" t="str">
        <f t="shared" si="70"/>
        <v>52426.814</v>
      </c>
      <c r="H728" s="18">
        <f t="shared" si="71"/>
        <v>14342</v>
      </c>
      <c r="I728" s="45" t="s">
        <v>1598</v>
      </c>
      <c r="J728" s="46" t="s">
        <v>1599</v>
      </c>
      <c r="K728" s="45">
        <v>14342</v>
      </c>
      <c r="L728" s="45" t="s">
        <v>1320</v>
      </c>
      <c r="M728" s="46" t="s">
        <v>1908</v>
      </c>
      <c r="N728" s="46"/>
      <c r="O728" s="47" t="s">
        <v>1600</v>
      </c>
      <c r="P728" s="47" t="s">
        <v>1601</v>
      </c>
    </row>
    <row r="729" spans="1:16" ht="13.5" thickBot="1" x14ac:dyDescent="0.25">
      <c r="A729" s="18" t="str">
        <f t="shared" si="66"/>
        <v> AOEB 7 </v>
      </c>
      <c r="B729" s="5" t="str">
        <f t="shared" si="67"/>
        <v>I</v>
      </c>
      <c r="C729" s="18">
        <f t="shared" si="68"/>
        <v>52441.830800000003</v>
      </c>
      <c r="D729" s="24" t="str">
        <f t="shared" si="69"/>
        <v>vis</v>
      </c>
      <c r="E729" s="44">
        <f>VLOOKUP(C729,Active!C$21:E$964,3,FALSE)</f>
        <v>14347.008316299181</v>
      </c>
      <c r="F729" s="5" t="s">
        <v>1901</v>
      </c>
      <c r="G729" s="24" t="str">
        <f t="shared" si="70"/>
        <v>52441.8308</v>
      </c>
      <c r="H729" s="18">
        <f t="shared" si="71"/>
        <v>14347</v>
      </c>
      <c r="I729" s="45" t="s">
        <v>1602</v>
      </c>
      <c r="J729" s="46" t="s">
        <v>1603</v>
      </c>
      <c r="K729" s="45">
        <v>14347</v>
      </c>
      <c r="L729" s="45" t="s">
        <v>1604</v>
      </c>
      <c r="M729" s="46" t="s">
        <v>1566</v>
      </c>
      <c r="N729" s="46"/>
      <c r="O729" s="47" t="s">
        <v>1144</v>
      </c>
      <c r="P729" s="47" t="s">
        <v>1216</v>
      </c>
    </row>
    <row r="730" spans="1:16" ht="13.5" thickBot="1" x14ac:dyDescent="0.25">
      <c r="A730" s="18" t="str">
        <f t="shared" si="66"/>
        <v> AOEB 7 </v>
      </c>
      <c r="B730" s="5" t="str">
        <f t="shared" si="67"/>
        <v>I</v>
      </c>
      <c r="C730" s="18">
        <f t="shared" si="68"/>
        <v>52468.796999999999</v>
      </c>
      <c r="D730" s="24" t="str">
        <f t="shared" si="69"/>
        <v>vis</v>
      </c>
      <c r="E730" s="44">
        <f>VLOOKUP(C730,Active!C$21:E$964,3,FALSE)</f>
        <v>14356.008050908098</v>
      </c>
      <c r="F730" s="5" t="s">
        <v>1901</v>
      </c>
      <c r="G730" s="24" t="str">
        <f t="shared" si="70"/>
        <v>52468.7970</v>
      </c>
      <c r="H730" s="18">
        <f t="shared" si="71"/>
        <v>14356</v>
      </c>
      <c r="I730" s="45" t="s">
        <v>1605</v>
      </c>
      <c r="J730" s="46" t="s">
        <v>1606</v>
      </c>
      <c r="K730" s="45">
        <v>14356</v>
      </c>
      <c r="L730" s="45" t="s">
        <v>1607</v>
      </c>
      <c r="M730" s="46" t="s">
        <v>1566</v>
      </c>
      <c r="N730" s="46"/>
      <c r="O730" s="47" t="s">
        <v>1144</v>
      </c>
      <c r="P730" s="47" t="s">
        <v>1216</v>
      </c>
    </row>
    <row r="731" spans="1:16" ht="13.5" thickBot="1" x14ac:dyDescent="0.25">
      <c r="A731" s="18" t="str">
        <f t="shared" si="66"/>
        <v> AOEB 12 </v>
      </c>
      <c r="B731" s="5" t="str">
        <f t="shared" si="67"/>
        <v>I</v>
      </c>
      <c r="C731" s="18">
        <f t="shared" si="68"/>
        <v>52489.773999999998</v>
      </c>
      <c r="D731" s="24" t="str">
        <f t="shared" si="69"/>
        <v>vis</v>
      </c>
      <c r="E731" s="44">
        <f>VLOOKUP(C731,Active!C$21:E$964,3,FALSE)</f>
        <v>14363.008942130862</v>
      </c>
      <c r="F731" s="5" t="s">
        <v>1901</v>
      </c>
      <c r="G731" s="24" t="str">
        <f t="shared" si="70"/>
        <v>52489.774</v>
      </c>
      <c r="H731" s="18">
        <f t="shared" si="71"/>
        <v>14363</v>
      </c>
      <c r="I731" s="45" t="s">
        <v>1608</v>
      </c>
      <c r="J731" s="46" t="s">
        <v>1609</v>
      </c>
      <c r="K731" s="45">
        <v>14363</v>
      </c>
      <c r="L731" s="45" t="s">
        <v>604</v>
      </c>
      <c r="M731" s="46" t="s">
        <v>1908</v>
      </c>
      <c r="N731" s="46"/>
      <c r="O731" s="47" t="s">
        <v>1600</v>
      </c>
      <c r="P731" s="47" t="s">
        <v>1601</v>
      </c>
    </row>
    <row r="732" spans="1:16" ht="13.5" thickBot="1" x14ac:dyDescent="0.25">
      <c r="A732" s="18" t="str">
        <f t="shared" si="66"/>
        <v> AOEB 12 </v>
      </c>
      <c r="B732" s="5" t="str">
        <f t="shared" si="67"/>
        <v>II</v>
      </c>
      <c r="C732" s="18">
        <f t="shared" si="68"/>
        <v>52931.702299999997</v>
      </c>
      <c r="D732" s="24" t="str">
        <f t="shared" si="69"/>
        <v>vis</v>
      </c>
      <c r="E732" s="44">
        <f>VLOOKUP(C732,Active!C$21:E$964,3,FALSE)</f>
        <v>14510.498666903757</v>
      </c>
      <c r="F732" s="5" t="s">
        <v>1901</v>
      </c>
      <c r="G732" s="24" t="str">
        <f t="shared" si="70"/>
        <v>52931.7023</v>
      </c>
      <c r="H732" s="18">
        <f t="shared" si="71"/>
        <v>14510.5</v>
      </c>
      <c r="I732" s="45" t="s">
        <v>1610</v>
      </c>
      <c r="J732" s="46" t="s">
        <v>1611</v>
      </c>
      <c r="K732" s="45">
        <v>14510.5</v>
      </c>
      <c r="L732" s="45" t="s">
        <v>1612</v>
      </c>
      <c r="M732" s="46" t="s">
        <v>1566</v>
      </c>
      <c r="N732" s="46"/>
      <c r="O732" s="47" t="s">
        <v>1600</v>
      </c>
      <c r="P732" s="47" t="s">
        <v>1601</v>
      </c>
    </row>
    <row r="733" spans="1:16" ht="13.5" thickBot="1" x14ac:dyDescent="0.25">
      <c r="A733" s="18" t="str">
        <f t="shared" si="66"/>
        <v> AOEB 12 </v>
      </c>
      <c r="B733" s="5" t="str">
        <f t="shared" si="67"/>
        <v>II</v>
      </c>
      <c r="C733" s="18">
        <f t="shared" si="68"/>
        <v>52952.6711</v>
      </c>
      <c r="D733" s="24" t="str">
        <f t="shared" si="69"/>
        <v>vis</v>
      </c>
      <c r="E733" s="44">
        <f>VLOOKUP(C733,Active!C$21:E$964,3,FALSE)</f>
        <v>14517.496821447874</v>
      </c>
      <c r="F733" s="5" t="s">
        <v>1901</v>
      </c>
      <c r="G733" s="24" t="str">
        <f t="shared" si="70"/>
        <v>52952.6711</v>
      </c>
      <c r="H733" s="18">
        <f t="shared" si="71"/>
        <v>14517.5</v>
      </c>
      <c r="I733" s="45" t="s">
        <v>1613</v>
      </c>
      <c r="J733" s="46" t="s">
        <v>1614</v>
      </c>
      <c r="K733" s="45">
        <v>14517.5</v>
      </c>
      <c r="L733" s="45" t="s">
        <v>1615</v>
      </c>
      <c r="M733" s="46" t="s">
        <v>1566</v>
      </c>
      <c r="N733" s="46"/>
      <c r="O733" s="47" t="s">
        <v>1144</v>
      </c>
      <c r="P733" s="47" t="s">
        <v>1601</v>
      </c>
    </row>
    <row r="734" spans="1:16" ht="13.5" thickBot="1" x14ac:dyDescent="0.25">
      <c r="A734" s="18" t="str">
        <f t="shared" si="66"/>
        <v> AOEB 12 </v>
      </c>
      <c r="B734" s="5" t="str">
        <f t="shared" si="67"/>
        <v>I</v>
      </c>
      <c r="C734" s="18">
        <f t="shared" si="68"/>
        <v>53232.819199999998</v>
      </c>
      <c r="D734" s="24" t="str">
        <f t="shared" si="69"/>
        <v>vis</v>
      </c>
      <c r="E734" s="44">
        <f>VLOOKUP(C734,Active!C$21:E$964,3,FALSE)</f>
        <v>14610.993812169329</v>
      </c>
      <c r="F734" s="5" t="s">
        <v>1901</v>
      </c>
      <c r="G734" s="24" t="str">
        <f t="shared" si="70"/>
        <v>53232.8192</v>
      </c>
      <c r="H734" s="18">
        <f t="shared" si="71"/>
        <v>14611</v>
      </c>
      <c r="I734" s="45" t="s">
        <v>1616</v>
      </c>
      <c r="J734" s="46" t="s">
        <v>1617</v>
      </c>
      <c r="K734" s="45">
        <v>14611</v>
      </c>
      <c r="L734" s="45" t="s">
        <v>1618</v>
      </c>
      <c r="M734" s="46" t="s">
        <v>1566</v>
      </c>
      <c r="N734" s="46"/>
      <c r="O734" s="47" t="s">
        <v>1619</v>
      </c>
      <c r="P734" s="47" t="s">
        <v>1601</v>
      </c>
    </row>
    <row r="735" spans="1:16" ht="13.5" thickBot="1" x14ac:dyDescent="0.25">
      <c r="A735" s="18" t="str">
        <f t="shared" si="66"/>
        <v> AOEB 12 </v>
      </c>
      <c r="B735" s="5" t="str">
        <f t="shared" si="67"/>
        <v>I</v>
      </c>
      <c r="C735" s="18">
        <f t="shared" si="68"/>
        <v>53274.764999999999</v>
      </c>
      <c r="D735" s="24" t="str">
        <f t="shared" si="69"/>
        <v>vis</v>
      </c>
      <c r="E735" s="44">
        <f>VLOOKUP(C735,Active!C$21:E$964,3,FALSE)</f>
        <v>14624.992857936208</v>
      </c>
      <c r="F735" s="5" t="s">
        <v>1901</v>
      </c>
      <c r="G735" s="24" t="str">
        <f t="shared" si="70"/>
        <v>53274.7650</v>
      </c>
      <c r="H735" s="18">
        <f t="shared" si="71"/>
        <v>14625</v>
      </c>
      <c r="I735" s="45" t="s">
        <v>1620</v>
      </c>
      <c r="J735" s="46" t="s">
        <v>1621</v>
      </c>
      <c r="K735" s="45">
        <v>14625</v>
      </c>
      <c r="L735" s="45" t="s">
        <v>1622</v>
      </c>
      <c r="M735" s="46" t="s">
        <v>1566</v>
      </c>
      <c r="N735" s="46"/>
      <c r="O735" s="47" t="s">
        <v>1144</v>
      </c>
      <c r="P735" s="47" t="s">
        <v>1601</v>
      </c>
    </row>
    <row r="736" spans="1:16" ht="13.5" thickBot="1" x14ac:dyDescent="0.25">
      <c r="A736" s="18" t="str">
        <f t="shared" si="66"/>
        <v>BAVM 179 </v>
      </c>
      <c r="B736" s="5" t="str">
        <f t="shared" si="67"/>
        <v>I</v>
      </c>
      <c r="C736" s="18">
        <f t="shared" si="68"/>
        <v>53613.351999999999</v>
      </c>
      <c r="D736" s="24" t="str">
        <f t="shared" si="69"/>
        <v>vis</v>
      </c>
      <c r="E736" s="44">
        <f>VLOOKUP(C736,Active!C$21:E$964,3,FALSE)</f>
        <v>14737.993323038081</v>
      </c>
      <c r="F736" s="5" t="s">
        <v>1901</v>
      </c>
      <c r="G736" s="24" t="str">
        <f t="shared" si="70"/>
        <v>53613.352</v>
      </c>
      <c r="H736" s="18">
        <f t="shared" si="71"/>
        <v>14738</v>
      </c>
      <c r="I736" s="45" t="s">
        <v>1632</v>
      </c>
      <c r="J736" s="46" t="s">
        <v>1633</v>
      </c>
      <c r="K736" s="45">
        <v>14738</v>
      </c>
      <c r="L736" s="45" t="s">
        <v>184</v>
      </c>
      <c r="M736" s="46" t="s">
        <v>1908</v>
      </c>
      <c r="N736" s="46"/>
      <c r="O736" s="47" t="s">
        <v>1634</v>
      </c>
      <c r="P736" s="48" t="s">
        <v>1635</v>
      </c>
    </row>
    <row r="737" spans="1:16" ht="13.5" thickBot="1" x14ac:dyDescent="0.25">
      <c r="A737" s="18" t="str">
        <f t="shared" si="66"/>
        <v>BAVM 193 </v>
      </c>
      <c r="B737" s="5" t="str">
        <f t="shared" si="67"/>
        <v>I</v>
      </c>
      <c r="C737" s="18">
        <f t="shared" si="68"/>
        <v>54314.434999999998</v>
      </c>
      <c r="D737" s="24" t="str">
        <f t="shared" si="69"/>
        <v>vis</v>
      </c>
      <c r="E737" s="44">
        <f>VLOOKUP(C737,Active!C$21:E$964,3,FALSE)</f>
        <v>14971.973673952372</v>
      </c>
      <c r="F737" s="5" t="s">
        <v>1901</v>
      </c>
      <c r="G737" s="24" t="str">
        <f t="shared" si="70"/>
        <v>54314.4350</v>
      </c>
      <c r="H737" s="18">
        <f t="shared" si="71"/>
        <v>14972</v>
      </c>
      <c r="I737" s="45" t="s">
        <v>1663</v>
      </c>
      <c r="J737" s="46" t="s">
        <v>1664</v>
      </c>
      <c r="K737" s="45">
        <v>14972</v>
      </c>
      <c r="L737" s="45" t="s">
        <v>1665</v>
      </c>
      <c r="M737" s="46" t="s">
        <v>1566</v>
      </c>
      <c r="N737" s="46"/>
      <c r="O737" s="47" t="s">
        <v>1666</v>
      </c>
      <c r="P737" s="48" t="s">
        <v>1667</v>
      </c>
    </row>
    <row r="738" spans="1:16" ht="13.5" thickBot="1" x14ac:dyDescent="0.25">
      <c r="A738" s="18" t="str">
        <f t="shared" si="66"/>
        <v>BAVM 193 </v>
      </c>
      <c r="B738" s="5" t="str">
        <f t="shared" si="67"/>
        <v>I</v>
      </c>
      <c r="C738" s="18">
        <f t="shared" si="68"/>
        <v>54314.436999999998</v>
      </c>
      <c r="D738" s="24" t="str">
        <f t="shared" si="69"/>
        <v>vis</v>
      </c>
      <c r="E738" s="44">
        <f>VLOOKUP(C738,Active!C$21:E$964,3,FALSE)</f>
        <v>14971.974341434972</v>
      </c>
      <c r="F738" s="5" t="s">
        <v>1901</v>
      </c>
      <c r="G738" s="24" t="str">
        <f t="shared" si="70"/>
        <v>54314.4370</v>
      </c>
      <c r="H738" s="18">
        <f t="shared" si="71"/>
        <v>14972</v>
      </c>
      <c r="I738" s="45" t="s">
        <v>1668</v>
      </c>
      <c r="J738" s="46" t="s">
        <v>1669</v>
      </c>
      <c r="K738" s="45">
        <v>14972</v>
      </c>
      <c r="L738" s="45" t="s">
        <v>1670</v>
      </c>
      <c r="M738" s="46" t="s">
        <v>1566</v>
      </c>
      <c r="N738" s="46"/>
      <c r="O738" s="47" t="s">
        <v>1671</v>
      </c>
      <c r="P738" s="48" t="s">
        <v>1667</v>
      </c>
    </row>
    <row r="739" spans="1:16" ht="13.5" thickBot="1" x14ac:dyDescent="0.25">
      <c r="A739" s="18" t="str">
        <f t="shared" si="66"/>
        <v>BAVM 193 </v>
      </c>
      <c r="B739" s="5" t="str">
        <f t="shared" si="67"/>
        <v>I</v>
      </c>
      <c r="C739" s="18">
        <f t="shared" si="68"/>
        <v>54410.32</v>
      </c>
      <c r="D739" s="24" t="str">
        <f t="shared" si="69"/>
        <v>vis</v>
      </c>
      <c r="E739" s="44">
        <f>VLOOKUP(C739,Active!C$21:E$964,3,FALSE)</f>
        <v>15003.974458377923</v>
      </c>
      <c r="F739" s="5" t="s">
        <v>1901</v>
      </c>
      <c r="G739" s="24" t="str">
        <f t="shared" si="70"/>
        <v>54410.320</v>
      </c>
      <c r="H739" s="18">
        <f t="shared" si="71"/>
        <v>15004</v>
      </c>
      <c r="I739" s="45" t="s">
        <v>1681</v>
      </c>
      <c r="J739" s="46" t="s">
        <v>1682</v>
      </c>
      <c r="K739" s="45">
        <v>15004</v>
      </c>
      <c r="L739" s="45" t="s">
        <v>276</v>
      </c>
      <c r="M739" s="46" t="s">
        <v>1566</v>
      </c>
      <c r="N739" s="46"/>
      <c r="O739" s="47" t="s">
        <v>1631</v>
      </c>
      <c r="P739" s="48" t="s">
        <v>1667</v>
      </c>
    </row>
    <row r="740" spans="1:16" ht="13.5" thickBot="1" x14ac:dyDescent="0.25">
      <c r="A740" s="18" t="str">
        <f t="shared" si="66"/>
        <v>BAVM 209 </v>
      </c>
      <c r="B740" s="5" t="str">
        <f t="shared" si="67"/>
        <v>II</v>
      </c>
      <c r="C740" s="18">
        <f t="shared" si="68"/>
        <v>54705.603499999997</v>
      </c>
      <c r="D740" s="24" t="str">
        <f t="shared" si="69"/>
        <v>vis</v>
      </c>
      <c r="E740" s="44">
        <f>VLOOKUP(C740,Active!C$21:E$964,3,FALSE)</f>
        <v>15102.522757151675</v>
      </c>
      <c r="F740" s="5" t="s">
        <v>1901</v>
      </c>
      <c r="G740" s="24" t="str">
        <f t="shared" si="70"/>
        <v>54705.6035</v>
      </c>
      <c r="H740" s="18">
        <f t="shared" si="71"/>
        <v>15102.5</v>
      </c>
      <c r="I740" s="45" t="s">
        <v>1690</v>
      </c>
      <c r="J740" s="46" t="s">
        <v>1691</v>
      </c>
      <c r="K740" s="45">
        <v>15102.5</v>
      </c>
      <c r="L740" s="45" t="s">
        <v>1692</v>
      </c>
      <c r="M740" s="46" t="s">
        <v>1566</v>
      </c>
      <c r="N740" s="46"/>
      <c r="O740" s="47" t="s">
        <v>1671</v>
      </c>
      <c r="P740" s="48" t="s">
        <v>1693</v>
      </c>
    </row>
    <row r="741" spans="1:16" ht="13.5" thickBot="1" x14ac:dyDescent="0.25">
      <c r="A741" s="18" t="str">
        <f t="shared" si="66"/>
        <v>OEJV 0137 </v>
      </c>
      <c r="B741" s="5" t="str">
        <f t="shared" si="67"/>
        <v>I</v>
      </c>
      <c r="C741" s="18">
        <f t="shared" si="68"/>
        <v>55093.449099999998</v>
      </c>
      <c r="D741" s="24" t="str">
        <f t="shared" si="69"/>
        <v>vis</v>
      </c>
      <c r="E741" s="44" t="e">
        <f>VLOOKUP(C741,Active!C$21:E$964,3,FALSE)</f>
        <v>#N/A</v>
      </c>
      <c r="F741" s="5" t="s">
        <v>1901</v>
      </c>
      <c r="G741" s="24" t="str">
        <f t="shared" si="70"/>
        <v>55093.4491</v>
      </c>
      <c r="H741" s="18">
        <f t="shared" si="71"/>
        <v>15232</v>
      </c>
      <c r="I741" s="45" t="s">
        <v>1694</v>
      </c>
      <c r="J741" s="46" t="s">
        <v>1695</v>
      </c>
      <c r="K741" s="45">
        <v>15232</v>
      </c>
      <c r="L741" s="45" t="s">
        <v>1696</v>
      </c>
      <c r="M741" s="46" t="s">
        <v>1566</v>
      </c>
      <c r="N741" s="46"/>
      <c r="O741" s="47" t="s">
        <v>1697</v>
      </c>
      <c r="P741" s="48" t="s">
        <v>1698</v>
      </c>
    </row>
    <row r="742" spans="1:16" ht="13.5" thickBot="1" x14ac:dyDescent="0.25">
      <c r="A742" s="18" t="str">
        <f t="shared" si="66"/>
        <v>OEJV 0137 </v>
      </c>
      <c r="B742" s="5" t="str">
        <f t="shared" si="67"/>
        <v>I</v>
      </c>
      <c r="C742" s="18">
        <f t="shared" si="68"/>
        <v>55093.4496</v>
      </c>
      <c r="D742" s="24" t="str">
        <f t="shared" si="69"/>
        <v>vis</v>
      </c>
      <c r="E742" s="44" t="e">
        <f>VLOOKUP(C742,Active!C$21:E$964,3,FALSE)</f>
        <v>#N/A</v>
      </c>
      <c r="F742" s="5" t="s">
        <v>1901</v>
      </c>
      <c r="G742" s="24" t="str">
        <f t="shared" si="70"/>
        <v>55093.4496</v>
      </c>
      <c r="H742" s="18">
        <f t="shared" si="71"/>
        <v>15232</v>
      </c>
      <c r="I742" s="45" t="s">
        <v>1699</v>
      </c>
      <c r="J742" s="46" t="s">
        <v>1700</v>
      </c>
      <c r="K742" s="45">
        <v>15232</v>
      </c>
      <c r="L742" s="45" t="s">
        <v>1701</v>
      </c>
      <c r="M742" s="46" t="s">
        <v>1566</v>
      </c>
      <c r="N742" s="46"/>
      <c r="O742" s="47" t="s">
        <v>1697</v>
      </c>
      <c r="P742" s="48" t="s">
        <v>1698</v>
      </c>
    </row>
    <row r="743" spans="1:16" ht="13.5" thickBot="1" x14ac:dyDescent="0.25">
      <c r="A743" s="18" t="str">
        <f t="shared" si="66"/>
        <v>OEJV 0137 </v>
      </c>
      <c r="B743" s="5" t="str">
        <f t="shared" si="67"/>
        <v>I</v>
      </c>
      <c r="C743" s="18">
        <f t="shared" si="68"/>
        <v>55093.450900000003</v>
      </c>
      <c r="D743" s="24" t="str">
        <f t="shared" si="69"/>
        <v>vis</v>
      </c>
      <c r="E743" s="44" t="e">
        <f>VLOOKUP(C743,Active!C$21:E$964,3,FALSE)</f>
        <v>#N/A</v>
      </c>
      <c r="F743" s="5" t="s">
        <v>1901</v>
      </c>
      <c r="G743" s="24" t="str">
        <f t="shared" si="70"/>
        <v>55093.4509</v>
      </c>
      <c r="H743" s="18">
        <f t="shared" si="71"/>
        <v>15232</v>
      </c>
      <c r="I743" s="45" t="s">
        <v>1702</v>
      </c>
      <c r="J743" s="46" t="s">
        <v>1703</v>
      </c>
      <c r="K743" s="45">
        <v>15232</v>
      </c>
      <c r="L743" s="45" t="s">
        <v>1704</v>
      </c>
      <c r="M743" s="46" t="s">
        <v>1566</v>
      </c>
      <c r="N743" s="46"/>
      <c r="O743" s="47" t="s">
        <v>1697</v>
      </c>
      <c r="P743" s="48" t="s">
        <v>1698</v>
      </c>
    </row>
    <row r="744" spans="1:16" x14ac:dyDescent="0.2">
      <c r="B744" s="5"/>
      <c r="F744" s="5"/>
    </row>
    <row r="745" spans="1:16" x14ac:dyDescent="0.2">
      <c r="B745" s="5"/>
      <c r="F745" s="5"/>
    </row>
    <row r="746" spans="1:16" x14ac:dyDescent="0.2">
      <c r="B746" s="5"/>
      <c r="F746" s="5"/>
    </row>
    <row r="747" spans="1:16" x14ac:dyDescent="0.2">
      <c r="B747" s="5"/>
      <c r="F747" s="5"/>
    </row>
    <row r="748" spans="1:16" x14ac:dyDescent="0.2">
      <c r="B748" s="5"/>
      <c r="F748" s="5"/>
    </row>
    <row r="749" spans="1:16" x14ac:dyDescent="0.2">
      <c r="B749" s="5"/>
      <c r="F749" s="5"/>
    </row>
    <row r="750" spans="1:16" x14ac:dyDescent="0.2">
      <c r="B750" s="5"/>
      <c r="F750" s="5"/>
    </row>
    <row r="751" spans="1:16" x14ac:dyDescent="0.2">
      <c r="B751" s="5"/>
      <c r="F751" s="5"/>
    </row>
    <row r="752" spans="1:16" x14ac:dyDescent="0.2">
      <c r="B752" s="5"/>
      <c r="F752" s="5"/>
    </row>
    <row r="753" spans="2:6" x14ac:dyDescent="0.2">
      <c r="B753" s="5"/>
      <c r="F753" s="5"/>
    </row>
    <row r="754" spans="2:6" x14ac:dyDescent="0.2">
      <c r="B754" s="5"/>
      <c r="F754" s="5"/>
    </row>
    <row r="755" spans="2:6" x14ac:dyDescent="0.2">
      <c r="B755" s="5"/>
      <c r="F755" s="5"/>
    </row>
    <row r="756" spans="2:6" x14ac:dyDescent="0.2">
      <c r="B756" s="5"/>
      <c r="F756" s="5"/>
    </row>
    <row r="757" spans="2:6" x14ac:dyDescent="0.2">
      <c r="B757" s="5"/>
      <c r="F757" s="5"/>
    </row>
    <row r="758" spans="2:6" x14ac:dyDescent="0.2">
      <c r="B758" s="5"/>
      <c r="F758" s="5"/>
    </row>
    <row r="759" spans="2:6" x14ac:dyDescent="0.2">
      <c r="B759" s="5"/>
      <c r="F759" s="5"/>
    </row>
    <row r="760" spans="2:6" x14ac:dyDescent="0.2">
      <c r="B760" s="5"/>
      <c r="F760" s="5"/>
    </row>
    <row r="761" spans="2:6" x14ac:dyDescent="0.2">
      <c r="B761" s="5"/>
      <c r="F761" s="5"/>
    </row>
    <row r="762" spans="2:6" x14ac:dyDescent="0.2">
      <c r="B762" s="5"/>
      <c r="F762" s="5"/>
    </row>
    <row r="763" spans="2:6" x14ac:dyDescent="0.2">
      <c r="B763" s="5"/>
      <c r="F763" s="5"/>
    </row>
    <row r="764" spans="2:6" x14ac:dyDescent="0.2">
      <c r="B764" s="5"/>
      <c r="F764" s="5"/>
    </row>
    <row r="765" spans="2:6" x14ac:dyDescent="0.2">
      <c r="B765" s="5"/>
      <c r="F765" s="5"/>
    </row>
    <row r="766" spans="2:6" x14ac:dyDescent="0.2">
      <c r="B766" s="5"/>
      <c r="F766" s="5"/>
    </row>
    <row r="767" spans="2:6" x14ac:dyDescent="0.2">
      <c r="B767" s="5"/>
      <c r="F767" s="5"/>
    </row>
    <row r="768" spans="2:6" x14ac:dyDescent="0.2">
      <c r="B768" s="5"/>
      <c r="F768" s="5"/>
    </row>
    <row r="769" spans="2:6" x14ac:dyDescent="0.2">
      <c r="B769" s="5"/>
      <c r="F769" s="5"/>
    </row>
    <row r="770" spans="2:6" x14ac:dyDescent="0.2">
      <c r="B770" s="5"/>
      <c r="F770" s="5"/>
    </row>
    <row r="771" spans="2:6" x14ac:dyDescent="0.2">
      <c r="B771" s="5"/>
      <c r="F771" s="5"/>
    </row>
    <row r="772" spans="2:6" x14ac:dyDescent="0.2">
      <c r="B772" s="5"/>
      <c r="F772" s="5"/>
    </row>
    <row r="773" spans="2:6" x14ac:dyDescent="0.2">
      <c r="B773" s="5"/>
      <c r="F773" s="5"/>
    </row>
    <row r="774" spans="2:6" x14ac:dyDescent="0.2">
      <c r="B774" s="5"/>
      <c r="F774" s="5"/>
    </row>
    <row r="775" spans="2:6" x14ac:dyDescent="0.2">
      <c r="B775" s="5"/>
      <c r="F775" s="5"/>
    </row>
    <row r="776" spans="2:6" x14ac:dyDescent="0.2">
      <c r="B776" s="5"/>
      <c r="F776" s="5"/>
    </row>
    <row r="777" spans="2:6" x14ac:dyDescent="0.2">
      <c r="B777" s="5"/>
      <c r="F777" s="5"/>
    </row>
    <row r="778" spans="2:6" x14ac:dyDescent="0.2">
      <c r="B778" s="5"/>
      <c r="F778" s="5"/>
    </row>
    <row r="779" spans="2:6" x14ac:dyDescent="0.2">
      <c r="B779" s="5"/>
      <c r="F779" s="5"/>
    </row>
    <row r="780" spans="2:6" x14ac:dyDescent="0.2">
      <c r="B780" s="5"/>
      <c r="F780" s="5"/>
    </row>
    <row r="781" spans="2:6" x14ac:dyDescent="0.2">
      <c r="B781" s="5"/>
      <c r="F781" s="5"/>
    </row>
    <row r="782" spans="2:6" x14ac:dyDescent="0.2">
      <c r="B782" s="5"/>
      <c r="F782" s="5"/>
    </row>
    <row r="783" spans="2:6" x14ac:dyDescent="0.2">
      <c r="B783" s="5"/>
      <c r="F783" s="5"/>
    </row>
    <row r="784" spans="2:6" x14ac:dyDescent="0.2">
      <c r="B784" s="5"/>
      <c r="F784" s="5"/>
    </row>
    <row r="785" spans="2:6" x14ac:dyDescent="0.2">
      <c r="B785" s="5"/>
      <c r="F785" s="5"/>
    </row>
    <row r="786" spans="2:6" x14ac:dyDescent="0.2">
      <c r="B786" s="5"/>
      <c r="F786" s="5"/>
    </row>
    <row r="787" spans="2:6" x14ac:dyDescent="0.2">
      <c r="B787" s="5"/>
      <c r="F787" s="5"/>
    </row>
    <row r="788" spans="2:6" x14ac:dyDescent="0.2">
      <c r="B788" s="5"/>
      <c r="F788" s="5"/>
    </row>
    <row r="789" spans="2:6" x14ac:dyDescent="0.2">
      <c r="B789" s="5"/>
      <c r="F789" s="5"/>
    </row>
    <row r="790" spans="2:6" x14ac:dyDescent="0.2">
      <c r="B790" s="5"/>
      <c r="F790" s="5"/>
    </row>
    <row r="791" spans="2:6" x14ac:dyDescent="0.2">
      <c r="B791" s="5"/>
      <c r="F791" s="5"/>
    </row>
    <row r="792" spans="2:6" x14ac:dyDescent="0.2">
      <c r="B792" s="5"/>
      <c r="F792" s="5"/>
    </row>
    <row r="793" spans="2:6" x14ac:dyDescent="0.2">
      <c r="B793" s="5"/>
      <c r="F793" s="5"/>
    </row>
    <row r="794" spans="2:6" x14ac:dyDescent="0.2">
      <c r="B794" s="5"/>
      <c r="F794" s="5"/>
    </row>
    <row r="795" spans="2:6" x14ac:dyDescent="0.2">
      <c r="B795" s="5"/>
      <c r="F795" s="5"/>
    </row>
    <row r="796" spans="2:6" x14ac:dyDescent="0.2">
      <c r="B796" s="5"/>
      <c r="F796" s="5"/>
    </row>
    <row r="797" spans="2:6" x14ac:dyDescent="0.2">
      <c r="B797" s="5"/>
      <c r="F797" s="5"/>
    </row>
    <row r="798" spans="2:6" x14ac:dyDescent="0.2">
      <c r="B798" s="5"/>
      <c r="F798" s="5"/>
    </row>
    <row r="799" spans="2:6" x14ac:dyDescent="0.2">
      <c r="B799" s="5"/>
      <c r="F799" s="5"/>
    </row>
    <row r="800" spans="2:6" x14ac:dyDescent="0.2">
      <c r="B800" s="5"/>
      <c r="F800" s="5"/>
    </row>
    <row r="801" spans="2:6" x14ac:dyDescent="0.2">
      <c r="B801" s="5"/>
      <c r="F801" s="5"/>
    </row>
    <row r="802" spans="2:6" x14ac:dyDescent="0.2">
      <c r="B802" s="5"/>
      <c r="F802" s="5"/>
    </row>
    <row r="803" spans="2:6" x14ac:dyDescent="0.2">
      <c r="B803" s="5"/>
      <c r="F803" s="5"/>
    </row>
    <row r="804" spans="2:6" x14ac:dyDescent="0.2">
      <c r="B804" s="5"/>
      <c r="F804" s="5"/>
    </row>
    <row r="805" spans="2:6" x14ac:dyDescent="0.2">
      <c r="B805" s="5"/>
      <c r="F805" s="5"/>
    </row>
    <row r="806" spans="2:6" x14ac:dyDescent="0.2">
      <c r="B806" s="5"/>
      <c r="F806" s="5"/>
    </row>
    <row r="807" spans="2:6" x14ac:dyDescent="0.2">
      <c r="B807" s="5"/>
      <c r="F807" s="5"/>
    </row>
    <row r="808" spans="2:6" x14ac:dyDescent="0.2">
      <c r="B808" s="5"/>
      <c r="F808" s="5"/>
    </row>
    <row r="809" spans="2:6" x14ac:dyDescent="0.2">
      <c r="B809" s="5"/>
      <c r="F809" s="5"/>
    </row>
    <row r="810" spans="2:6" x14ac:dyDescent="0.2">
      <c r="B810" s="5"/>
      <c r="F810" s="5"/>
    </row>
    <row r="811" spans="2:6" x14ac:dyDescent="0.2">
      <c r="B811" s="5"/>
      <c r="F811" s="5"/>
    </row>
    <row r="812" spans="2:6" x14ac:dyDescent="0.2">
      <c r="B812" s="5"/>
      <c r="F812" s="5"/>
    </row>
    <row r="813" spans="2:6" x14ac:dyDescent="0.2">
      <c r="B813" s="5"/>
      <c r="F813" s="5"/>
    </row>
    <row r="814" spans="2:6" x14ac:dyDescent="0.2">
      <c r="B814" s="5"/>
      <c r="F814" s="5"/>
    </row>
    <row r="815" spans="2:6" x14ac:dyDescent="0.2">
      <c r="B815" s="5"/>
      <c r="F815" s="5"/>
    </row>
    <row r="816" spans="2:6" x14ac:dyDescent="0.2">
      <c r="B816" s="5"/>
      <c r="F816" s="5"/>
    </row>
    <row r="817" spans="2:6" x14ac:dyDescent="0.2">
      <c r="B817" s="5"/>
      <c r="F817" s="5"/>
    </row>
    <row r="818" spans="2:6" x14ac:dyDescent="0.2">
      <c r="B818" s="5"/>
      <c r="F818" s="5"/>
    </row>
    <row r="819" spans="2:6" x14ac:dyDescent="0.2">
      <c r="B819" s="5"/>
      <c r="F819" s="5"/>
    </row>
    <row r="820" spans="2:6" x14ac:dyDescent="0.2">
      <c r="B820" s="5"/>
      <c r="F820" s="5"/>
    </row>
    <row r="821" spans="2:6" x14ac:dyDescent="0.2">
      <c r="B821" s="5"/>
      <c r="F821" s="5"/>
    </row>
    <row r="822" spans="2:6" x14ac:dyDescent="0.2">
      <c r="B822" s="5"/>
      <c r="F822" s="5"/>
    </row>
    <row r="823" spans="2:6" x14ac:dyDescent="0.2">
      <c r="B823" s="5"/>
      <c r="F823" s="5"/>
    </row>
    <row r="824" spans="2:6" x14ac:dyDescent="0.2">
      <c r="B824" s="5"/>
      <c r="F824" s="5"/>
    </row>
    <row r="825" spans="2:6" x14ac:dyDescent="0.2">
      <c r="B825" s="5"/>
      <c r="F825" s="5"/>
    </row>
    <row r="826" spans="2:6" x14ac:dyDescent="0.2">
      <c r="B826" s="5"/>
      <c r="F826" s="5"/>
    </row>
    <row r="827" spans="2:6" x14ac:dyDescent="0.2">
      <c r="B827" s="5"/>
      <c r="F827" s="5"/>
    </row>
    <row r="828" spans="2:6" x14ac:dyDescent="0.2">
      <c r="B828" s="5"/>
      <c r="F828" s="5"/>
    </row>
    <row r="829" spans="2:6" x14ac:dyDescent="0.2">
      <c r="B829" s="5"/>
      <c r="F829" s="5"/>
    </row>
    <row r="830" spans="2:6" x14ac:dyDescent="0.2">
      <c r="B830" s="5"/>
      <c r="F830" s="5"/>
    </row>
    <row r="831" spans="2:6" x14ac:dyDescent="0.2">
      <c r="B831" s="5"/>
      <c r="F831" s="5"/>
    </row>
    <row r="832" spans="2:6" x14ac:dyDescent="0.2">
      <c r="B832" s="5"/>
      <c r="F832" s="5"/>
    </row>
    <row r="833" spans="2:6" x14ac:dyDescent="0.2">
      <c r="B833" s="5"/>
      <c r="F833" s="5"/>
    </row>
    <row r="834" spans="2:6" x14ac:dyDescent="0.2">
      <c r="B834" s="5"/>
      <c r="F834" s="5"/>
    </row>
    <row r="835" spans="2:6" x14ac:dyDescent="0.2">
      <c r="B835" s="5"/>
      <c r="F835" s="5"/>
    </row>
    <row r="836" spans="2:6" x14ac:dyDescent="0.2">
      <c r="B836" s="5"/>
      <c r="F836" s="5"/>
    </row>
    <row r="837" spans="2:6" x14ac:dyDescent="0.2">
      <c r="B837" s="5"/>
      <c r="F837" s="5"/>
    </row>
    <row r="838" spans="2:6" x14ac:dyDescent="0.2">
      <c r="B838" s="5"/>
      <c r="F838" s="5"/>
    </row>
    <row r="839" spans="2:6" x14ac:dyDescent="0.2">
      <c r="B839" s="5"/>
      <c r="F839" s="5"/>
    </row>
    <row r="840" spans="2:6" x14ac:dyDescent="0.2">
      <c r="B840" s="5"/>
      <c r="F840" s="5"/>
    </row>
    <row r="841" spans="2:6" x14ac:dyDescent="0.2">
      <c r="B841" s="5"/>
      <c r="F841" s="5"/>
    </row>
    <row r="842" spans="2:6" x14ac:dyDescent="0.2">
      <c r="B842" s="5"/>
      <c r="F842" s="5"/>
    </row>
    <row r="843" spans="2:6" x14ac:dyDescent="0.2">
      <c r="B843" s="5"/>
      <c r="F843" s="5"/>
    </row>
    <row r="844" spans="2:6" x14ac:dyDescent="0.2">
      <c r="B844" s="5"/>
      <c r="F844" s="5"/>
    </row>
    <row r="845" spans="2:6" x14ac:dyDescent="0.2">
      <c r="B845" s="5"/>
      <c r="F845" s="5"/>
    </row>
    <row r="846" spans="2:6" x14ac:dyDescent="0.2">
      <c r="B846" s="5"/>
      <c r="F846" s="5"/>
    </row>
    <row r="847" spans="2:6" x14ac:dyDescent="0.2">
      <c r="B847" s="5"/>
      <c r="F847" s="5"/>
    </row>
    <row r="848" spans="2:6" x14ac:dyDescent="0.2">
      <c r="B848" s="5"/>
      <c r="F848" s="5"/>
    </row>
    <row r="849" spans="2:6" x14ac:dyDescent="0.2">
      <c r="B849" s="5"/>
      <c r="F849" s="5"/>
    </row>
    <row r="850" spans="2:6" x14ac:dyDescent="0.2">
      <c r="B850" s="5"/>
      <c r="F850" s="5"/>
    </row>
    <row r="851" spans="2:6" x14ac:dyDescent="0.2">
      <c r="B851" s="5"/>
      <c r="F851" s="5"/>
    </row>
    <row r="852" spans="2:6" x14ac:dyDescent="0.2">
      <c r="B852" s="5"/>
      <c r="F852" s="5"/>
    </row>
    <row r="853" spans="2:6" x14ac:dyDescent="0.2">
      <c r="B853" s="5"/>
      <c r="F853" s="5"/>
    </row>
    <row r="854" spans="2:6" x14ac:dyDescent="0.2">
      <c r="B854" s="5"/>
      <c r="F854" s="5"/>
    </row>
    <row r="855" spans="2:6" x14ac:dyDescent="0.2">
      <c r="B855" s="5"/>
      <c r="F855" s="5"/>
    </row>
    <row r="856" spans="2:6" x14ac:dyDescent="0.2">
      <c r="B856" s="5"/>
      <c r="F856" s="5"/>
    </row>
    <row r="857" spans="2:6" x14ac:dyDescent="0.2">
      <c r="B857" s="5"/>
      <c r="F857" s="5"/>
    </row>
    <row r="858" spans="2:6" x14ac:dyDescent="0.2">
      <c r="B858" s="5"/>
      <c r="F858" s="5"/>
    </row>
    <row r="859" spans="2:6" x14ac:dyDescent="0.2">
      <c r="B859" s="5"/>
      <c r="F859" s="5"/>
    </row>
    <row r="860" spans="2:6" x14ac:dyDescent="0.2">
      <c r="B860" s="5"/>
      <c r="F860" s="5"/>
    </row>
    <row r="861" spans="2:6" x14ac:dyDescent="0.2">
      <c r="B861" s="5"/>
      <c r="F861" s="5"/>
    </row>
    <row r="862" spans="2:6" x14ac:dyDescent="0.2">
      <c r="B862" s="5"/>
      <c r="F862" s="5"/>
    </row>
    <row r="863" spans="2:6" x14ac:dyDescent="0.2">
      <c r="B863" s="5"/>
      <c r="F863" s="5"/>
    </row>
    <row r="864" spans="2:6" x14ac:dyDescent="0.2">
      <c r="B864" s="5"/>
      <c r="F864" s="5"/>
    </row>
    <row r="865" spans="2:6" x14ac:dyDescent="0.2">
      <c r="B865" s="5"/>
      <c r="F865" s="5"/>
    </row>
    <row r="866" spans="2:6" x14ac:dyDescent="0.2">
      <c r="B866" s="5"/>
      <c r="F866" s="5"/>
    </row>
    <row r="867" spans="2:6" x14ac:dyDescent="0.2">
      <c r="B867" s="5"/>
      <c r="F867" s="5"/>
    </row>
    <row r="868" spans="2:6" x14ac:dyDescent="0.2">
      <c r="B868" s="5"/>
      <c r="F868" s="5"/>
    </row>
    <row r="869" spans="2:6" x14ac:dyDescent="0.2">
      <c r="B869" s="5"/>
      <c r="F869" s="5"/>
    </row>
    <row r="870" spans="2:6" x14ac:dyDescent="0.2">
      <c r="B870" s="5"/>
      <c r="F870" s="5"/>
    </row>
    <row r="871" spans="2:6" x14ac:dyDescent="0.2">
      <c r="B871" s="5"/>
      <c r="F871" s="5"/>
    </row>
    <row r="872" spans="2:6" x14ac:dyDescent="0.2">
      <c r="B872" s="5"/>
      <c r="F872" s="5"/>
    </row>
    <row r="873" spans="2:6" x14ac:dyDescent="0.2">
      <c r="B873" s="5"/>
      <c r="F873" s="5"/>
    </row>
    <row r="874" spans="2:6" x14ac:dyDescent="0.2">
      <c r="B874" s="5"/>
      <c r="F874" s="5"/>
    </row>
    <row r="875" spans="2:6" x14ac:dyDescent="0.2">
      <c r="B875" s="5"/>
      <c r="F875" s="5"/>
    </row>
    <row r="876" spans="2:6" x14ac:dyDescent="0.2">
      <c r="B876" s="5"/>
      <c r="F876" s="5"/>
    </row>
    <row r="877" spans="2:6" x14ac:dyDescent="0.2">
      <c r="B877" s="5"/>
      <c r="F877" s="5"/>
    </row>
    <row r="878" spans="2:6" x14ac:dyDescent="0.2">
      <c r="B878" s="5"/>
      <c r="F878" s="5"/>
    </row>
    <row r="879" spans="2:6" x14ac:dyDescent="0.2">
      <c r="B879" s="5"/>
      <c r="F879" s="5"/>
    </row>
    <row r="880" spans="2:6" x14ac:dyDescent="0.2">
      <c r="B880" s="5"/>
      <c r="F880" s="5"/>
    </row>
    <row r="881" spans="2:6" x14ac:dyDescent="0.2">
      <c r="B881" s="5"/>
      <c r="F881" s="5"/>
    </row>
    <row r="882" spans="2:6" x14ac:dyDescent="0.2">
      <c r="B882" s="5"/>
      <c r="F882" s="5"/>
    </row>
    <row r="883" spans="2:6" x14ac:dyDescent="0.2">
      <c r="B883" s="5"/>
      <c r="F883" s="5"/>
    </row>
    <row r="884" spans="2:6" x14ac:dyDescent="0.2">
      <c r="B884" s="5"/>
      <c r="F884" s="5"/>
    </row>
    <row r="885" spans="2:6" x14ac:dyDescent="0.2">
      <c r="B885" s="5"/>
      <c r="F885" s="5"/>
    </row>
    <row r="886" spans="2:6" x14ac:dyDescent="0.2">
      <c r="B886" s="5"/>
      <c r="F886" s="5"/>
    </row>
    <row r="887" spans="2:6" x14ac:dyDescent="0.2">
      <c r="B887" s="5"/>
      <c r="F887" s="5"/>
    </row>
    <row r="888" spans="2:6" x14ac:dyDescent="0.2">
      <c r="B888" s="5"/>
      <c r="F888" s="5"/>
    </row>
    <row r="889" spans="2:6" x14ac:dyDescent="0.2">
      <c r="B889" s="5"/>
      <c r="F889" s="5"/>
    </row>
    <row r="890" spans="2:6" x14ac:dyDescent="0.2">
      <c r="B890" s="5"/>
      <c r="F890" s="5"/>
    </row>
    <row r="891" spans="2:6" x14ac:dyDescent="0.2">
      <c r="B891" s="5"/>
      <c r="F891" s="5"/>
    </row>
    <row r="892" spans="2:6" x14ac:dyDescent="0.2">
      <c r="B892" s="5"/>
      <c r="F892" s="5"/>
    </row>
    <row r="893" spans="2:6" x14ac:dyDescent="0.2">
      <c r="B893" s="5"/>
      <c r="F893" s="5"/>
    </row>
    <row r="894" spans="2:6" x14ac:dyDescent="0.2">
      <c r="B894" s="5"/>
      <c r="F894" s="5"/>
    </row>
    <row r="895" spans="2:6" x14ac:dyDescent="0.2">
      <c r="B895" s="5"/>
      <c r="F895" s="5"/>
    </row>
    <row r="896" spans="2:6" x14ac:dyDescent="0.2">
      <c r="B896" s="5"/>
      <c r="F896" s="5"/>
    </row>
    <row r="897" spans="2:6" x14ac:dyDescent="0.2">
      <c r="B897" s="5"/>
      <c r="F897" s="5"/>
    </row>
    <row r="898" spans="2:6" x14ac:dyDescent="0.2">
      <c r="B898" s="5"/>
      <c r="F898" s="5"/>
    </row>
    <row r="899" spans="2:6" x14ac:dyDescent="0.2">
      <c r="B899" s="5"/>
      <c r="F899" s="5"/>
    </row>
    <row r="900" spans="2:6" x14ac:dyDescent="0.2">
      <c r="B900" s="5"/>
      <c r="F900" s="5"/>
    </row>
    <row r="901" spans="2:6" x14ac:dyDescent="0.2">
      <c r="B901" s="5"/>
      <c r="F901" s="5"/>
    </row>
    <row r="902" spans="2:6" x14ac:dyDescent="0.2">
      <c r="B902" s="5"/>
      <c r="F902" s="5"/>
    </row>
    <row r="903" spans="2:6" x14ac:dyDescent="0.2">
      <c r="B903" s="5"/>
      <c r="F903" s="5"/>
    </row>
    <row r="904" spans="2:6" x14ac:dyDescent="0.2">
      <c r="B904" s="5"/>
      <c r="F904" s="5"/>
    </row>
    <row r="905" spans="2:6" x14ac:dyDescent="0.2">
      <c r="B905" s="5"/>
      <c r="F905" s="5"/>
    </row>
    <row r="906" spans="2:6" x14ac:dyDescent="0.2">
      <c r="B906" s="5"/>
      <c r="F906" s="5"/>
    </row>
    <row r="907" spans="2:6" x14ac:dyDescent="0.2">
      <c r="B907" s="5"/>
      <c r="F907" s="5"/>
    </row>
    <row r="908" spans="2:6" x14ac:dyDescent="0.2">
      <c r="B908" s="5"/>
      <c r="F908" s="5"/>
    </row>
    <row r="909" spans="2:6" x14ac:dyDescent="0.2">
      <c r="B909" s="5"/>
      <c r="F909" s="5"/>
    </row>
    <row r="910" spans="2:6" x14ac:dyDescent="0.2">
      <c r="B910" s="5"/>
      <c r="F910" s="5"/>
    </row>
    <row r="911" spans="2:6" x14ac:dyDescent="0.2">
      <c r="B911" s="5"/>
      <c r="F911" s="5"/>
    </row>
    <row r="912" spans="2:6" x14ac:dyDescent="0.2">
      <c r="B912" s="5"/>
      <c r="F912" s="5"/>
    </row>
    <row r="913" spans="2:6" x14ac:dyDescent="0.2">
      <c r="B913" s="5"/>
      <c r="F913" s="5"/>
    </row>
    <row r="914" spans="2:6" x14ac:dyDescent="0.2">
      <c r="B914" s="5"/>
      <c r="F914" s="5"/>
    </row>
    <row r="915" spans="2:6" x14ac:dyDescent="0.2">
      <c r="B915" s="5"/>
      <c r="F915" s="5"/>
    </row>
    <row r="916" spans="2:6" x14ac:dyDescent="0.2">
      <c r="B916" s="5"/>
      <c r="F916" s="5"/>
    </row>
    <row r="917" spans="2:6" x14ac:dyDescent="0.2">
      <c r="B917" s="5"/>
      <c r="F917" s="5"/>
    </row>
    <row r="918" spans="2:6" x14ac:dyDescent="0.2">
      <c r="B918" s="5"/>
      <c r="F918" s="5"/>
    </row>
    <row r="919" spans="2:6" x14ac:dyDescent="0.2">
      <c r="B919" s="5"/>
      <c r="F919" s="5"/>
    </row>
    <row r="920" spans="2:6" x14ac:dyDescent="0.2">
      <c r="B920" s="5"/>
      <c r="F920" s="5"/>
    </row>
    <row r="921" spans="2:6" x14ac:dyDescent="0.2">
      <c r="B921" s="5"/>
      <c r="F921" s="5"/>
    </row>
    <row r="922" spans="2:6" x14ac:dyDescent="0.2">
      <c r="B922" s="5"/>
      <c r="F922" s="5"/>
    </row>
    <row r="923" spans="2:6" x14ac:dyDescent="0.2">
      <c r="B923" s="5"/>
      <c r="F923" s="5"/>
    </row>
    <row r="924" spans="2:6" x14ac:dyDescent="0.2">
      <c r="B924" s="5"/>
      <c r="F924" s="5"/>
    </row>
    <row r="925" spans="2:6" x14ac:dyDescent="0.2">
      <c r="B925" s="5"/>
      <c r="F925" s="5"/>
    </row>
    <row r="926" spans="2:6" x14ac:dyDescent="0.2">
      <c r="B926" s="5"/>
      <c r="F926" s="5"/>
    </row>
    <row r="927" spans="2:6" x14ac:dyDescent="0.2">
      <c r="B927" s="5"/>
      <c r="F927" s="5"/>
    </row>
    <row r="928" spans="2:6" x14ac:dyDescent="0.2">
      <c r="B928" s="5"/>
      <c r="F928" s="5"/>
    </row>
    <row r="929" spans="2:6" x14ac:dyDescent="0.2">
      <c r="B929" s="5"/>
      <c r="F929" s="5"/>
    </row>
    <row r="930" spans="2:6" x14ac:dyDescent="0.2">
      <c r="B930" s="5"/>
      <c r="F930" s="5"/>
    </row>
    <row r="931" spans="2:6" x14ac:dyDescent="0.2">
      <c r="B931" s="5"/>
      <c r="F931" s="5"/>
    </row>
    <row r="932" spans="2:6" x14ac:dyDescent="0.2">
      <c r="B932" s="5"/>
      <c r="F932" s="5"/>
    </row>
    <row r="933" spans="2:6" x14ac:dyDescent="0.2">
      <c r="B933" s="5"/>
      <c r="F933" s="5"/>
    </row>
    <row r="934" spans="2:6" x14ac:dyDescent="0.2">
      <c r="B934" s="5"/>
      <c r="F934" s="5"/>
    </row>
    <row r="935" spans="2:6" x14ac:dyDescent="0.2">
      <c r="B935" s="5"/>
      <c r="F935" s="5"/>
    </row>
    <row r="936" spans="2:6" x14ac:dyDescent="0.2">
      <c r="B936" s="5"/>
      <c r="F936" s="5"/>
    </row>
    <row r="937" spans="2:6" x14ac:dyDescent="0.2">
      <c r="B937" s="5"/>
      <c r="F937" s="5"/>
    </row>
    <row r="938" spans="2:6" x14ac:dyDescent="0.2">
      <c r="B938" s="5"/>
      <c r="F938" s="5"/>
    </row>
    <row r="939" spans="2:6" x14ac:dyDescent="0.2">
      <c r="B939" s="5"/>
      <c r="F939" s="5"/>
    </row>
    <row r="940" spans="2:6" x14ac:dyDescent="0.2">
      <c r="B940" s="5"/>
      <c r="F940" s="5"/>
    </row>
    <row r="941" spans="2:6" x14ac:dyDescent="0.2">
      <c r="B941" s="5"/>
      <c r="F941" s="5"/>
    </row>
    <row r="942" spans="2:6" x14ac:dyDescent="0.2">
      <c r="B942" s="5"/>
      <c r="F942" s="5"/>
    </row>
    <row r="943" spans="2:6" x14ac:dyDescent="0.2">
      <c r="B943" s="5"/>
      <c r="F943" s="5"/>
    </row>
    <row r="944" spans="2:6" x14ac:dyDescent="0.2">
      <c r="B944" s="5"/>
      <c r="F944" s="5"/>
    </row>
    <row r="945" spans="2:6" x14ac:dyDescent="0.2">
      <c r="B945" s="5"/>
      <c r="F945" s="5"/>
    </row>
    <row r="946" spans="2:6" x14ac:dyDescent="0.2">
      <c r="B946" s="5"/>
      <c r="F946" s="5"/>
    </row>
    <row r="947" spans="2:6" x14ac:dyDescent="0.2">
      <c r="B947" s="5"/>
      <c r="F947" s="5"/>
    </row>
    <row r="948" spans="2:6" x14ac:dyDescent="0.2">
      <c r="B948" s="5"/>
      <c r="F948" s="5"/>
    </row>
    <row r="949" spans="2:6" x14ac:dyDescent="0.2">
      <c r="B949" s="5"/>
      <c r="F949" s="5"/>
    </row>
    <row r="950" spans="2:6" x14ac:dyDescent="0.2">
      <c r="B950" s="5"/>
      <c r="F950" s="5"/>
    </row>
    <row r="951" spans="2:6" x14ac:dyDescent="0.2">
      <c r="B951" s="5"/>
      <c r="F951" s="5"/>
    </row>
    <row r="952" spans="2:6" x14ac:dyDescent="0.2">
      <c r="B952" s="5"/>
      <c r="F952" s="5"/>
    </row>
    <row r="953" spans="2:6" x14ac:dyDescent="0.2">
      <c r="B953" s="5"/>
      <c r="F953" s="5"/>
    </row>
    <row r="954" spans="2:6" x14ac:dyDescent="0.2">
      <c r="B954" s="5"/>
      <c r="F954" s="5"/>
    </row>
    <row r="955" spans="2:6" x14ac:dyDescent="0.2">
      <c r="B955" s="5"/>
      <c r="F955" s="5"/>
    </row>
    <row r="956" spans="2:6" x14ac:dyDescent="0.2">
      <c r="B956" s="5"/>
      <c r="F956" s="5"/>
    </row>
    <row r="957" spans="2:6" x14ac:dyDescent="0.2">
      <c r="B957" s="5"/>
      <c r="F957" s="5"/>
    </row>
    <row r="958" spans="2:6" x14ac:dyDescent="0.2">
      <c r="B958" s="5"/>
      <c r="F958" s="5"/>
    </row>
    <row r="959" spans="2:6" x14ac:dyDescent="0.2">
      <c r="B959" s="5"/>
      <c r="F959" s="5"/>
    </row>
    <row r="960" spans="2:6" x14ac:dyDescent="0.2">
      <c r="B960" s="5"/>
      <c r="F960" s="5"/>
    </row>
    <row r="961" spans="2:6" x14ac:dyDescent="0.2">
      <c r="B961" s="5"/>
      <c r="F961" s="5"/>
    </row>
    <row r="962" spans="2:6" x14ac:dyDescent="0.2">
      <c r="B962" s="5"/>
      <c r="F962" s="5"/>
    </row>
    <row r="963" spans="2:6" x14ac:dyDescent="0.2">
      <c r="B963" s="5"/>
      <c r="F963" s="5"/>
    </row>
    <row r="964" spans="2:6" x14ac:dyDescent="0.2">
      <c r="B964" s="5"/>
      <c r="F964" s="5"/>
    </row>
    <row r="965" spans="2:6" x14ac:dyDescent="0.2">
      <c r="B965" s="5"/>
      <c r="F965" s="5"/>
    </row>
    <row r="966" spans="2:6" x14ac:dyDescent="0.2">
      <c r="B966" s="5"/>
      <c r="F966" s="5"/>
    </row>
    <row r="967" spans="2:6" x14ac:dyDescent="0.2">
      <c r="B967" s="5"/>
      <c r="F967" s="5"/>
    </row>
    <row r="968" spans="2:6" x14ac:dyDescent="0.2">
      <c r="B968" s="5"/>
      <c r="F968" s="5"/>
    </row>
    <row r="969" spans="2:6" x14ac:dyDescent="0.2">
      <c r="B969" s="5"/>
      <c r="F969" s="5"/>
    </row>
    <row r="970" spans="2:6" x14ac:dyDescent="0.2">
      <c r="B970" s="5"/>
      <c r="F970" s="5"/>
    </row>
    <row r="971" spans="2:6" x14ac:dyDescent="0.2">
      <c r="B971" s="5"/>
      <c r="F971" s="5"/>
    </row>
    <row r="972" spans="2:6" x14ac:dyDescent="0.2">
      <c r="B972" s="5"/>
      <c r="F972" s="5"/>
    </row>
    <row r="973" spans="2:6" x14ac:dyDescent="0.2">
      <c r="B973" s="5"/>
      <c r="F973" s="5"/>
    </row>
    <row r="974" spans="2:6" x14ac:dyDescent="0.2">
      <c r="B974" s="5"/>
      <c r="F974" s="5"/>
    </row>
    <row r="975" spans="2:6" x14ac:dyDescent="0.2">
      <c r="B975" s="5"/>
      <c r="F975" s="5"/>
    </row>
    <row r="976" spans="2:6" x14ac:dyDescent="0.2">
      <c r="B976" s="5"/>
      <c r="F976" s="5"/>
    </row>
    <row r="977" spans="2:6" x14ac:dyDescent="0.2">
      <c r="B977" s="5"/>
      <c r="F977" s="5"/>
    </row>
    <row r="978" spans="2:6" x14ac:dyDescent="0.2">
      <c r="B978" s="5"/>
      <c r="F978" s="5"/>
    </row>
    <row r="979" spans="2:6" x14ac:dyDescent="0.2">
      <c r="B979" s="5"/>
      <c r="F979" s="5"/>
    </row>
    <row r="980" spans="2:6" x14ac:dyDescent="0.2">
      <c r="B980" s="5"/>
      <c r="F980" s="5"/>
    </row>
    <row r="981" spans="2:6" x14ac:dyDescent="0.2">
      <c r="B981" s="5"/>
      <c r="F981" s="5"/>
    </row>
    <row r="982" spans="2:6" x14ac:dyDescent="0.2">
      <c r="B982" s="5"/>
      <c r="F982" s="5"/>
    </row>
    <row r="983" spans="2:6" x14ac:dyDescent="0.2">
      <c r="B983" s="5"/>
      <c r="F983" s="5"/>
    </row>
    <row r="984" spans="2:6" x14ac:dyDescent="0.2">
      <c r="B984" s="5"/>
      <c r="F984" s="5"/>
    </row>
    <row r="985" spans="2:6" x14ac:dyDescent="0.2">
      <c r="B985" s="5"/>
      <c r="F985" s="5"/>
    </row>
    <row r="986" spans="2:6" x14ac:dyDescent="0.2">
      <c r="B986" s="5"/>
      <c r="F986" s="5"/>
    </row>
    <row r="987" spans="2:6" x14ac:dyDescent="0.2">
      <c r="B987" s="5"/>
      <c r="F987" s="5"/>
    </row>
    <row r="988" spans="2:6" x14ac:dyDescent="0.2">
      <c r="B988" s="5"/>
      <c r="F988" s="5"/>
    </row>
    <row r="989" spans="2:6" x14ac:dyDescent="0.2">
      <c r="B989" s="5"/>
      <c r="F989" s="5"/>
    </row>
    <row r="990" spans="2:6" x14ac:dyDescent="0.2">
      <c r="B990" s="5"/>
      <c r="F990" s="5"/>
    </row>
    <row r="991" spans="2:6" x14ac:dyDescent="0.2">
      <c r="B991" s="5"/>
      <c r="F991" s="5"/>
    </row>
    <row r="992" spans="2:6" x14ac:dyDescent="0.2">
      <c r="B992" s="5"/>
      <c r="F992" s="5"/>
    </row>
    <row r="993" spans="2:6" x14ac:dyDescent="0.2">
      <c r="B993" s="5"/>
      <c r="F993" s="5"/>
    </row>
    <row r="994" spans="2:6" x14ac:dyDescent="0.2">
      <c r="B994" s="5"/>
      <c r="F994" s="5"/>
    </row>
    <row r="995" spans="2:6" x14ac:dyDescent="0.2">
      <c r="B995" s="5"/>
      <c r="F995" s="5"/>
    </row>
    <row r="996" spans="2:6" x14ac:dyDescent="0.2">
      <c r="B996" s="5"/>
      <c r="F996" s="5"/>
    </row>
    <row r="997" spans="2:6" x14ac:dyDescent="0.2">
      <c r="B997" s="5"/>
      <c r="F997" s="5"/>
    </row>
    <row r="998" spans="2:6" x14ac:dyDescent="0.2">
      <c r="B998" s="5"/>
      <c r="F998" s="5"/>
    </row>
    <row r="999" spans="2:6" x14ac:dyDescent="0.2">
      <c r="B999" s="5"/>
      <c r="F999" s="5"/>
    </row>
    <row r="1000" spans="2:6" x14ac:dyDescent="0.2">
      <c r="B1000" s="5"/>
      <c r="F1000" s="5"/>
    </row>
    <row r="1001" spans="2:6" x14ac:dyDescent="0.2">
      <c r="B1001" s="5"/>
      <c r="F1001" s="5"/>
    </row>
    <row r="1002" spans="2:6" x14ac:dyDescent="0.2">
      <c r="B1002" s="5"/>
      <c r="F1002" s="5"/>
    </row>
    <row r="1003" spans="2:6" x14ac:dyDescent="0.2">
      <c r="B1003" s="5"/>
      <c r="F1003" s="5"/>
    </row>
    <row r="1004" spans="2:6" x14ac:dyDescent="0.2">
      <c r="B1004" s="5"/>
      <c r="F1004" s="5"/>
    </row>
    <row r="1005" spans="2:6" x14ac:dyDescent="0.2">
      <c r="B1005" s="5"/>
      <c r="F1005" s="5"/>
    </row>
    <row r="1006" spans="2:6" x14ac:dyDescent="0.2">
      <c r="B1006" s="5"/>
      <c r="F1006" s="5"/>
    </row>
    <row r="1007" spans="2:6" x14ac:dyDescent="0.2">
      <c r="B1007" s="5"/>
      <c r="F1007" s="5"/>
    </row>
    <row r="1008" spans="2:6" x14ac:dyDescent="0.2">
      <c r="B1008" s="5"/>
      <c r="F1008" s="5"/>
    </row>
    <row r="1009" spans="2:6" x14ac:dyDescent="0.2">
      <c r="B1009" s="5"/>
      <c r="F1009" s="5"/>
    </row>
    <row r="1010" spans="2:6" x14ac:dyDescent="0.2">
      <c r="B1010" s="5"/>
      <c r="F1010" s="5"/>
    </row>
    <row r="1011" spans="2:6" x14ac:dyDescent="0.2">
      <c r="B1011" s="5"/>
      <c r="F1011" s="5"/>
    </row>
    <row r="1012" spans="2:6" x14ac:dyDescent="0.2">
      <c r="B1012" s="5"/>
      <c r="F1012" s="5"/>
    </row>
    <row r="1013" spans="2:6" x14ac:dyDescent="0.2">
      <c r="B1013" s="5"/>
      <c r="F1013" s="5"/>
    </row>
    <row r="1014" spans="2:6" x14ac:dyDescent="0.2">
      <c r="B1014" s="5"/>
      <c r="F1014" s="5"/>
    </row>
    <row r="1015" spans="2:6" x14ac:dyDescent="0.2">
      <c r="B1015" s="5"/>
      <c r="F1015" s="5"/>
    </row>
    <row r="1016" spans="2:6" x14ac:dyDescent="0.2">
      <c r="B1016" s="5"/>
      <c r="F1016" s="5"/>
    </row>
    <row r="1017" spans="2:6" x14ac:dyDescent="0.2">
      <c r="B1017" s="5"/>
      <c r="F1017" s="5"/>
    </row>
    <row r="1018" spans="2:6" x14ac:dyDescent="0.2">
      <c r="B1018" s="5"/>
      <c r="F1018" s="5"/>
    </row>
    <row r="1019" spans="2:6" x14ac:dyDescent="0.2">
      <c r="B1019" s="5"/>
      <c r="F1019" s="5"/>
    </row>
    <row r="1020" spans="2:6" x14ac:dyDescent="0.2">
      <c r="B1020" s="5"/>
      <c r="F1020" s="5"/>
    </row>
    <row r="1021" spans="2:6" x14ac:dyDescent="0.2">
      <c r="B1021" s="5"/>
      <c r="F1021" s="5"/>
    </row>
    <row r="1022" spans="2:6" x14ac:dyDescent="0.2">
      <c r="B1022" s="5"/>
      <c r="F1022" s="5"/>
    </row>
    <row r="1023" spans="2:6" x14ac:dyDescent="0.2">
      <c r="B1023" s="5"/>
      <c r="F1023" s="5"/>
    </row>
    <row r="1024" spans="2:6" x14ac:dyDescent="0.2">
      <c r="B1024" s="5"/>
      <c r="F1024" s="5"/>
    </row>
    <row r="1025" spans="2:6" x14ac:dyDescent="0.2">
      <c r="B1025" s="5"/>
      <c r="F1025" s="5"/>
    </row>
    <row r="1026" spans="2:6" x14ac:dyDescent="0.2">
      <c r="B1026" s="5"/>
      <c r="F1026" s="5"/>
    </row>
    <row r="1027" spans="2:6" x14ac:dyDescent="0.2">
      <c r="B1027" s="5"/>
      <c r="F1027" s="5"/>
    </row>
    <row r="1028" spans="2:6" x14ac:dyDescent="0.2">
      <c r="B1028" s="5"/>
      <c r="F1028" s="5"/>
    </row>
    <row r="1029" spans="2:6" x14ac:dyDescent="0.2">
      <c r="B1029" s="5"/>
      <c r="F1029" s="5"/>
    </row>
    <row r="1030" spans="2:6" x14ac:dyDescent="0.2">
      <c r="B1030" s="5"/>
      <c r="F1030" s="5"/>
    </row>
    <row r="1031" spans="2:6" x14ac:dyDescent="0.2">
      <c r="B1031" s="5"/>
      <c r="F1031" s="5"/>
    </row>
    <row r="1032" spans="2:6" x14ac:dyDescent="0.2">
      <c r="B1032" s="5"/>
      <c r="F1032" s="5"/>
    </row>
    <row r="1033" spans="2:6" x14ac:dyDescent="0.2">
      <c r="B1033" s="5"/>
      <c r="F1033" s="5"/>
    </row>
    <row r="1034" spans="2:6" x14ac:dyDescent="0.2">
      <c r="B1034" s="5"/>
      <c r="F1034" s="5"/>
    </row>
    <row r="1035" spans="2:6" x14ac:dyDescent="0.2">
      <c r="B1035" s="5"/>
      <c r="F1035" s="5"/>
    </row>
    <row r="1036" spans="2:6" x14ac:dyDescent="0.2">
      <c r="B1036" s="5"/>
      <c r="F1036" s="5"/>
    </row>
    <row r="1037" spans="2:6" x14ac:dyDescent="0.2">
      <c r="B1037" s="5"/>
      <c r="F1037" s="5"/>
    </row>
    <row r="1038" spans="2:6" x14ac:dyDescent="0.2">
      <c r="B1038" s="5"/>
      <c r="F1038" s="5"/>
    </row>
    <row r="1039" spans="2:6" x14ac:dyDescent="0.2">
      <c r="B1039" s="5"/>
      <c r="F1039" s="5"/>
    </row>
    <row r="1040" spans="2:6" x14ac:dyDescent="0.2">
      <c r="B1040" s="5"/>
      <c r="F1040" s="5"/>
    </row>
    <row r="1041" spans="2:6" x14ac:dyDescent="0.2">
      <c r="B1041" s="5"/>
      <c r="F1041" s="5"/>
    </row>
    <row r="1042" spans="2:6" x14ac:dyDescent="0.2">
      <c r="B1042" s="5"/>
      <c r="F1042" s="5"/>
    </row>
    <row r="1043" spans="2:6" x14ac:dyDescent="0.2">
      <c r="B1043" s="5"/>
      <c r="F1043" s="5"/>
    </row>
    <row r="1044" spans="2:6" x14ac:dyDescent="0.2">
      <c r="B1044" s="5"/>
      <c r="F1044" s="5"/>
    </row>
    <row r="1045" spans="2:6" x14ac:dyDescent="0.2">
      <c r="B1045" s="5"/>
      <c r="F1045" s="5"/>
    </row>
    <row r="1046" spans="2:6" x14ac:dyDescent="0.2">
      <c r="B1046" s="5"/>
      <c r="F1046" s="5"/>
    </row>
    <row r="1047" spans="2:6" x14ac:dyDescent="0.2">
      <c r="B1047" s="5"/>
      <c r="F1047" s="5"/>
    </row>
    <row r="1048" spans="2:6" x14ac:dyDescent="0.2">
      <c r="B1048" s="5"/>
      <c r="F1048" s="5"/>
    </row>
    <row r="1049" spans="2:6" x14ac:dyDescent="0.2">
      <c r="B1049" s="5"/>
      <c r="F1049" s="5"/>
    </row>
    <row r="1050" spans="2:6" x14ac:dyDescent="0.2">
      <c r="B1050" s="5"/>
      <c r="F1050" s="5"/>
    </row>
    <row r="1051" spans="2:6" x14ac:dyDescent="0.2">
      <c r="B1051" s="5"/>
      <c r="F1051" s="5"/>
    </row>
    <row r="1052" spans="2:6" x14ac:dyDescent="0.2">
      <c r="B1052" s="5"/>
      <c r="F1052" s="5"/>
    </row>
    <row r="1053" spans="2:6" x14ac:dyDescent="0.2">
      <c r="B1053" s="5"/>
      <c r="F1053" s="5"/>
    </row>
    <row r="1054" spans="2:6" x14ac:dyDescent="0.2">
      <c r="B1054" s="5"/>
      <c r="F1054" s="5"/>
    </row>
    <row r="1055" spans="2:6" x14ac:dyDescent="0.2">
      <c r="B1055" s="5"/>
      <c r="F1055" s="5"/>
    </row>
    <row r="1056" spans="2:6" x14ac:dyDescent="0.2">
      <c r="B1056" s="5"/>
      <c r="F1056" s="5"/>
    </row>
    <row r="1057" spans="2:6" x14ac:dyDescent="0.2">
      <c r="B1057" s="5"/>
      <c r="F1057" s="5"/>
    </row>
    <row r="1058" spans="2:6" x14ac:dyDescent="0.2">
      <c r="B1058" s="5"/>
      <c r="F1058" s="5"/>
    </row>
    <row r="1059" spans="2:6" x14ac:dyDescent="0.2">
      <c r="B1059" s="5"/>
      <c r="F1059" s="5"/>
    </row>
    <row r="1060" spans="2:6" x14ac:dyDescent="0.2">
      <c r="B1060" s="5"/>
      <c r="F1060" s="5"/>
    </row>
    <row r="1061" spans="2:6" x14ac:dyDescent="0.2">
      <c r="B1061" s="5"/>
      <c r="F1061" s="5"/>
    </row>
    <row r="1062" spans="2:6" x14ac:dyDescent="0.2">
      <c r="B1062" s="5"/>
      <c r="F1062" s="5"/>
    </row>
    <row r="1063" spans="2:6" x14ac:dyDescent="0.2">
      <c r="B1063" s="5"/>
      <c r="F1063" s="5"/>
    </row>
    <row r="1064" spans="2:6" x14ac:dyDescent="0.2">
      <c r="B1064" s="5"/>
      <c r="F1064" s="5"/>
    </row>
    <row r="1065" spans="2:6" x14ac:dyDescent="0.2">
      <c r="B1065" s="5"/>
      <c r="F1065" s="5"/>
    </row>
    <row r="1066" spans="2:6" x14ac:dyDescent="0.2">
      <c r="B1066" s="5"/>
      <c r="F1066" s="5"/>
    </row>
    <row r="1067" spans="2:6" x14ac:dyDescent="0.2">
      <c r="B1067" s="5"/>
      <c r="F1067" s="5"/>
    </row>
    <row r="1068" spans="2:6" x14ac:dyDescent="0.2">
      <c r="B1068" s="5"/>
      <c r="F1068" s="5"/>
    </row>
    <row r="1069" spans="2:6" x14ac:dyDescent="0.2">
      <c r="B1069" s="5"/>
      <c r="F1069" s="5"/>
    </row>
    <row r="1070" spans="2:6" x14ac:dyDescent="0.2">
      <c r="B1070" s="5"/>
      <c r="F1070" s="5"/>
    </row>
    <row r="1071" spans="2:6" x14ac:dyDescent="0.2">
      <c r="B1071" s="5"/>
      <c r="F1071" s="5"/>
    </row>
    <row r="1072" spans="2:6" x14ac:dyDescent="0.2">
      <c r="B1072" s="5"/>
      <c r="F1072" s="5"/>
    </row>
    <row r="1073" spans="2:6" x14ac:dyDescent="0.2">
      <c r="B1073" s="5"/>
      <c r="F1073" s="5"/>
    </row>
    <row r="1074" spans="2:6" x14ac:dyDescent="0.2">
      <c r="B1074" s="5"/>
      <c r="F1074" s="5"/>
    </row>
    <row r="1075" spans="2:6" x14ac:dyDescent="0.2">
      <c r="B1075" s="5"/>
      <c r="F1075" s="5"/>
    </row>
    <row r="1076" spans="2:6" x14ac:dyDescent="0.2">
      <c r="B1076" s="5"/>
      <c r="F1076" s="5"/>
    </row>
    <row r="1077" spans="2:6" x14ac:dyDescent="0.2">
      <c r="B1077" s="5"/>
      <c r="F1077" s="5"/>
    </row>
    <row r="1078" spans="2:6" x14ac:dyDescent="0.2">
      <c r="B1078" s="5"/>
      <c r="F1078" s="5"/>
    </row>
    <row r="1079" spans="2:6" x14ac:dyDescent="0.2">
      <c r="B1079" s="5"/>
      <c r="F1079" s="5"/>
    </row>
    <row r="1080" spans="2:6" x14ac:dyDescent="0.2">
      <c r="B1080" s="5"/>
      <c r="F1080" s="5"/>
    </row>
    <row r="1081" spans="2:6" x14ac:dyDescent="0.2">
      <c r="B1081" s="5"/>
      <c r="F1081" s="5"/>
    </row>
    <row r="1082" spans="2:6" x14ac:dyDescent="0.2">
      <c r="B1082" s="5"/>
      <c r="F1082" s="5"/>
    </row>
    <row r="1083" spans="2:6" x14ac:dyDescent="0.2">
      <c r="B1083" s="5"/>
      <c r="F1083" s="5"/>
    </row>
    <row r="1084" spans="2:6" x14ac:dyDescent="0.2">
      <c r="B1084" s="5"/>
      <c r="F1084" s="5"/>
    </row>
    <row r="1085" spans="2:6" x14ac:dyDescent="0.2">
      <c r="B1085" s="5"/>
      <c r="F1085" s="5"/>
    </row>
    <row r="1086" spans="2:6" x14ac:dyDescent="0.2">
      <c r="B1086" s="5"/>
      <c r="F1086" s="5"/>
    </row>
    <row r="1087" spans="2:6" x14ac:dyDescent="0.2">
      <c r="B1087" s="5"/>
      <c r="F1087" s="5"/>
    </row>
    <row r="1088" spans="2:6" x14ac:dyDescent="0.2">
      <c r="B1088" s="5"/>
      <c r="F1088" s="5"/>
    </row>
    <row r="1089" spans="2:6" x14ac:dyDescent="0.2">
      <c r="B1089" s="5"/>
      <c r="F1089" s="5"/>
    </row>
    <row r="1090" spans="2:6" x14ac:dyDescent="0.2">
      <c r="B1090" s="5"/>
      <c r="F1090" s="5"/>
    </row>
    <row r="1091" spans="2:6" x14ac:dyDescent="0.2">
      <c r="B1091" s="5"/>
      <c r="F1091" s="5"/>
    </row>
    <row r="1092" spans="2:6" x14ac:dyDescent="0.2">
      <c r="B1092" s="5"/>
      <c r="F1092" s="5"/>
    </row>
    <row r="1093" spans="2:6" x14ac:dyDescent="0.2">
      <c r="B1093" s="5"/>
      <c r="F1093" s="5"/>
    </row>
    <row r="1094" spans="2:6" x14ac:dyDescent="0.2">
      <c r="B1094" s="5"/>
      <c r="F1094" s="5"/>
    </row>
    <row r="1095" spans="2:6" x14ac:dyDescent="0.2">
      <c r="B1095" s="5"/>
      <c r="F1095" s="5"/>
    </row>
    <row r="1096" spans="2:6" x14ac:dyDescent="0.2">
      <c r="B1096" s="5"/>
      <c r="F1096" s="5"/>
    </row>
    <row r="1097" spans="2:6" x14ac:dyDescent="0.2">
      <c r="B1097" s="5"/>
      <c r="F1097" s="5"/>
    </row>
    <row r="1098" spans="2:6" x14ac:dyDescent="0.2">
      <c r="B1098" s="5"/>
      <c r="F1098" s="5"/>
    </row>
    <row r="1099" spans="2:6" x14ac:dyDescent="0.2">
      <c r="B1099" s="5"/>
      <c r="F1099" s="5"/>
    </row>
    <row r="1100" spans="2:6" x14ac:dyDescent="0.2">
      <c r="B1100" s="5"/>
      <c r="F1100" s="5"/>
    </row>
    <row r="1101" spans="2:6" x14ac:dyDescent="0.2">
      <c r="B1101" s="5"/>
      <c r="F1101" s="5"/>
    </row>
    <row r="1102" spans="2:6" x14ac:dyDescent="0.2">
      <c r="B1102" s="5"/>
      <c r="F1102" s="5"/>
    </row>
    <row r="1103" spans="2:6" x14ac:dyDescent="0.2">
      <c r="B1103" s="5"/>
      <c r="F1103" s="5"/>
    </row>
    <row r="1104" spans="2:6" x14ac:dyDescent="0.2">
      <c r="B1104" s="5"/>
      <c r="F1104" s="5"/>
    </row>
    <row r="1105" spans="2:6" x14ac:dyDescent="0.2">
      <c r="B1105" s="5"/>
      <c r="F1105" s="5"/>
    </row>
    <row r="1106" spans="2:6" x14ac:dyDescent="0.2">
      <c r="B1106" s="5"/>
      <c r="F1106" s="5"/>
    </row>
    <row r="1107" spans="2:6" x14ac:dyDescent="0.2">
      <c r="B1107" s="5"/>
      <c r="F1107" s="5"/>
    </row>
    <row r="1108" spans="2:6" x14ac:dyDescent="0.2">
      <c r="B1108" s="5"/>
      <c r="F1108" s="5"/>
    </row>
    <row r="1109" spans="2:6" x14ac:dyDescent="0.2">
      <c r="B1109" s="5"/>
      <c r="F1109" s="5"/>
    </row>
    <row r="1110" spans="2:6" x14ac:dyDescent="0.2">
      <c r="B1110" s="5"/>
      <c r="F1110" s="5"/>
    </row>
    <row r="1111" spans="2:6" x14ac:dyDescent="0.2">
      <c r="B1111" s="5"/>
      <c r="F1111" s="5"/>
    </row>
    <row r="1112" spans="2:6" x14ac:dyDescent="0.2">
      <c r="B1112" s="5"/>
      <c r="F1112" s="5"/>
    </row>
    <row r="1113" spans="2:6" x14ac:dyDescent="0.2">
      <c r="B1113" s="5"/>
      <c r="F1113" s="5"/>
    </row>
    <row r="1114" spans="2:6" x14ac:dyDescent="0.2">
      <c r="B1114" s="5"/>
      <c r="F1114" s="5"/>
    </row>
    <row r="1115" spans="2:6" x14ac:dyDescent="0.2">
      <c r="B1115" s="5"/>
      <c r="F1115" s="5"/>
    </row>
    <row r="1116" spans="2:6" x14ac:dyDescent="0.2">
      <c r="B1116" s="5"/>
      <c r="F1116" s="5"/>
    </row>
    <row r="1117" spans="2:6" x14ac:dyDescent="0.2">
      <c r="B1117" s="5"/>
      <c r="F1117" s="5"/>
    </row>
    <row r="1118" spans="2:6" x14ac:dyDescent="0.2">
      <c r="B1118" s="5"/>
      <c r="F1118" s="5"/>
    </row>
    <row r="1119" spans="2:6" x14ac:dyDescent="0.2">
      <c r="B1119" s="5"/>
      <c r="F1119" s="5"/>
    </row>
    <row r="1120" spans="2:6" x14ac:dyDescent="0.2">
      <c r="B1120" s="5"/>
      <c r="F1120" s="5"/>
    </row>
    <row r="1121" spans="2:6" x14ac:dyDescent="0.2">
      <c r="B1121" s="5"/>
      <c r="F1121" s="5"/>
    </row>
    <row r="1122" spans="2:6" x14ac:dyDescent="0.2">
      <c r="B1122" s="5"/>
      <c r="F1122" s="5"/>
    </row>
    <row r="1123" spans="2:6" x14ac:dyDescent="0.2">
      <c r="B1123" s="5"/>
      <c r="F1123" s="5"/>
    </row>
    <row r="1124" spans="2:6" x14ac:dyDescent="0.2">
      <c r="B1124" s="5"/>
      <c r="F1124" s="5"/>
    </row>
    <row r="1125" spans="2:6" x14ac:dyDescent="0.2">
      <c r="B1125" s="5"/>
      <c r="F1125" s="5"/>
    </row>
    <row r="1126" spans="2:6" x14ac:dyDescent="0.2">
      <c r="B1126" s="5"/>
      <c r="F1126" s="5"/>
    </row>
    <row r="1127" spans="2:6" x14ac:dyDescent="0.2">
      <c r="B1127" s="5"/>
      <c r="F1127" s="5"/>
    </row>
    <row r="1128" spans="2:6" x14ac:dyDescent="0.2">
      <c r="B1128" s="5"/>
      <c r="F1128" s="5"/>
    </row>
    <row r="1129" spans="2:6" x14ac:dyDescent="0.2">
      <c r="B1129" s="5"/>
      <c r="F1129" s="5"/>
    </row>
    <row r="1130" spans="2:6" x14ac:dyDescent="0.2">
      <c r="B1130" s="5"/>
      <c r="F1130" s="5"/>
    </row>
    <row r="1131" spans="2:6" x14ac:dyDescent="0.2">
      <c r="B1131" s="5"/>
      <c r="F1131" s="5"/>
    </row>
    <row r="1132" spans="2:6" x14ac:dyDescent="0.2">
      <c r="B1132" s="5"/>
      <c r="F1132" s="5"/>
    </row>
    <row r="1133" spans="2:6" x14ac:dyDescent="0.2">
      <c r="B1133" s="5"/>
      <c r="F1133" s="5"/>
    </row>
    <row r="1134" spans="2:6" x14ac:dyDescent="0.2">
      <c r="B1134" s="5"/>
      <c r="F1134" s="5"/>
    </row>
    <row r="1135" spans="2:6" x14ac:dyDescent="0.2">
      <c r="B1135" s="5"/>
      <c r="F1135" s="5"/>
    </row>
    <row r="1136" spans="2:6" x14ac:dyDescent="0.2">
      <c r="B1136" s="5"/>
      <c r="F1136" s="5"/>
    </row>
    <row r="1137" spans="2:6" x14ac:dyDescent="0.2">
      <c r="B1137" s="5"/>
      <c r="F1137" s="5"/>
    </row>
    <row r="1138" spans="2:6" x14ac:dyDescent="0.2">
      <c r="B1138" s="5"/>
      <c r="F1138" s="5"/>
    </row>
    <row r="1139" spans="2:6" x14ac:dyDescent="0.2">
      <c r="B1139" s="5"/>
      <c r="F1139" s="5"/>
    </row>
  </sheetData>
  <phoneticPr fontId="20" type="noConversion"/>
  <hyperlinks>
    <hyperlink ref="P12" r:id="rId1" display="http://www.bav-astro.de/sfs/BAVM_link.php?BAVMnr=4" xr:uid="{00000000-0004-0000-0100-000000000000}"/>
    <hyperlink ref="P643" r:id="rId2" display="http://www.bav-astro.de/sfs/BAVM_link.php?BAVMnr=15" xr:uid="{00000000-0004-0000-0100-000001000000}"/>
    <hyperlink ref="P644" r:id="rId3" display="http://www.bav-astro.de/sfs/BAVM_link.php?BAVMnr=15" xr:uid="{00000000-0004-0000-0100-000002000000}"/>
    <hyperlink ref="P645" r:id="rId4" display="http://www.bav-astro.de/sfs/BAVM_link.php?BAVMnr=15" xr:uid="{00000000-0004-0000-0100-000003000000}"/>
    <hyperlink ref="P651" r:id="rId5" display="http://www.bav-astro.de/sfs/BAVM_link.php?BAVMnr=15" xr:uid="{00000000-0004-0000-0100-000004000000}"/>
    <hyperlink ref="P653" r:id="rId6" display="http://www.bav-astro.de/sfs/BAVM_link.php?BAVMnr=15" xr:uid="{00000000-0004-0000-0100-000005000000}"/>
    <hyperlink ref="P654" r:id="rId7" display="http://www.bav-astro.de/sfs/BAVM_link.php?BAVMnr=15" xr:uid="{00000000-0004-0000-0100-000006000000}"/>
    <hyperlink ref="P655" r:id="rId8" display="http://www.bav-astro.de/sfs/BAVM_link.php?BAVMnr=15" xr:uid="{00000000-0004-0000-0100-000007000000}"/>
    <hyperlink ref="P656" r:id="rId9" display="http://www.bav-astro.de/sfs/BAVM_link.php?BAVMnr=15" xr:uid="{00000000-0004-0000-0100-000008000000}"/>
    <hyperlink ref="P657" r:id="rId10" display="http://www.bav-astro.de/sfs/BAVM_link.php?BAVMnr=15" xr:uid="{00000000-0004-0000-0100-000009000000}"/>
    <hyperlink ref="P659" r:id="rId11" display="http://www.bav-astro.de/sfs/BAVM_link.php?BAVMnr=15" xr:uid="{00000000-0004-0000-0100-00000A000000}"/>
    <hyperlink ref="P23" r:id="rId12" display="http://www.konkoly.hu/cgi-bin/IBVS?180" xr:uid="{00000000-0004-0000-0100-00000B000000}"/>
    <hyperlink ref="P24" r:id="rId13" display="http://www.konkoly.hu/cgi-bin/IBVS?154" xr:uid="{00000000-0004-0000-0100-00000C000000}"/>
    <hyperlink ref="P25" r:id="rId14" display="http://www.konkoly.hu/cgi-bin/IBVS?180" xr:uid="{00000000-0004-0000-0100-00000D000000}"/>
    <hyperlink ref="P26" r:id="rId15" display="http://www.konkoly.hu/cgi-bin/IBVS?180" xr:uid="{00000000-0004-0000-0100-00000E000000}"/>
    <hyperlink ref="P677" r:id="rId16" display="http://www.bav-astro.de/sfs/BAVM_link.php?BAVMnr=23" xr:uid="{00000000-0004-0000-0100-00000F000000}"/>
    <hyperlink ref="P678" r:id="rId17" display="http://www.bav-astro.de/sfs/BAVM_link.php?BAVMnr=23" xr:uid="{00000000-0004-0000-0100-000010000000}"/>
    <hyperlink ref="P679" r:id="rId18" display="http://www.bav-astro.de/sfs/BAVM_link.php?BAVMnr=23" xr:uid="{00000000-0004-0000-0100-000011000000}"/>
    <hyperlink ref="P680" r:id="rId19" display="http://www.konkoly.hu/cgi-bin/IBVS?180" xr:uid="{00000000-0004-0000-0100-000012000000}"/>
    <hyperlink ref="P27" r:id="rId20" display="http://www.konkoly.hu/cgi-bin/IBVS?795" xr:uid="{00000000-0004-0000-0100-000013000000}"/>
    <hyperlink ref="P28" r:id="rId21" display="http://www.konkoly.hu/cgi-bin/IBVS?795" xr:uid="{00000000-0004-0000-0100-000014000000}"/>
    <hyperlink ref="P29" r:id="rId22" display="http://www.konkoly.hu/cgi-bin/IBVS?795" xr:uid="{00000000-0004-0000-0100-000015000000}"/>
    <hyperlink ref="P683" r:id="rId23" display="http://www.konkoly.hu/cgi-bin/IBVS?795" xr:uid="{00000000-0004-0000-0100-000016000000}"/>
    <hyperlink ref="P30" r:id="rId24" display="http://www.konkoly.hu/cgi-bin/IBVS?456" xr:uid="{00000000-0004-0000-0100-000017000000}"/>
    <hyperlink ref="P31" r:id="rId25" display="http://www.konkoly.hu/cgi-bin/IBVS?456" xr:uid="{00000000-0004-0000-0100-000018000000}"/>
    <hyperlink ref="P32" r:id="rId26" display="http://www.konkoly.hu/cgi-bin/IBVS?456" xr:uid="{00000000-0004-0000-0100-000019000000}"/>
    <hyperlink ref="P33" r:id="rId27" display="http://www.konkoly.hu/cgi-bin/IBVS?456" xr:uid="{00000000-0004-0000-0100-00001A000000}"/>
    <hyperlink ref="P685" r:id="rId28" display="http://www.bav-astro.de/sfs/BAVM_link.php?BAVMnr=26" xr:uid="{00000000-0004-0000-0100-00001B000000}"/>
    <hyperlink ref="P686" r:id="rId29" display="http://www.bav-astro.de/sfs/BAVM_link.php?BAVMnr=26" xr:uid="{00000000-0004-0000-0100-00001C000000}"/>
    <hyperlink ref="P34" r:id="rId30" display="http://www.konkoly.hu/cgi-bin/IBVS?419" xr:uid="{00000000-0004-0000-0100-00001D000000}"/>
    <hyperlink ref="P35" r:id="rId31" display="http://www.konkoly.hu/cgi-bin/IBVS?542" xr:uid="{00000000-0004-0000-0100-00001E000000}"/>
    <hyperlink ref="P40" r:id="rId32" display="http://www.konkoly.hu/cgi-bin/IBVS?647" xr:uid="{00000000-0004-0000-0100-00001F000000}"/>
    <hyperlink ref="P41" r:id="rId33" display="http://www.konkoly.hu/cgi-bin/IBVS?647" xr:uid="{00000000-0004-0000-0100-000020000000}"/>
    <hyperlink ref="P44" r:id="rId34" display="http://www.konkoly.hu/cgi-bin/IBVS?746" xr:uid="{00000000-0004-0000-0100-000021000000}"/>
    <hyperlink ref="P46" r:id="rId35" display="http://www.konkoly.hu/cgi-bin/IBVS?746" xr:uid="{00000000-0004-0000-0100-000022000000}"/>
    <hyperlink ref="P54" r:id="rId36" display="http://www.konkoly.hu/cgi-bin/IBVS?647" xr:uid="{00000000-0004-0000-0100-000023000000}"/>
    <hyperlink ref="P65" r:id="rId37" display="http://www.konkoly.hu/cgi-bin/IBVS?746" xr:uid="{00000000-0004-0000-0100-000024000000}"/>
    <hyperlink ref="P66" r:id="rId38" display="http://www.konkoly.hu/cgi-bin/IBVS?746" xr:uid="{00000000-0004-0000-0100-000025000000}"/>
    <hyperlink ref="P67" r:id="rId39" display="http://www.konkoly.hu/cgi-bin/IBVS?746" xr:uid="{00000000-0004-0000-0100-000026000000}"/>
    <hyperlink ref="P68" r:id="rId40" display="http://www.konkoly.hu/cgi-bin/IBVS?746" xr:uid="{00000000-0004-0000-0100-000027000000}"/>
    <hyperlink ref="P69" r:id="rId41" display="http://www.konkoly.hu/cgi-bin/IBVS?746" xr:uid="{00000000-0004-0000-0100-000028000000}"/>
    <hyperlink ref="P70" r:id="rId42" display="http://www.konkoly.hu/cgi-bin/IBVS?746" xr:uid="{00000000-0004-0000-0100-000029000000}"/>
    <hyperlink ref="P698" r:id="rId43" display="http://www.konkoly.hu/cgi-bin/IBVS?746" xr:uid="{00000000-0004-0000-0100-00002A000000}"/>
    <hyperlink ref="P71" r:id="rId44" display="http://www.konkoly.hu/cgi-bin/IBVS?746" xr:uid="{00000000-0004-0000-0100-00002B000000}"/>
    <hyperlink ref="P72" r:id="rId45" display="http://www.konkoly.hu/cgi-bin/IBVS?746" xr:uid="{00000000-0004-0000-0100-00002C000000}"/>
    <hyperlink ref="P74" r:id="rId46" display="http://www.bav-astro.de/sfs/BAVM_link.php?BAVMnr=28" xr:uid="{00000000-0004-0000-0100-00002D000000}"/>
    <hyperlink ref="P92" r:id="rId47" display="http://www.konkoly.hu/cgi-bin/IBVS?1350" xr:uid="{00000000-0004-0000-0100-00002E000000}"/>
    <hyperlink ref="P103" r:id="rId48" display="http://www.konkoly.hu/cgi-bin/IBVS?1119" xr:uid="{00000000-0004-0000-0100-00002F000000}"/>
    <hyperlink ref="P104" r:id="rId49" display="http://www.bav-astro.de/sfs/BAVM_link.php?BAVMnr=29" xr:uid="{00000000-0004-0000-0100-000030000000}"/>
    <hyperlink ref="P105" r:id="rId50" display="http://www.konkoly.hu/cgi-bin/IBVS?1350" xr:uid="{00000000-0004-0000-0100-000031000000}"/>
    <hyperlink ref="P107" r:id="rId51" display="http://www.konkoly.hu/cgi-bin/IBVS?1502" xr:uid="{00000000-0004-0000-0100-000032000000}"/>
    <hyperlink ref="P108" r:id="rId52" display="http://www.konkoly.hu/cgi-bin/IBVS?1502" xr:uid="{00000000-0004-0000-0100-000033000000}"/>
    <hyperlink ref="P141" r:id="rId53" display="http://www.bav-astro.de/sfs/BAVM_link.php?BAVMnr=31" xr:uid="{00000000-0004-0000-0100-000034000000}"/>
    <hyperlink ref="P147" r:id="rId54" display="http://www.bav-astro.de/sfs/BAVM_link.php?BAVMnr=31" xr:uid="{00000000-0004-0000-0100-000035000000}"/>
    <hyperlink ref="P158" r:id="rId55" display="http://www.bav-astro.de/sfs/BAVM_link.php?BAVMnr=31" xr:uid="{00000000-0004-0000-0100-000036000000}"/>
    <hyperlink ref="P163" r:id="rId56" display="http://www.bav-astro.de/sfs/BAVM_link.php?BAVMnr=31" xr:uid="{00000000-0004-0000-0100-000037000000}"/>
    <hyperlink ref="P164" r:id="rId57" display="http://www.bav-astro.de/sfs/BAVM_link.php?BAVMnr=31" xr:uid="{00000000-0004-0000-0100-000038000000}"/>
    <hyperlink ref="P186" r:id="rId58" display="http://www.bav-astro.de/sfs/BAVM_link.php?BAVMnr=43" xr:uid="{00000000-0004-0000-0100-000039000000}"/>
    <hyperlink ref="P187" r:id="rId59" display="http://www.konkoly.hu/cgi-bin/IBVS?3078" xr:uid="{00000000-0004-0000-0100-00003A000000}"/>
    <hyperlink ref="P189" r:id="rId60" display="http://www.bav-astro.de/sfs/BAVM_link.php?BAVMnr=43" xr:uid="{00000000-0004-0000-0100-00003B000000}"/>
    <hyperlink ref="P707" r:id="rId61" display="http://www.bav-astro.de/sfs/BAVM_link.php?BAVMnr=43" xr:uid="{00000000-0004-0000-0100-00003C000000}"/>
    <hyperlink ref="P193" r:id="rId62" display="http://www.bav-astro.de/sfs/BAVM_link.php?BAVMnr=52" xr:uid="{00000000-0004-0000-0100-00003D000000}"/>
    <hyperlink ref="P194" r:id="rId63" display="http://www.bav-astro.de/sfs/BAVM_link.php?BAVMnr=43" xr:uid="{00000000-0004-0000-0100-00003E000000}"/>
    <hyperlink ref="P196" r:id="rId64" display="http://www.bav-astro.de/sfs/BAVM_link.php?BAVMnr=50" xr:uid="{00000000-0004-0000-0100-00003F000000}"/>
    <hyperlink ref="P198" r:id="rId65" display="http://www.bav-astro.de/sfs/BAVM_link.php?BAVMnr=50" xr:uid="{00000000-0004-0000-0100-000040000000}"/>
    <hyperlink ref="P713" r:id="rId66" display="http://www.konkoly.hu/cgi-bin/IBVS?5393" xr:uid="{00000000-0004-0000-0100-000041000000}"/>
    <hyperlink ref="P716" r:id="rId67" display="http://www.konkoly.hu/cgi-bin/IBVS?5393" xr:uid="{00000000-0004-0000-0100-000042000000}"/>
    <hyperlink ref="P719" r:id="rId68" display="http://www.konkoly.hu/cgi-bin/IBVS?3900" xr:uid="{00000000-0004-0000-0100-000043000000}"/>
    <hyperlink ref="P203" r:id="rId69" display="http://www.bav-astro.de/sfs/BAVM_link.php?BAVMnr=79" xr:uid="{00000000-0004-0000-0100-000044000000}"/>
    <hyperlink ref="P204" r:id="rId70" display="http://www.bav-astro.de/sfs/BAVM_link.php?BAVMnr=79" xr:uid="{00000000-0004-0000-0100-000045000000}"/>
    <hyperlink ref="P205" r:id="rId71" display="http://www.bav-astro.de/sfs/BAVM_link.php?BAVMnr=79" xr:uid="{00000000-0004-0000-0100-000046000000}"/>
    <hyperlink ref="P206" r:id="rId72" display="http://www.bav-astro.de/sfs/BAVM_link.php?BAVMnr=79" xr:uid="{00000000-0004-0000-0100-000047000000}"/>
    <hyperlink ref="P207" r:id="rId73" display="http://www.bav-astro.de/sfs/BAVM_link.php?BAVMnr=80" xr:uid="{00000000-0004-0000-0100-000048000000}"/>
    <hyperlink ref="P208" r:id="rId74" display="http://www.bav-astro.de/sfs/BAVM_link.php?BAVMnr=80" xr:uid="{00000000-0004-0000-0100-000049000000}"/>
    <hyperlink ref="P209" r:id="rId75" display="http://www.bav-astro.de/sfs/BAVM_link.php?BAVMnr=113" xr:uid="{00000000-0004-0000-0100-00004A000000}"/>
    <hyperlink ref="P210" r:id="rId76" display="http://www.bav-astro.de/sfs/BAVM_link.php?BAVMnr=113" xr:uid="{00000000-0004-0000-0100-00004B000000}"/>
    <hyperlink ref="P211" r:id="rId77" display="http://www.bav-astro.de/sfs/BAVM_link.php?BAVMnr=111" xr:uid="{00000000-0004-0000-0100-00004C000000}"/>
    <hyperlink ref="P212" r:id="rId78" display="http://www.bav-astro.de/sfs/BAVM_link.php?BAVMnr=113" xr:uid="{00000000-0004-0000-0100-00004D000000}"/>
    <hyperlink ref="P213" r:id="rId79" display="http://www.bav-astro.de/sfs/BAVM_link.php?BAVMnr=111" xr:uid="{00000000-0004-0000-0100-00004E000000}"/>
    <hyperlink ref="P214" r:id="rId80" display="http://www.bav-astro.de/sfs/BAVM_link.php?BAVMnr=113" xr:uid="{00000000-0004-0000-0100-00004F000000}"/>
    <hyperlink ref="P215" r:id="rId81" display="http://www.bav-astro.de/sfs/BAVM_link.php?BAVMnr=173" xr:uid="{00000000-0004-0000-0100-000050000000}"/>
    <hyperlink ref="P216" r:id="rId82" display="http://www.bav-astro.de/sfs/BAVM_link.php?BAVMnr=173" xr:uid="{00000000-0004-0000-0100-000051000000}"/>
    <hyperlink ref="P736" r:id="rId83" display="http://www.bav-astro.de/sfs/BAVM_link.php?BAVMnr=179" xr:uid="{00000000-0004-0000-0100-000052000000}"/>
    <hyperlink ref="P217" r:id="rId84" display="http://var.astro.cz/oejv/issues/oejv0074.pdf" xr:uid="{00000000-0004-0000-0100-000053000000}"/>
    <hyperlink ref="P218" r:id="rId85" display="http://www.bav-astro.de/sfs/BAVM_link.php?BAVMnr=183" xr:uid="{00000000-0004-0000-0100-000054000000}"/>
    <hyperlink ref="P219" r:id="rId86" display="http://var.astro.cz/oejv/issues/oejv0074.pdf" xr:uid="{00000000-0004-0000-0100-000055000000}"/>
    <hyperlink ref="P220" r:id="rId87" display="http://var.astro.cz/oejv/issues/oejv0074.pdf" xr:uid="{00000000-0004-0000-0100-000056000000}"/>
    <hyperlink ref="P221" r:id="rId88" display="http://var.astro.cz/oejv/issues/oejv0074.pdf" xr:uid="{00000000-0004-0000-0100-000057000000}"/>
    <hyperlink ref="P222" r:id="rId89" display="http://var.astro.cz/oejv/issues/oejv0074.pdf" xr:uid="{00000000-0004-0000-0100-000058000000}"/>
    <hyperlink ref="P223" r:id="rId90" display="http://var.astro.cz/oejv/issues/oejv0074.pdf" xr:uid="{00000000-0004-0000-0100-000059000000}"/>
    <hyperlink ref="P224" r:id="rId91" display="http://www.bav-astro.de/sfs/BAVM_link.php?BAVMnr=186" xr:uid="{00000000-0004-0000-0100-00005A000000}"/>
    <hyperlink ref="P737" r:id="rId92" display="http://www.bav-astro.de/sfs/BAVM_link.php?BAVMnr=193" xr:uid="{00000000-0004-0000-0100-00005B000000}"/>
    <hyperlink ref="P738" r:id="rId93" display="http://www.bav-astro.de/sfs/BAVM_link.php?BAVMnr=193" xr:uid="{00000000-0004-0000-0100-00005C000000}"/>
    <hyperlink ref="P225" r:id="rId94" display="http://var.astro.cz/oejv/issues/oejv0074.pdf" xr:uid="{00000000-0004-0000-0100-00005D000000}"/>
    <hyperlink ref="P226" r:id="rId95" display="http://var.astro.cz/oejv/issues/oejv0074.pdf" xr:uid="{00000000-0004-0000-0100-00005E000000}"/>
    <hyperlink ref="P227" r:id="rId96" display="http://var.astro.cz/oejv/issues/oejv0074.pdf" xr:uid="{00000000-0004-0000-0100-00005F000000}"/>
    <hyperlink ref="P228" r:id="rId97" display="http://var.astro.cz/oejv/issues/oejv0074.pdf" xr:uid="{00000000-0004-0000-0100-000060000000}"/>
    <hyperlink ref="P739" r:id="rId98" display="http://www.bav-astro.de/sfs/BAVM_link.php?BAVMnr=193" xr:uid="{00000000-0004-0000-0100-000061000000}"/>
    <hyperlink ref="P229" r:id="rId99" display="http://www.aavso.org/sites/default/files/jaavso/v36n2/186.pdf" xr:uid="{00000000-0004-0000-0100-000062000000}"/>
    <hyperlink ref="P230" r:id="rId100" display="http://www.aavso.org/sites/default/files/jaavso/v36n2/186.pdf" xr:uid="{00000000-0004-0000-0100-000063000000}"/>
    <hyperlink ref="P740" r:id="rId101" display="http://www.bav-astro.de/sfs/BAVM_link.php?BAVMnr=209" xr:uid="{00000000-0004-0000-0100-000064000000}"/>
    <hyperlink ref="P741" r:id="rId102" display="http://var.astro.cz/oejv/issues/oejv0137.pdf" xr:uid="{00000000-0004-0000-0100-000065000000}"/>
    <hyperlink ref="P742" r:id="rId103" display="http://var.astro.cz/oejv/issues/oejv0137.pdf" xr:uid="{00000000-0004-0000-0100-000066000000}"/>
    <hyperlink ref="P743" r:id="rId104" display="http://var.astro.cz/oejv/issues/oejv0137.pdf" xr:uid="{00000000-0004-0000-0100-000067000000}"/>
    <hyperlink ref="P233" r:id="rId105" display="http://www.bav-astro.de/sfs/BAVM_link.php?BAVMnr=228" xr:uid="{00000000-0004-0000-0100-000068000000}"/>
    <hyperlink ref="P234" r:id="rId106" display="http://www.konkoly.hu/cgi-bin/IBVS?6093" xr:uid="{00000000-0004-0000-0100-000069000000}"/>
    <hyperlink ref="P235" r:id="rId107" display="http://www.bav-astro.de/sfs/BAVM_link.php?BAVMnr=232" xr:uid="{00000000-0004-0000-0100-00006A000000}"/>
    <hyperlink ref="P237" r:id="rId108" display="http://www.bav-astro.de/sfs/BAVM_link.php?BAVMnr=234" xr:uid="{00000000-0004-0000-0100-00006B000000}"/>
    <hyperlink ref="P238" r:id="rId109" display="http://www.bav-astro.de/sfs/BAVM_link.php?BAVMnr=234" xr:uid="{00000000-0004-0000-0100-00006C000000}"/>
    <hyperlink ref="P239" r:id="rId110" display="http://www.bav-astro.de/sfs/BAVM_link.php?BAVMnr=234" xr:uid="{00000000-0004-0000-0100-00006D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2023-08-06T08:38:30Z</dcterms:modified>
</cp:coreProperties>
</file>