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64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<sst xmlns="http://schemas.openxmlformats.org/spreadsheetml/2006/main" count="70" uniqueCount="64">
  <si>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</si>
  <si>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</si>
  <si>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</si>
  <si>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</si>
  <si>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</si>
  <si>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</si>
  <si>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</si>
  <si>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</si>
  <si>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</si>
  <si>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</si>
  <si>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</si>
  <si>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</si>
  <si>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</si>
  <si>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</si>
  <si>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</si>
  <si>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</si>
  <si>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</si>
  <si>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</si>
  <si>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</si>
  <si>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</si>
  <si>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</si>
  <si>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</si>
  <si>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</si>
  <si>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</si>
  <si>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</si>
  <si>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</si>
  <si>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</si>
  <si>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</si>
  <si>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</si>
  <si>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</si>
  <si>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</si>
  <si>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Paschke A</t>
  </si>
  <si>
    <t>BBSAG Bull.100</t>
  </si>
  <si>
    <t>B</t>
  </si>
  <si>
    <t>BBSAG Bull.109</t>
  </si>
  <si>
    <t>BBSAG</t>
  </si>
  <si>
    <t># of data points:</t>
  </si>
  <si>
    <t>BL Del / ??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</si>
  <si>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</si>
  <si>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</si>
  <si>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</si>
  <si>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</si>
  <si>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</si>
  <si>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</si>
  <si>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</si>
  <si>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</si>
  <si>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</si>
  <si>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</si>
  <si>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</si>
  <si>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2449592.482 </t>
  </si>
  <si>
    <t> 27.08.1994 23:34 </t>
  </si>
  <si>
    <t> -0.374 </t>
  </si>
  <si>
    <t>E </t>
  </si>
  <si>
    <t>?</t>
  </si>
  <si>
    <t> A.Paschke </t>
  </si>
  <si>
    <t> BBS 109 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</si>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</sst>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1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 Del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2778181"/>
        <c:axId val="3677038"/>
      </c:scatterChart>
      <c:val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038"/>
        <c:crosses val="autoZero"/>
        <c:crossBetween val="midCat"/>
        <c:dispUnits/>
      </c:valAx>
      <c:valAx>
        <c:axId val="36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1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14</xdr:col>
      <xdr:colOff>142875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672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1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ht="12.75">
      <c r="A2" t="s">
        <v>27</v>
      </c>
    </row>
    <row r="4" spans="1:4" ht="12.75">
      <c r="A4" s="8" t="s">
        <v>0</v>
      </c>
      <c r="C4" s="3">
        <v>25863.485</v>
      </c>
      <c r="D4" s="4">
        <v>3.83474</v>
      </c>
    </row>
    <row r="5" spans="1:4" ht="12.75">
      <c r="A5" s="29" t="s">
        <v>56</v>
      </c>
      <c r="B5" s="17"/>
      <c r="C5" s="30">
        <v>-9.5</v>
      </c>
      <c r="D5" s="17" t="s">
        <v>57</v>
      </c>
    </row>
    <row r="6" ht="12.75">
      <c r="A6" s="8" t="s">
        <v>1</v>
      </c>
    </row>
    <row r="7" spans="1:3" ht="12.75">
      <c r="A7" t="s">
        <v>2</v>
      </c>
      <c r="C7">
        <f>+C4</f>
        <v>25863.485</v>
      </c>
    </row>
    <row r="8" spans="1:3" ht="12.75">
      <c r="A8" t="s">
        <v>3</v>
      </c>
      <c r="C8">
        <f>+D4</f>
        <v>3.83474</v>
      </c>
    </row>
    <row r="9" spans="1:4" ht="12.75">
      <c r="A9" s="31" t="s">
        <v>58</v>
      </c>
      <c r="B9" s="32">
        <v>21</v>
      </c>
      <c r="C9" s="33" t="str">
        <f>"F"&amp;B9</f>
        <v>F21</v>
      </c>
      <c r="D9" s="34" t="str">
        <f>"G"&amp;B9</f>
        <v>G21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 s="35">
        <f ca="1">INTERCEPT(INDIRECT($D$9):G978,INDIRECT($C$9):F978)</f>
        <v>0.00016774135598082718</v>
      </c>
      <c r="D11" s="6"/>
    </row>
    <row r="12" spans="1:4" ht="12.75">
      <c r="A12" t="s">
        <v>17</v>
      </c>
      <c r="C12" s="35">
        <f ca="1">SLOPE(INDIRECT($D$9):G978,INDIRECT($C$9):F978)</f>
        <v>-5.9922529280567704E-05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6" ht="12.75">
      <c r="A15" s="5" t="s">
        <v>18</v>
      </c>
      <c r="C15" s="11">
        <f>(C7+C11)+(C8+C12)*INT(MAX(F21:F3533))</f>
        <v>49592.485487130165</v>
      </c>
      <c r="E15" s="36" t="s">
        <v>59</v>
      </c>
      <c r="F15" s="30">
        <v>1</v>
      </c>
    </row>
    <row r="16" spans="1:6" ht="12.75">
      <c r="A16" s="8" t="s">
        <v>4</v>
      </c>
      <c r="C16" s="12">
        <f>+C8+C12</f>
        <v>3.8346800774707193</v>
      </c>
      <c r="E16" s="36" t="s">
        <v>60</v>
      </c>
      <c r="F16" s="37">
        <f ca="1">NOW()+15018.5+$C$5/24</f>
        <v>59897.75047407407</v>
      </c>
    </row>
    <row r="17" spans="1:6" ht="13.5" thickBot="1">
      <c r="A17" s="13" t="s">
        <v>36</v>
      </c>
      <c r="C17">
        <f>COUNT(C21:C2191)</f>
        <v>3</v>
      </c>
      <c r="E17" s="36" t="s">
        <v>61</v>
      </c>
      <c r="F17" s="37">
        <f>ROUND(2*(F16-$C$7)/$C$8,0)/2+F15</f>
        <v>8876</v>
      </c>
    </row>
    <row r="18" spans="1:6" ht="12.75">
      <c r="A18" s="8" t="s">
        <v>5</v>
      </c>
      <c r="C18" s="3">
        <f>+C15</f>
        <v>49592.485487130165</v>
      </c>
      <c r="D18" s="4">
        <f>+C16</f>
        <v>3.8346800774707193</v>
      </c>
      <c r="E18" s="36" t="s">
        <v>62</v>
      </c>
      <c r="F18" s="34">
        <f>ROUND(2*(F16-$C$15)/$C$16,0)/2+F15</f>
        <v>2688.5</v>
      </c>
    </row>
    <row r="19" spans="5:6" ht="13.5" thickTop="1">
      <c r="E19" s="36" t="s">
        <v>63</v>
      </c>
      <c r="F19" s="38">
        <f>+$C$15+$C$16*F18-15018.5-$C$5/24</f>
        <v>44883.91870874353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4">
        <v>25863.485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0.00016774135598082718</v>
      </c>
      <c r="Q21" s="2">
        <f>+C21-15018.5</f>
        <v>10844.985</v>
      </c>
    </row>
    <row r="22" spans="1:31" ht="12.75">
      <c r="A22" t="s">
        <v>32</v>
      </c>
      <c r="C22" s="15">
        <v>48503.44</v>
      </c>
      <c r="D22" s="14">
        <v>0.01</v>
      </c>
      <c r="E22">
        <f>+(C22-C$7)/C$8</f>
        <v>5903.908739575565</v>
      </c>
      <c r="F22">
        <f>ROUND(2*E22,0)/2</f>
        <v>5904</v>
      </c>
      <c r="G22">
        <f>+C22-(C$7+F22*C$8)</f>
        <v>-0.3499599999995553</v>
      </c>
      <c r="I22">
        <f>+G22</f>
        <v>-0.3499599999995553</v>
      </c>
      <c r="O22">
        <f>+C$11+C$12*$F22</f>
        <v>-0.35361487151649085</v>
      </c>
      <c r="Q22" s="2">
        <f>+C22-15018.5</f>
        <v>33484.94</v>
      </c>
      <c r="AA22">
        <v>47</v>
      </c>
      <c r="AC22" t="s">
        <v>31</v>
      </c>
      <c r="AE22" t="s">
        <v>33</v>
      </c>
    </row>
    <row r="23" spans="1:31" ht="12.75">
      <c r="A23" t="s">
        <v>34</v>
      </c>
      <c r="C23" s="15">
        <v>49592.482</v>
      </c>
      <c r="D23" s="14">
        <v>0.01</v>
      </c>
      <c r="E23">
        <f>+(C23-C$7)/C$8</f>
        <v>6187.902439278804</v>
      </c>
      <c r="F23">
        <f>ROUND(2*E23,0)/2</f>
        <v>6188</v>
      </c>
      <c r="G23">
        <f>+C23-(C$7+F23*C$8)</f>
        <v>-0.37411999999312684</v>
      </c>
      <c r="I23">
        <f>+G23</f>
        <v>-0.37411999999312684</v>
      </c>
      <c r="O23">
        <f>+C$11+C$12*$F23</f>
        <v>-0.37063286983217214</v>
      </c>
      <c r="Q23" s="2">
        <f>+C23-15018.5</f>
        <v>34573.982</v>
      </c>
      <c r="AA23">
        <v>26</v>
      </c>
      <c r="AC23" t="s">
        <v>31</v>
      </c>
      <c r="AE23" t="s">
        <v>33</v>
      </c>
    </row>
    <row r="24" spans="3:17" ht="12.75">
      <c r="C24" s="14"/>
      <c r="D24" s="14"/>
      <c r="Q24" s="2"/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  <row r="2565" spans="3:4" ht="12.75">
      <c r="C2565" s="14"/>
      <c r="D2565" s="14"/>
    </row>
    <row r="2566" spans="3:4" ht="12.75">
      <c r="C2566" s="14"/>
      <c r="D2566" s="14"/>
    </row>
    <row r="2567" spans="3:4" ht="12.75">
      <c r="C2567" s="14"/>
      <c r="D2567" s="14"/>
    </row>
    <row r="2568" spans="3:4" ht="12.75">
      <c r="C2568" s="14"/>
      <c r="D2568" s="14"/>
    </row>
    <row r="2569" spans="3:4" ht="12.75">
      <c r="C2569" s="14"/>
      <c r="D2569" s="14"/>
    </row>
    <row r="2570" spans="3:4" ht="12.75">
      <c r="C2570" s="14"/>
      <c r="D2570" s="14"/>
    </row>
    <row r="2571" spans="3:4" ht="12.75">
      <c r="C2571" s="14"/>
      <c r="D2571" s="14"/>
    </row>
    <row r="2572" spans="3:4" ht="12.75">
      <c r="C2572" s="14"/>
      <c r="D2572" s="14"/>
    </row>
    <row r="2573" spans="3:4" ht="12.75">
      <c r="C2573" s="14"/>
      <c r="D2573" s="14"/>
    </row>
    <row r="2574" spans="3:4" ht="12.75">
      <c r="C2574" s="14"/>
      <c r="D2574" s="14"/>
    </row>
    <row r="2575" spans="3:4" ht="12.75">
      <c r="C2575" s="14"/>
      <c r="D2575" s="14"/>
    </row>
    <row r="2576" spans="3:4" ht="12.75">
      <c r="C2576" s="14"/>
      <c r="D2576" s="14"/>
    </row>
    <row r="2577" spans="3:4" ht="12.75">
      <c r="C2577" s="14"/>
      <c r="D2577" s="14"/>
    </row>
    <row r="2578" spans="3:4" ht="12.75">
      <c r="C2578" s="14"/>
      <c r="D2578" s="14"/>
    </row>
    <row r="2579" spans="3:4" ht="12.75">
      <c r="C2579" s="14"/>
      <c r="D2579" s="14"/>
    </row>
    <row r="2580" spans="3:4" ht="12.75">
      <c r="C2580" s="14"/>
      <c r="D2580" s="14"/>
    </row>
    <row r="2581" spans="3:4" ht="12.75">
      <c r="C2581" s="14"/>
      <c r="D2581" s="14"/>
    </row>
    <row r="2582" spans="3:4" ht="12.75">
      <c r="C2582" s="14"/>
      <c r="D2582" s="14"/>
    </row>
    <row r="2583" spans="3:4" ht="12.75">
      <c r="C2583" s="14"/>
      <c r="D2583" s="14"/>
    </row>
    <row r="2584" spans="3:4" ht="12.75">
      <c r="C2584" s="14"/>
      <c r="D2584" s="14"/>
    </row>
    <row r="2585" spans="3:4" ht="12.75">
      <c r="C2585" s="14"/>
      <c r="D2585" s="14"/>
    </row>
    <row r="2586" spans="3:4" ht="12.75">
      <c r="C2586" s="14"/>
      <c r="D2586" s="14"/>
    </row>
    <row r="2587" spans="3:4" ht="12.75">
      <c r="C2587" s="14"/>
      <c r="D2587" s="14"/>
    </row>
    <row r="2588" spans="3:4" ht="12.75">
      <c r="C2588" s="14"/>
      <c r="D2588" s="14"/>
    </row>
    <row r="2589" spans="3:4" ht="12.75">
      <c r="C2589" s="14"/>
      <c r="D2589" s="14"/>
    </row>
    <row r="2590" spans="3:4" ht="12.75">
      <c r="C2590" s="14"/>
      <c r="D2590" s="14"/>
    </row>
    <row r="2591" spans="3:4" ht="12.75">
      <c r="C2591" s="14"/>
      <c r="D2591" s="14"/>
    </row>
    <row r="2592" spans="3:4" ht="12.75">
      <c r="C2592" s="14"/>
      <c r="D2592" s="14"/>
    </row>
    <row r="2593" spans="3:4" ht="12.75">
      <c r="C2593" s="14"/>
      <c r="D2593" s="14"/>
    </row>
    <row r="2594" spans="3:4" ht="12.75">
      <c r="C2594" s="14"/>
      <c r="D2594" s="14"/>
    </row>
    <row r="2595" spans="3:4" ht="12.75">
      <c r="C2595" s="14"/>
      <c r="D2595" s="14"/>
    </row>
    <row r="2596" spans="3:4" ht="12.75">
      <c r="C2596" s="14"/>
      <c r="D2596" s="14"/>
    </row>
    <row r="2597" spans="3:4" ht="12.75">
      <c r="C2597" s="14"/>
      <c r="D2597" s="14"/>
    </row>
    <row r="2598" spans="3:4" ht="12.75">
      <c r="C2598" s="14"/>
      <c r="D2598" s="14"/>
    </row>
    <row r="2599" spans="3:4" ht="12.75">
      <c r="C2599" s="14"/>
      <c r="D2599" s="14"/>
    </row>
    <row r="2600" spans="3:4" ht="12.75">
      <c r="C2600" s="14"/>
      <c r="D2600" s="14"/>
    </row>
    <row r="2601" spans="3:4" ht="12.75">
      <c r="C2601" s="14"/>
      <c r="D2601" s="14"/>
    </row>
    <row r="2602" spans="3:4" ht="12.75">
      <c r="C2602" s="14"/>
      <c r="D2602" s="14"/>
    </row>
    <row r="2603" spans="3:4" ht="12.75">
      <c r="C2603" s="14"/>
      <c r="D2603" s="14"/>
    </row>
    <row r="2604" spans="3:4" ht="12.75">
      <c r="C2604" s="14"/>
      <c r="D2604" s="14"/>
    </row>
    <row r="2605" spans="3:4" ht="12.75">
      <c r="C2605" s="14"/>
      <c r="D2605" s="14"/>
    </row>
    <row r="2606" spans="3:4" ht="12.75">
      <c r="C2606" s="14"/>
      <c r="D2606" s="14"/>
    </row>
    <row r="2607" spans="3:4" ht="12.75">
      <c r="C2607" s="14"/>
      <c r="D2607" s="14"/>
    </row>
    <row r="2608" spans="3:4" ht="12.75">
      <c r="C2608" s="14"/>
      <c r="D2608" s="14"/>
    </row>
    <row r="2609" spans="3:4" ht="12.75">
      <c r="C2609" s="14"/>
      <c r="D2609" s="14"/>
    </row>
    <row r="2610" spans="3:4" ht="12.75">
      <c r="C2610" s="14"/>
      <c r="D2610" s="14"/>
    </row>
    <row r="2611" spans="3:4" ht="12.75">
      <c r="C2611" s="14"/>
      <c r="D2611" s="14"/>
    </row>
    <row r="2612" spans="3:4" ht="12.75">
      <c r="C2612" s="14"/>
      <c r="D2612" s="14"/>
    </row>
    <row r="2613" spans="3:4" ht="12.75">
      <c r="C2613" s="14"/>
      <c r="D2613" s="14"/>
    </row>
    <row r="2614" spans="3:4" ht="12.75">
      <c r="C2614" s="14"/>
      <c r="D2614" s="14"/>
    </row>
    <row r="2615" spans="3:4" ht="12.75">
      <c r="C2615" s="14"/>
      <c r="D2615" s="14"/>
    </row>
    <row r="2616" spans="3:4" ht="12.75">
      <c r="C2616" s="14"/>
      <c r="D2616" s="14"/>
    </row>
    <row r="2617" spans="3:4" ht="12.75">
      <c r="C2617" s="14"/>
      <c r="D2617" s="14"/>
    </row>
    <row r="2618" spans="3:4" ht="12.75">
      <c r="C2618" s="14"/>
      <c r="D2618" s="14"/>
    </row>
    <row r="2619" spans="3:4" ht="12.75">
      <c r="C2619" s="14"/>
      <c r="D2619" s="14"/>
    </row>
    <row r="2620" spans="3:4" ht="12.75">
      <c r="C2620" s="14"/>
      <c r="D2620" s="14"/>
    </row>
    <row r="2621" spans="3:4" ht="12.75">
      <c r="C2621" s="14"/>
      <c r="D2621" s="14"/>
    </row>
    <row r="2622" spans="3:4" ht="12.75">
      <c r="C2622" s="14"/>
      <c r="D2622" s="14"/>
    </row>
    <row r="2623" spans="3:4" ht="12.75">
      <c r="C2623" s="14"/>
      <c r="D2623" s="14"/>
    </row>
    <row r="2624" spans="3:4" ht="12.75">
      <c r="C2624" s="14"/>
      <c r="D2624" s="14"/>
    </row>
    <row r="2625" spans="3:4" ht="12.75">
      <c r="C2625" s="14"/>
      <c r="D2625" s="14"/>
    </row>
    <row r="2626" spans="3:4" ht="12.75">
      <c r="C2626" s="14"/>
      <c r="D2626" s="14"/>
    </row>
    <row r="2627" spans="3:4" ht="12.75">
      <c r="C2627" s="14"/>
      <c r="D2627" s="14"/>
    </row>
    <row r="2628" spans="3:4" ht="12.75">
      <c r="C2628" s="14"/>
      <c r="D2628" s="14"/>
    </row>
    <row r="2629" spans="3:4" ht="12.75">
      <c r="C2629" s="14"/>
      <c r="D2629" s="14"/>
    </row>
    <row r="2630" spans="3:4" ht="12.75">
      <c r="C2630" s="14"/>
      <c r="D2630" s="14"/>
    </row>
    <row r="2631" spans="3:4" ht="12.75">
      <c r="C2631" s="14"/>
      <c r="D2631" s="14"/>
    </row>
    <row r="2632" spans="3:4" ht="12.75">
      <c r="C2632" s="14"/>
      <c r="D2632" s="14"/>
    </row>
    <row r="2633" spans="3:4" ht="12.75">
      <c r="C2633" s="14"/>
      <c r="D2633" s="14"/>
    </row>
    <row r="2634" spans="3:4" ht="12.75">
      <c r="C2634" s="14"/>
      <c r="D2634" s="14"/>
    </row>
    <row r="2635" spans="3:4" ht="12.75">
      <c r="C2635" s="14"/>
      <c r="D2635" s="14"/>
    </row>
    <row r="2636" spans="3:4" ht="12.75">
      <c r="C2636" s="14"/>
      <c r="D2636" s="14"/>
    </row>
    <row r="2637" spans="3:4" ht="12.75">
      <c r="C2637" s="14"/>
      <c r="D2637" s="14"/>
    </row>
    <row r="2638" spans="3:4" ht="12.75">
      <c r="C2638" s="14"/>
      <c r="D2638" s="14"/>
    </row>
    <row r="2639" spans="3:4" ht="12.75">
      <c r="C2639" s="14"/>
      <c r="D2639" s="14"/>
    </row>
    <row r="2640" spans="3:4" ht="12.75">
      <c r="C2640" s="14"/>
      <c r="D2640" s="14"/>
    </row>
    <row r="2641" spans="3:4" ht="12.75">
      <c r="C2641" s="14"/>
      <c r="D2641" s="14"/>
    </row>
    <row r="2642" spans="3:4" ht="12.75">
      <c r="C2642" s="14"/>
      <c r="D2642" s="14"/>
    </row>
    <row r="2643" spans="3:4" ht="12.75">
      <c r="C2643" s="14"/>
      <c r="D2643" s="14"/>
    </row>
    <row r="2644" spans="3:4" ht="12.75">
      <c r="C2644" s="14"/>
      <c r="D2644" s="14"/>
    </row>
    <row r="2645" spans="3:4" ht="12.75">
      <c r="C2645" s="14"/>
      <c r="D2645" s="14"/>
    </row>
    <row r="2646" spans="3:4" ht="12.75">
      <c r="C2646" s="14"/>
      <c r="D2646" s="14"/>
    </row>
    <row r="2647" spans="3:4" ht="12.75">
      <c r="C2647" s="14"/>
      <c r="D2647" s="14"/>
    </row>
    <row r="2648" spans="3:4" ht="12.75">
      <c r="C2648" s="14"/>
      <c r="D2648" s="14"/>
    </row>
    <row r="2649" spans="3:4" ht="12.75">
      <c r="C2649" s="14"/>
      <c r="D2649" s="14"/>
    </row>
    <row r="2650" spans="3:4" ht="12.75">
      <c r="C2650" s="14"/>
      <c r="D2650" s="14"/>
    </row>
    <row r="2651" spans="3:4" ht="12.75">
      <c r="C2651" s="14"/>
      <c r="D2651" s="14"/>
    </row>
    <row r="2652" spans="3:4" ht="12.75">
      <c r="C2652" s="14"/>
      <c r="D2652" s="14"/>
    </row>
    <row r="2653" spans="3:4" ht="12.75">
      <c r="C2653" s="14"/>
      <c r="D2653" s="14"/>
    </row>
    <row r="2654" spans="3:4" ht="12.75">
      <c r="C2654" s="14"/>
      <c r="D2654" s="14"/>
    </row>
    <row r="2655" spans="3:4" ht="12.75">
      <c r="C2655" s="14"/>
      <c r="D2655" s="14"/>
    </row>
    <row r="2656" spans="3:4" ht="12.75">
      <c r="C2656" s="14"/>
      <c r="D2656" s="14"/>
    </row>
    <row r="2657" spans="3:4" ht="12.75">
      <c r="C2657" s="14"/>
      <c r="D2657" s="14"/>
    </row>
    <row r="2658" spans="3:4" ht="12.75">
      <c r="C2658" s="14"/>
      <c r="D2658" s="14"/>
    </row>
    <row r="2659" spans="3:4" ht="12.75">
      <c r="C2659" s="14"/>
      <c r="D2659" s="14"/>
    </row>
    <row r="2660" spans="3:4" ht="12.75">
      <c r="C2660" s="14"/>
      <c r="D2660" s="14"/>
    </row>
    <row r="2661" spans="3:4" ht="12.75">
      <c r="C2661" s="14"/>
      <c r="D2661" s="14"/>
    </row>
    <row r="2662" spans="3:4" ht="12.75">
      <c r="C2662" s="14"/>
      <c r="D2662" s="14"/>
    </row>
    <row r="2663" spans="3:4" ht="12.75">
      <c r="C2663" s="14"/>
      <c r="D2663" s="14"/>
    </row>
    <row r="2664" spans="3:4" ht="12.75">
      <c r="C2664" s="14"/>
      <c r="D2664" s="14"/>
    </row>
    <row r="2665" spans="3:4" ht="12.75">
      <c r="C2665" s="14"/>
      <c r="D2665" s="14"/>
    </row>
    <row r="2666" spans="3:4" ht="12.75">
      <c r="C2666" s="14"/>
      <c r="D2666" s="14"/>
    </row>
    <row r="2667" spans="3:4" ht="12.75">
      <c r="C2667" s="14"/>
      <c r="D2667" s="14"/>
    </row>
    <row r="2668" spans="3:4" ht="12.75">
      <c r="C2668" s="14"/>
      <c r="D2668" s="14"/>
    </row>
    <row r="2669" spans="3:4" ht="12.75">
      <c r="C2669" s="14"/>
      <c r="D2669" s="14"/>
    </row>
    <row r="2670" spans="3:4" ht="12.75">
      <c r="C2670" s="14"/>
      <c r="D2670" s="14"/>
    </row>
    <row r="2671" spans="3:4" ht="12.75">
      <c r="C2671" s="14"/>
      <c r="D2671" s="14"/>
    </row>
    <row r="2672" spans="3:4" ht="12.75">
      <c r="C2672" s="14"/>
      <c r="D2672" s="14"/>
    </row>
    <row r="2673" spans="3:4" ht="12.75">
      <c r="C2673" s="14"/>
      <c r="D2673" s="14"/>
    </row>
    <row r="2674" spans="3:4" ht="12.75">
      <c r="C2674" s="14"/>
      <c r="D2674" s="14"/>
    </row>
    <row r="2675" spans="3:4" ht="12.75">
      <c r="C2675" s="14"/>
      <c r="D2675" s="14"/>
    </row>
    <row r="2676" spans="3:4" ht="12.75">
      <c r="C2676" s="14"/>
      <c r="D2676" s="14"/>
    </row>
    <row r="2677" spans="3:4" ht="12.75">
      <c r="C2677" s="14"/>
      <c r="D2677" s="14"/>
    </row>
    <row r="2678" spans="3:4" ht="12.75">
      <c r="C2678" s="14"/>
      <c r="D2678" s="14"/>
    </row>
    <row r="2679" spans="3:4" ht="12.75">
      <c r="C2679" s="14"/>
      <c r="D2679" s="14"/>
    </row>
    <row r="2680" spans="3:4" ht="12.75">
      <c r="C2680" s="14"/>
      <c r="D2680" s="14"/>
    </row>
    <row r="2681" spans="3:4" ht="12.75">
      <c r="C2681" s="14"/>
      <c r="D2681" s="14"/>
    </row>
    <row r="2682" spans="3:4" ht="12.75">
      <c r="C2682" s="14"/>
      <c r="D2682" s="14"/>
    </row>
    <row r="2683" spans="3:4" ht="12.75">
      <c r="C2683" s="14"/>
      <c r="D2683" s="14"/>
    </row>
    <row r="2684" spans="3:4" ht="12.75">
      <c r="C2684" s="14"/>
      <c r="D2684" s="14"/>
    </row>
    <row r="2685" spans="3:4" ht="12.75">
      <c r="C2685" s="14"/>
      <c r="D2685" s="14"/>
    </row>
    <row r="2686" spans="3:4" ht="12.75">
      <c r="C2686" s="14"/>
      <c r="D2686" s="14"/>
    </row>
    <row r="2687" spans="3:4" ht="12.75">
      <c r="C2687" s="14"/>
      <c r="D2687" s="14"/>
    </row>
    <row r="2688" spans="3:4" ht="12.75">
      <c r="C2688" s="14"/>
      <c r="D2688" s="14"/>
    </row>
    <row r="2689" spans="3:4" ht="12.75">
      <c r="C2689" s="14"/>
      <c r="D2689" s="14"/>
    </row>
    <row r="2690" spans="3:4" ht="12.75">
      <c r="C2690" s="14"/>
      <c r="D2690" s="14"/>
    </row>
    <row r="2691" spans="3:4" ht="12.75">
      <c r="C2691" s="14"/>
      <c r="D2691" s="14"/>
    </row>
    <row r="2692" spans="3:4" ht="12.75">
      <c r="C2692" s="14"/>
      <c r="D2692" s="14"/>
    </row>
    <row r="2693" spans="3:4" ht="12.75">
      <c r="C2693" s="14"/>
      <c r="D2693" s="14"/>
    </row>
    <row r="2694" spans="3:4" ht="12.75">
      <c r="C2694" s="14"/>
      <c r="D2694" s="14"/>
    </row>
    <row r="2695" spans="3:4" ht="12.75">
      <c r="C2695" s="14"/>
      <c r="D2695" s="14"/>
    </row>
    <row r="2696" spans="3:4" ht="12.75">
      <c r="C2696" s="14"/>
      <c r="D2696" s="14"/>
    </row>
    <row r="2697" spans="3:4" ht="12.75">
      <c r="C2697" s="14"/>
      <c r="D2697" s="14"/>
    </row>
    <row r="2698" spans="3:4" ht="12.75">
      <c r="C2698" s="14"/>
      <c r="D2698" s="14"/>
    </row>
    <row r="2699" spans="3:4" ht="12.75">
      <c r="C2699" s="14"/>
      <c r="D2699" s="14"/>
    </row>
    <row r="2700" spans="3:4" ht="12.75">
      <c r="C2700" s="14"/>
      <c r="D2700" s="14"/>
    </row>
    <row r="2701" spans="3:4" ht="12.75">
      <c r="C2701" s="14"/>
      <c r="D2701" s="14"/>
    </row>
    <row r="2702" spans="3:4" ht="12.75">
      <c r="C2702" s="14"/>
      <c r="D2702" s="14"/>
    </row>
    <row r="2703" spans="3:4" ht="12.75">
      <c r="C2703" s="14"/>
      <c r="D2703" s="14"/>
    </row>
    <row r="2704" spans="3:4" ht="12.75">
      <c r="C2704" s="14"/>
      <c r="D2704" s="14"/>
    </row>
    <row r="2705" spans="3:4" ht="12.75">
      <c r="C2705" s="14"/>
      <c r="D2705" s="14"/>
    </row>
    <row r="2706" spans="3:4" ht="12.75">
      <c r="C2706" s="14"/>
      <c r="D2706" s="14"/>
    </row>
    <row r="2707" spans="3:4" ht="12.75">
      <c r="C2707" s="14"/>
      <c r="D2707" s="14"/>
    </row>
    <row r="2708" spans="3:4" ht="12.75">
      <c r="C2708" s="14"/>
      <c r="D2708" s="14"/>
    </row>
    <row r="2709" spans="3:4" ht="12.75">
      <c r="C2709" s="14"/>
      <c r="D2709" s="14"/>
    </row>
    <row r="2710" spans="3:4" ht="12.75">
      <c r="C2710" s="14"/>
      <c r="D2710" s="14"/>
    </row>
    <row r="2711" spans="3:4" ht="12.75">
      <c r="C2711" s="14"/>
      <c r="D2711" s="14"/>
    </row>
    <row r="2712" spans="3:4" ht="12.75">
      <c r="C2712" s="14"/>
      <c r="D2712" s="14"/>
    </row>
    <row r="2713" spans="3:4" ht="12.75">
      <c r="C2713" s="14"/>
      <c r="D2713" s="14"/>
    </row>
    <row r="2714" spans="3:4" ht="12.75">
      <c r="C2714" s="14"/>
      <c r="D2714" s="14"/>
    </row>
    <row r="2715" spans="3:4" ht="12.75">
      <c r="C2715" s="14"/>
      <c r="D2715" s="14"/>
    </row>
    <row r="2716" spans="3:4" ht="12.75">
      <c r="C2716" s="14"/>
      <c r="D2716" s="14"/>
    </row>
    <row r="2717" spans="3:4" ht="12.75">
      <c r="C2717" s="14"/>
      <c r="D2717" s="14"/>
    </row>
    <row r="2718" spans="3:4" ht="12.75">
      <c r="C2718" s="14"/>
      <c r="D2718" s="14"/>
    </row>
    <row r="2719" spans="3:4" ht="12.75">
      <c r="C2719" s="14"/>
      <c r="D2719" s="14"/>
    </row>
    <row r="2720" spans="3:4" ht="12.75">
      <c r="C2720" s="14"/>
      <c r="D2720" s="14"/>
    </row>
    <row r="2721" spans="3:4" ht="12.75">
      <c r="C2721" s="14"/>
      <c r="D2721" s="14"/>
    </row>
    <row r="2722" spans="3:4" ht="12.75">
      <c r="C2722" s="14"/>
      <c r="D2722" s="14"/>
    </row>
    <row r="2723" spans="3:4" ht="12.75">
      <c r="C2723" s="14"/>
      <c r="D2723" s="14"/>
    </row>
    <row r="2724" spans="3:4" ht="12.75">
      <c r="C2724" s="14"/>
      <c r="D2724" s="14"/>
    </row>
    <row r="2725" spans="3:4" ht="12.75">
      <c r="C2725" s="14"/>
      <c r="D2725" s="14"/>
    </row>
    <row r="2726" spans="3:4" ht="12.75">
      <c r="C2726" s="14"/>
      <c r="D2726" s="14"/>
    </row>
    <row r="2727" spans="3:4" ht="12.75">
      <c r="C2727" s="14"/>
      <c r="D2727" s="14"/>
    </row>
    <row r="2728" spans="3:4" ht="12.75">
      <c r="C2728" s="14"/>
      <c r="D2728" s="14"/>
    </row>
    <row r="2729" spans="3:4" ht="12.75">
      <c r="C2729" s="14"/>
      <c r="D2729" s="14"/>
    </row>
    <row r="2730" spans="3:4" ht="12.75">
      <c r="C2730" s="14"/>
      <c r="D2730" s="14"/>
    </row>
    <row r="2731" spans="3:4" ht="12.75">
      <c r="C2731" s="14"/>
      <c r="D2731" s="14"/>
    </row>
    <row r="2732" spans="3:4" ht="12.75">
      <c r="C2732" s="14"/>
      <c r="D2732" s="14"/>
    </row>
    <row r="2733" spans="3:4" ht="12.75">
      <c r="C2733" s="14"/>
      <c r="D2733" s="14"/>
    </row>
    <row r="2734" spans="3:4" ht="12.75">
      <c r="C2734" s="14"/>
      <c r="D2734" s="14"/>
    </row>
    <row r="2735" spans="3:4" ht="12.75">
      <c r="C2735" s="14"/>
      <c r="D2735" s="14"/>
    </row>
    <row r="2736" spans="3:4" ht="12.75">
      <c r="C2736" s="14"/>
      <c r="D2736" s="14"/>
    </row>
    <row r="2737" spans="3:4" ht="12.75">
      <c r="C2737" s="14"/>
      <c r="D2737" s="14"/>
    </row>
    <row r="2738" spans="3:4" ht="12.75">
      <c r="C2738" s="14"/>
      <c r="D2738" s="14"/>
    </row>
    <row r="2739" spans="3:4" ht="12.75">
      <c r="C2739" s="14"/>
      <c r="D2739" s="14"/>
    </row>
    <row r="2740" spans="3:4" ht="12.75">
      <c r="C2740" s="14"/>
      <c r="D2740" s="14"/>
    </row>
    <row r="2741" spans="3:4" ht="12.75">
      <c r="C2741" s="14"/>
      <c r="D2741" s="14"/>
    </row>
    <row r="2742" spans="3:4" ht="12.75">
      <c r="C2742" s="14"/>
      <c r="D2742" s="14"/>
    </row>
    <row r="2743" spans="3:4" ht="12.75">
      <c r="C2743" s="14"/>
      <c r="D2743" s="14"/>
    </row>
    <row r="2744" spans="3:4" ht="12.75">
      <c r="C2744" s="14"/>
      <c r="D2744" s="14"/>
    </row>
    <row r="2745" spans="3:4" ht="12.75">
      <c r="C2745" s="14"/>
      <c r="D2745" s="14"/>
    </row>
    <row r="2746" spans="3:4" ht="12.75">
      <c r="C2746" s="14"/>
      <c r="D2746" s="14"/>
    </row>
    <row r="2747" spans="3:4" ht="12.75">
      <c r="C2747" s="14"/>
      <c r="D2747" s="14"/>
    </row>
    <row r="2748" spans="3:4" ht="12.75">
      <c r="C2748" s="14"/>
      <c r="D2748" s="14"/>
    </row>
    <row r="2749" spans="3:4" ht="12.75">
      <c r="C2749" s="14"/>
      <c r="D2749" s="14"/>
    </row>
    <row r="2750" spans="3:4" ht="12.75">
      <c r="C2750" s="14"/>
      <c r="D2750" s="14"/>
    </row>
    <row r="2751" spans="3:4" ht="12.75">
      <c r="C2751" s="14"/>
      <c r="D2751" s="14"/>
    </row>
    <row r="2752" spans="3:4" ht="12.75">
      <c r="C2752" s="14"/>
      <c r="D2752" s="14"/>
    </row>
    <row r="2753" spans="3:4" ht="12.75">
      <c r="C2753" s="14"/>
      <c r="D2753" s="14"/>
    </row>
    <row r="2754" spans="3:4" ht="12.75">
      <c r="C2754" s="14"/>
      <c r="D2754" s="14"/>
    </row>
    <row r="2755" spans="3:4" ht="12.75">
      <c r="C2755" s="14"/>
      <c r="D2755" s="14"/>
    </row>
    <row r="2756" spans="3:4" ht="12.75">
      <c r="C2756" s="14"/>
      <c r="D2756" s="14"/>
    </row>
    <row r="2757" spans="3:4" ht="12.75">
      <c r="C2757" s="14"/>
      <c r="D2757" s="14"/>
    </row>
    <row r="2758" spans="3:4" ht="12.75">
      <c r="C2758" s="14"/>
      <c r="D2758" s="14"/>
    </row>
    <row r="2759" spans="3:4" ht="12.75">
      <c r="C2759" s="14"/>
      <c r="D2759" s="14"/>
    </row>
    <row r="2760" spans="3:4" ht="12.75">
      <c r="C2760" s="14"/>
      <c r="D2760" s="14"/>
    </row>
    <row r="2761" spans="3:4" ht="12.75">
      <c r="C2761" s="14"/>
      <c r="D2761" s="14"/>
    </row>
    <row r="2762" spans="3:4" ht="12.75">
      <c r="C2762" s="14"/>
      <c r="D2762" s="14"/>
    </row>
    <row r="2763" spans="3:4" ht="12.75">
      <c r="C2763" s="14"/>
      <c r="D2763" s="14"/>
    </row>
    <row r="2764" spans="3:4" ht="12.75">
      <c r="C2764" s="14"/>
      <c r="D2764" s="14"/>
    </row>
    <row r="2765" spans="3:4" ht="12.75">
      <c r="C2765" s="14"/>
      <c r="D2765" s="14"/>
    </row>
    <row r="2766" spans="3:4" ht="12.75">
      <c r="C2766" s="14"/>
      <c r="D2766" s="14"/>
    </row>
    <row r="2767" spans="3:4" ht="12.75">
      <c r="C2767" s="14"/>
      <c r="D2767" s="14"/>
    </row>
    <row r="2768" spans="3:4" ht="12.75">
      <c r="C2768" s="14"/>
      <c r="D2768" s="14"/>
    </row>
    <row r="2769" spans="3:4" ht="12.75">
      <c r="C2769" s="14"/>
      <c r="D2769" s="14"/>
    </row>
    <row r="2770" spans="3:4" ht="12.75">
      <c r="C2770" s="14"/>
      <c r="D2770" s="14"/>
    </row>
    <row r="2771" spans="3:4" ht="12.75">
      <c r="C2771" s="14"/>
      <c r="D2771" s="14"/>
    </row>
    <row r="2772" spans="3:4" ht="12.75">
      <c r="C2772" s="14"/>
      <c r="D2772" s="14"/>
    </row>
    <row r="2773" spans="3:4" ht="12.75">
      <c r="C2773" s="14"/>
      <c r="D2773" s="14"/>
    </row>
    <row r="2774" spans="3:4" ht="12.75">
      <c r="C2774" s="14"/>
      <c r="D2774" s="14"/>
    </row>
    <row r="2775" spans="3:4" ht="12.75">
      <c r="C2775" s="14"/>
      <c r="D2775" s="14"/>
    </row>
    <row r="2776" spans="3:4" ht="12.75">
      <c r="C2776" s="14"/>
      <c r="D2776" s="14"/>
    </row>
    <row r="2777" spans="3:4" ht="12.75">
      <c r="C2777" s="14"/>
      <c r="D2777" s="14"/>
    </row>
    <row r="2778" spans="3:4" ht="12.75">
      <c r="C2778" s="14"/>
      <c r="D2778" s="14"/>
    </row>
    <row r="2779" spans="3:4" ht="12.75">
      <c r="C2779" s="14"/>
      <c r="D2779" s="14"/>
    </row>
    <row r="2780" spans="3:4" ht="12.75">
      <c r="C2780" s="14"/>
      <c r="D2780" s="14"/>
    </row>
    <row r="2781" spans="3:4" ht="12.75">
      <c r="C2781" s="14"/>
      <c r="D2781" s="14"/>
    </row>
    <row r="2782" spans="3:4" ht="12.75">
      <c r="C2782" s="14"/>
      <c r="D2782" s="14"/>
    </row>
    <row r="2783" spans="3:4" ht="12.75">
      <c r="C2783" s="14"/>
      <c r="D2783" s="14"/>
    </row>
    <row r="2784" spans="3:4" ht="12.75">
      <c r="C2784" s="14"/>
      <c r="D2784" s="14"/>
    </row>
    <row r="2785" spans="3:4" ht="12.75">
      <c r="C2785" s="14"/>
      <c r="D2785" s="14"/>
    </row>
    <row r="2786" spans="3:4" ht="12.75">
      <c r="C2786" s="14"/>
      <c r="D2786" s="14"/>
    </row>
    <row r="2787" spans="3:4" ht="12.75">
      <c r="C2787" s="14"/>
      <c r="D2787" s="14"/>
    </row>
    <row r="2788" spans="3:4" ht="12.75">
      <c r="C2788" s="14"/>
      <c r="D2788" s="14"/>
    </row>
    <row r="2789" spans="3:4" ht="12.75">
      <c r="C2789" s="14"/>
      <c r="D2789" s="14"/>
    </row>
    <row r="2790" spans="3:4" ht="12.75">
      <c r="C2790" s="14"/>
      <c r="D2790" s="14"/>
    </row>
    <row r="2791" spans="3:4" ht="12.75">
      <c r="C2791" s="14"/>
      <c r="D2791" s="14"/>
    </row>
    <row r="2792" spans="3:4" ht="12.75">
      <c r="C2792" s="14"/>
      <c r="D2792" s="14"/>
    </row>
    <row r="2793" spans="3:4" ht="12.75">
      <c r="C2793" s="14"/>
      <c r="D2793" s="14"/>
    </row>
    <row r="2794" spans="3:4" ht="12.75">
      <c r="C2794" s="14"/>
      <c r="D2794" s="14"/>
    </row>
    <row r="2795" spans="3:4" ht="12.75">
      <c r="C2795" s="14"/>
      <c r="D2795" s="14"/>
    </row>
    <row r="2796" spans="3:4" ht="12.75">
      <c r="C2796" s="14"/>
      <c r="D2796" s="14"/>
    </row>
    <row r="2797" spans="3:4" ht="12.75">
      <c r="C2797" s="14"/>
      <c r="D2797" s="14"/>
    </row>
    <row r="2798" spans="3:4" ht="12.75">
      <c r="C2798" s="14"/>
      <c r="D2798" s="14"/>
    </row>
    <row r="2799" spans="3:4" ht="12.75">
      <c r="C2799" s="14"/>
      <c r="D2799" s="14"/>
    </row>
    <row r="2800" spans="3:4" ht="12.75">
      <c r="C2800" s="14"/>
      <c r="D2800" s="14"/>
    </row>
    <row r="2801" spans="3:4" ht="12.75">
      <c r="C2801" s="14"/>
      <c r="D2801" s="14"/>
    </row>
    <row r="2802" spans="3:4" ht="12.75">
      <c r="C2802" s="14"/>
      <c r="D2802" s="14"/>
    </row>
    <row r="2803" spans="3:4" ht="12.75">
      <c r="C2803" s="14"/>
      <c r="D2803" s="14"/>
    </row>
    <row r="2804" spans="3:4" ht="12.75">
      <c r="C2804" s="14"/>
      <c r="D2804" s="14"/>
    </row>
    <row r="2805" spans="3:4" ht="12.75">
      <c r="C2805" s="14"/>
      <c r="D2805" s="14"/>
    </row>
    <row r="2806" spans="3:4" ht="12.75">
      <c r="C2806" s="14"/>
      <c r="D2806" s="14"/>
    </row>
    <row r="2807" spans="3:4" ht="12.75">
      <c r="C2807" s="14"/>
      <c r="D2807" s="14"/>
    </row>
    <row r="2808" spans="3:4" ht="12.75">
      <c r="C2808" s="14"/>
      <c r="D2808" s="14"/>
    </row>
    <row r="2809" spans="3:4" ht="12.75">
      <c r="C2809" s="14"/>
      <c r="D2809" s="14"/>
    </row>
    <row r="2810" spans="3:4" ht="12.75">
      <c r="C2810" s="14"/>
      <c r="D2810" s="14"/>
    </row>
    <row r="2811" spans="3:4" ht="12.75">
      <c r="C2811" s="14"/>
      <c r="D2811" s="14"/>
    </row>
    <row r="2812" spans="3:4" ht="12.75">
      <c r="C2812" s="14"/>
      <c r="D2812" s="14"/>
    </row>
    <row r="2813" spans="3:4" ht="12.75">
      <c r="C2813" s="14"/>
      <c r="D2813" s="14"/>
    </row>
    <row r="2814" spans="3:4" ht="12.75">
      <c r="C2814" s="14"/>
      <c r="D2814" s="14"/>
    </row>
    <row r="2815" spans="3:4" ht="12.75">
      <c r="C2815" s="14"/>
      <c r="D2815" s="14"/>
    </row>
    <row r="2816" spans="3:4" ht="12.75">
      <c r="C2816" s="14"/>
      <c r="D2816" s="14"/>
    </row>
    <row r="2817" spans="3:4" ht="12.75">
      <c r="C2817" s="14"/>
      <c r="D2817" s="14"/>
    </row>
    <row r="2818" spans="3:4" ht="12.75">
      <c r="C2818" s="14"/>
      <c r="D2818" s="14"/>
    </row>
    <row r="2819" spans="3:4" ht="12.75">
      <c r="C2819" s="14"/>
      <c r="D2819" s="14"/>
    </row>
    <row r="2820" spans="3:4" ht="12.75">
      <c r="C2820" s="14"/>
      <c r="D2820" s="14"/>
    </row>
    <row r="2821" spans="3:4" ht="12.75">
      <c r="C2821" s="14"/>
      <c r="D2821" s="14"/>
    </row>
    <row r="2822" spans="3:4" ht="12.75">
      <c r="C2822" s="14"/>
      <c r="D2822" s="14"/>
    </row>
    <row r="2823" spans="3:4" ht="12.75">
      <c r="C2823" s="14"/>
      <c r="D2823" s="14"/>
    </row>
    <row r="2824" spans="3:4" ht="12.75">
      <c r="C2824" s="14"/>
      <c r="D2824" s="14"/>
    </row>
    <row r="2825" spans="3:4" ht="12.75">
      <c r="C2825" s="14"/>
      <c r="D2825" s="14"/>
    </row>
    <row r="2826" spans="3:4" ht="12.75">
      <c r="C2826" s="14"/>
      <c r="D2826" s="14"/>
    </row>
    <row r="2827" spans="3:4" ht="12.75">
      <c r="C2827" s="14"/>
      <c r="D2827" s="14"/>
    </row>
    <row r="2828" spans="3:4" ht="12.75">
      <c r="C2828" s="14"/>
      <c r="D2828" s="14"/>
    </row>
    <row r="2829" spans="3:4" ht="12.75">
      <c r="C2829" s="14"/>
      <c r="D2829" s="14"/>
    </row>
    <row r="2830" spans="3:4" ht="12.75">
      <c r="C2830" s="14"/>
      <c r="D2830" s="14"/>
    </row>
    <row r="2831" spans="3:4" ht="12.75">
      <c r="C2831" s="14"/>
      <c r="D2831" s="14"/>
    </row>
    <row r="2832" spans="3:4" ht="12.75">
      <c r="C2832" s="14"/>
      <c r="D2832" s="14"/>
    </row>
    <row r="2833" spans="3:4" ht="12.75">
      <c r="C2833" s="14"/>
      <c r="D2833" s="14"/>
    </row>
    <row r="2834" spans="3:4" ht="12.75">
      <c r="C2834" s="14"/>
      <c r="D2834" s="14"/>
    </row>
    <row r="2835" spans="3:4" ht="12.75">
      <c r="C2835" s="14"/>
      <c r="D2835" s="14"/>
    </row>
    <row r="2836" spans="3:4" ht="12.75">
      <c r="C2836" s="14"/>
      <c r="D2836" s="14"/>
    </row>
    <row r="2837" spans="3:4" ht="12.75">
      <c r="C2837" s="14"/>
      <c r="D2837" s="14"/>
    </row>
    <row r="2838" spans="3:4" ht="12.75">
      <c r="C2838" s="14"/>
      <c r="D2838" s="14"/>
    </row>
    <row r="2839" spans="3:4" ht="12.75">
      <c r="C2839" s="14"/>
      <c r="D2839" s="14"/>
    </row>
    <row r="2840" spans="3:4" ht="12.75">
      <c r="C2840" s="14"/>
      <c r="D2840" s="14"/>
    </row>
    <row r="2841" spans="3:4" ht="12.75">
      <c r="C2841" s="14"/>
      <c r="D2841" s="14"/>
    </row>
    <row r="2842" spans="3:4" ht="12.75">
      <c r="C2842" s="14"/>
      <c r="D2842" s="14"/>
    </row>
    <row r="2843" spans="3:4" ht="12.75">
      <c r="C2843" s="14"/>
      <c r="D2843" s="14"/>
    </row>
    <row r="2844" spans="3:4" ht="12.75">
      <c r="C2844" s="14"/>
      <c r="D2844" s="14"/>
    </row>
    <row r="2845" spans="3:4" ht="12.75">
      <c r="C2845" s="14"/>
      <c r="D2845" s="14"/>
    </row>
    <row r="2846" spans="3:4" ht="12.75">
      <c r="C2846" s="14"/>
      <c r="D2846" s="14"/>
    </row>
    <row r="2847" spans="3:4" ht="12.75">
      <c r="C2847" s="14"/>
      <c r="D2847" s="14"/>
    </row>
    <row r="2848" spans="3:4" ht="12.75">
      <c r="C2848" s="14"/>
      <c r="D2848" s="14"/>
    </row>
    <row r="2849" spans="3:4" ht="12.75">
      <c r="C2849" s="14"/>
      <c r="D2849" s="14"/>
    </row>
    <row r="2850" spans="3:4" ht="12.75">
      <c r="C2850" s="14"/>
      <c r="D2850" s="14"/>
    </row>
    <row r="2851" spans="3:4" ht="12.75">
      <c r="C2851" s="14"/>
      <c r="D2851" s="14"/>
    </row>
    <row r="2852" spans="3:4" ht="12.75">
      <c r="C2852" s="14"/>
      <c r="D2852" s="14"/>
    </row>
    <row r="2853" spans="3:4" ht="12.75">
      <c r="C2853" s="14"/>
      <c r="D2853" s="14"/>
    </row>
    <row r="2854" spans="3:4" ht="12.75">
      <c r="C2854" s="14"/>
      <c r="D2854" s="14"/>
    </row>
    <row r="2855" spans="3:4" ht="12.75">
      <c r="C2855" s="14"/>
      <c r="D2855" s="14"/>
    </row>
    <row r="2856" spans="3:4" ht="12.75">
      <c r="C2856" s="14"/>
      <c r="D2856" s="14"/>
    </row>
    <row r="2857" spans="3:4" ht="12.75">
      <c r="C2857" s="14"/>
      <c r="D2857" s="14"/>
    </row>
    <row r="2858" spans="3:4" ht="12.75">
      <c r="C2858" s="14"/>
      <c r="D2858" s="14"/>
    </row>
    <row r="2859" spans="3:4" ht="12.75">
      <c r="C2859" s="14"/>
      <c r="D2859" s="14"/>
    </row>
    <row r="2860" spans="3:4" ht="12.75">
      <c r="C2860" s="14"/>
      <c r="D2860" s="14"/>
    </row>
    <row r="2861" spans="3:4" ht="12.75">
      <c r="C2861" s="14"/>
      <c r="D2861" s="14"/>
    </row>
    <row r="2862" spans="3:4" ht="12.75">
      <c r="C2862" s="14"/>
      <c r="D2862" s="14"/>
    </row>
    <row r="2863" spans="3:4" ht="12.75">
      <c r="C2863" s="14"/>
      <c r="D2863" s="14"/>
    </row>
    <row r="2864" spans="3:4" ht="12.75">
      <c r="C2864" s="14"/>
      <c r="D2864" s="14"/>
    </row>
    <row r="2865" spans="3:4" ht="12.75">
      <c r="C2865" s="14"/>
      <c r="D2865" s="14"/>
    </row>
    <row r="2866" spans="3:4" ht="12.75">
      <c r="C2866" s="14"/>
      <c r="D2866" s="14"/>
    </row>
    <row r="2867" spans="3:4" ht="12.75">
      <c r="C2867" s="14"/>
      <c r="D2867" s="14"/>
    </row>
    <row r="2868" spans="3:4" ht="12.75">
      <c r="C2868" s="14"/>
      <c r="D2868" s="14"/>
    </row>
    <row r="2869" spans="3:4" ht="12.75">
      <c r="C2869" s="14"/>
      <c r="D2869" s="14"/>
    </row>
    <row r="2870" spans="3:4" ht="12.75">
      <c r="C2870" s="14"/>
      <c r="D2870" s="14"/>
    </row>
    <row r="2871" spans="3:4" ht="12.75">
      <c r="C2871" s="14"/>
      <c r="D2871" s="14"/>
    </row>
    <row r="2872" spans="3:4" ht="12.75">
      <c r="C2872" s="14"/>
      <c r="D2872" s="14"/>
    </row>
    <row r="2873" spans="3:4" ht="12.75">
      <c r="C2873" s="14"/>
      <c r="D2873" s="14"/>
    </row>
    <row r="2874" spans="3:4" ht="12.75">
      <c r="C2874" s="14"/>
      <c r="D2874" s="14"/>
    </row>
    <row r="2875" spans="3:4" ht="12.75">
      <c r="C2875" s="14"/>
      <c r="D2875" s="14"/>
    </row>
    <row r="2876" spans="3:4" ht="12.75">
      <c r="C2876" s="14"/>
      <c r="D2876" s="14"/>
    </row>
    <row r="2877" spans="3:4" ht="12.75">
      <c r="C2877" s="14"/>
      <c r="D2877" s="14"/>
    </row>
    <row r="2878" spans="3:4" ht="12.75">
      <c r="C2878" s="14"/>
      <c r="D2878" s="14"/>
    </row>
    <row r="2879" spans="3:4" ht="12.75">
      <c r="C2879" s="14"/>
      <c r="D2879" s="14"/>
    </row>
    <row r="2880" spans="3:4" ht="12.75">
      <c r="C2880" s="14"/>
      <c r="D2880" s="14"/>
    </row>
    <row r="2881" spans="3:4" ht="12.75">
      <c r="C2881" s="14"/>
      <c r="D2881" s="14"/>
    </row>
    <row r="2882" spans="3:4" ht="12.75">
      <c r="C2882" s="14"/>
      <c r="D2882" s="14"/>
    </row>
    <row r="2883" spans="3:4" ht="12.75">
      <c r="C2883" s="14"/>
      <c r="D2883" s="14"/>
    </row>
    <row r="2884" spans="3:4" ht="12.75">
      <c r="C2884" s="14"/>
      <c r="D2884" s="14"/>
    </row>
    <row r="2885" spans="3:4" ht="12.75">
      <c r="C2885" s="14"/>
      <c r="D2885" s="14"/>
    </row>
    <row r="2886" spans="3:4" ht="12.75">
      <c r="C2886" s="14"/>
      <c r="D2886" s="14"/>
    </row>
    <row r="2887" spans="3:4" ht="12.75">
      <c r="C2887" s="14"/>
      <c r="D2887" s="14"/>
    </row>
    <row r="2888" spans="3:4" ht="12.75">
      <c r="C2888" s="14"/>
      <c r="D2888" s="14"/>
    </row>
    <row r="2889" spans="3:4" ht="12.75">
      <c r="C2889" s="14"/>
      <c r="D2889" s="14"/>
    </row>
    <row r="2890" spans="3:4" ht="12.75">
      <c r="C2890" s="14"/>
      <c r="D2890" s="14"/>
    </row>
    <row r="2891" spans="3:4" ht="12.75">
      <c r="C2891" s="14"/>
      <c r="D2891" s="14"/>
    </row>
    <row r="2892" spans="3:4" ht="12.75">
      <c r="C2892" s="14"/>
      <c r="D2892" s="14"/>
    </row>
    <row r="2893" spans="3:4" ht="12.75">
      <c r="C2893" s="14"/>
      <c r="D2893" s="14"/>
    </row>
    <row r="2894" spans="3:4" ht="12.75">
      <c r="C2894" s="14"/>
      <c r="D2894" s="14"/>
    </row>
    <row r="2895" spans="3:4" ht="12.75">
      <c r="C2895" s="14"/>
      <c r="D2895" s="14"/>
    </row>
    <row r="2896" spans="3:4" ht="12.75">
      <c r="C2896" s="14"/>
      <c r="D2896" s="14"/>
    </row>
    <row r="2897" spans="3:4" ht="12.75">
      <c r="C2897" s="14"/>
      <c r="D2897" s="14"/>
    </row>
    <row r="2898" spans="3:4" ht="12.75">
      <c r="C2898" s="14"/>
      <c r="D2898" s="14"/>
    </row>
    <row r="2899" spans="3:4" ht="12.75">
      <c r="C2899" s="14"/>
      <c r="D2899" s="14"/>
    </row>
    <row r="2900" spans="3:4" ht="12.75">
      <c r="C2900" s="14"/>
      <c r="D2900" s="14"/>
    </row>
    <row r="2901" spans="3:4" ht="12.75">
      <c r="C2901" s="14"/>
      <c r="D2901" s="14"/>
    </row>
    <row r="2902" spans="3:4" ht="12.75">
      <c r="C2902" s="14"/>
      <c r="D2902" s="14"/>
    </row>
    <row r="2903" spans="3:4" ht="12.75">
      <c r="C2903" s="14"/>
      <c r="D2903" s="14"/>
    </row>
    <row r="2904" spans="3:4" ht="12.75">
      <c r="C2904" s="14"/>
      <c r="D2904" s="14"/>
    </row>
    <row r="2905" spans="3:4" ht="12.75">
      <c r="C2905" s="14"/>
      <c r="D2905" s="14"/>
    </row>
    <row r="2906" spans="3:4" ht="12.75">
      <c r="C2906" s="14"/>
      <c r="D2906" s="14"/>
    </row>
    <row r="2907" spans="3:4" ht="12.75">
      <c r="C2907" s="14"/>
      <c r="D2907" s="14"/>
    </row>
    <row r="2908" spans="3:4" ht="12.75">
      <c r="C2908" s="14"/>
      <c r="D2908" s="14"/>
    </row>
    <row r="2909" spans="3:4" ht="12.75">
      <c r="C2909" s="14"/>
      <c r="D2909" s="14"/>
    </row>
    <row r="2910" spans="3:4" ht="12.75">
      <c r="C2910" s="14"/>
      <c r="D2910" s="14"/>
    </row>
    <row r="2911" spans="3:4" ht="12.75">
      <c r="C2911" s="14"/>
      <c r="D2911" s="14"/>
    </row>
    <row r="2912" spans="3:4" ht="12.75">
      <c r="C2912" s="14"/>
      <c r="D2912" s="14"/>
    </row>
    <row r="2913" spans="3:4" ht="12.75">
      <c r="C2913" s="14"/>
      <c r="D2913" s="14"/>
    </row>
    <row r="2914" spans="3:4" ht="12.75">
      <c r="C2914" s="14"/>
      <c r="D2914" s="14"/>
    </row>
    <row r="2915" spans="3:4" ht="12.75">
      <c r="C2915" s="14"/>
      <c r="D2915" s="14"/>
    </row>
    <row r="2916" spans="3:4" ht="12.75">
      <c r="C2916" s="14"/>
      <c r="D2916" s="14"/>
    </row>
    <row r="2917" spans="3:4" ht="12.75">
      <c r="C2917" s="14"/>
      <c r="D2917" s="14"/>
    </row>
    <row r="2918" spans="3:4" ht="12.75">
      <c r="C2918" s="14"/>
      <c r="D2918" s="14"/>
    </row>
    <row r="2919" spans="3:4" ht="12.75">
      <c r="C2919" s="14"/>
      <c r="D2919" s="14"/>
    </row>
    <row r="2920" spans="3:4" ht="12.75">
      <c r="C2920" s="14"/>
      <c r="D2920" s="14"/>
    </row>
    <row r="2921" spans="3:4" ht="12.75">
      <c r="C2921" s="14"/>
      <c r="D2921" s="14"/>
    </row>
    <row r="2922" spans="3:4" ht="12.75">
      <c r="C2922" s="14"/>
      <c r="D2922" s="14"/>
    </row>
    <row r="2923" spans="3:4" ht="12.75">
      <c r="C2923" s="14"/>
      <c r="D2923" s="14"/>
    </row>
    <row r="2924" spans="3:4" ht="12.75">
      <c r="C2924" s="14"/>
      <c r="D2924" s="14"/>
    </row>
    <row r="2925" spans="3:4" ht="12.75">
      <c r="C2925" s="14"/>
      <c r="D2925" s="14"/>
    </row>
    <row r="2926" spans="3:4" ht="12.75">
      <c r="C2926" s="14"/>
      <c r="D2926" s="14"/>
    </row>
    <row r="2927" spans="3:4" ht="12.75">
      <c r="C2927" s="14"/>
      <c r="D2927" s="14"/>
    </row>
    <row r="2928" spans="3:4" ht="12.75">
      <c r="C2928" s="14"/>
      <c r="D2928" s="14"/>
    </row>
    <row r="2929" spans="3:4" ht="12.75">
      <c r="C2929" s="14"/>
      <c r="D2929" s="14"/>
    </row>
    <row r="2930" spans="3:4" ht="12.75">
      <c r="C2930" s="14"/>
      <c r="D2930" s="14"/>
    </row>
    <row r="2931" spans="3:4" ht="12.75">
      <c r="C2931" s="14"/>
      <c r="D2931" s="14"/>
    </row>
    <row r="2932" spans="3:4" ht="12.75">
      <c r="C2932" s="14"/>
      <c r="D2932" s="14"/>
    </row>
    <row r="2933" spans="3:4" ht="12.75">
      <c r="C2933" s="14"/>
      <c r="D2933" s="14"/>
    </row>
    <row r="2934" spans="3:4" ht="12.75">
      <c r="C2934" s="14"/>
      <c r="D2934" s="14"/>
    </row>
    <row r="2935" spans="3:4" ht="12.75">
      <c r="C2935" s="14"/>
      <c r="D2935" s="14"/>
    </row>
    <row r="2936" spans="3:4" ht="12.75">
      <c r="C2936" s="14"/>
      <c r="D2936" s="14"/>
    </row>
    <row r="2937" spans="3:4" ht="12.75">
      <c r="C2937" s="14"/>
      <c r="D2937" s="14"/>
    </row>
    <row r="2938" spans="3:4" ht="12.75">
      <c r="C2938" s="14"/>
      <c r="D2938" s="14"/>
    </row>
    <row r="2939" spans="3:4" ht="12.75">
      <c r="C2939" s="14"/>
      <c r="D2939" s="14"/>
    </row>
    <row r="2940" spans="3:4" ht="12.75">
      <c r="C2940" s="14"/>
      <c r="D2940" s="14"/>
    </row>
    <row r="2941" spans="3:4" ht="12.75">
      <c r="C2941" s="14"/>
      <c r="D2941" s="14"/>
    </row>
    <row r="2942" spans="3:4" ht="12.75">
      <c r="C2942" s="14"/>
      <c r="D2942" s="14"/>
    </row>
    <row r="2943" spans="3:4" ht="12.75">
      <c r="C2943" s="14"/>
      <c r="D2943" s="14"/>
    </row>
    <row r="2944" spans="3:4" ht="12.75">
      <c r="C2944" s="14"/>
      <c r="D2944" s="14"/>
    </row>
    <row r="2945" spans="3:4" ht="12.75">
      <c r="C2945" s="14"/>
      <c r="D2945" s="14"/>
    </row>
    <row r="2946" spans="3:4" ht="12.75">
      <c r="C2946" s="14"/>
      <c r="D2946" s="14"/>
    </row>
    <row r="2947" spans="3:4" ht="12.75">
      <c r="C2947" s="14"/>
      <c r="D2947" s="14"/>
    </row>
    <row r="2948" spans="3:4" ht="12.75">
      <c r="C2948" s="14"/>
      <c r="D2948" s="14"/>
    </row>
    <row r="2949" spans="3:4" ht="12.75">
      <c r="C2949" s="14"/>
      <c r="D2949" s="14"/>
    </row>
    <row r="2950" spans="3:4" ht="12.75">
      <c r="C2950" s="14"/>
      <c r="D2950" s="14"/>
    </row>
    <row r="2951" spans="3:4" ht="12.75">
      <c r="C2951" s="14"/>
      <c r="D2951" s="14"/>
    </row>
    <row r="2952" spans="3:4" ht="12.75">
      <c r="C2952" s="14"/>
      <c r="D2952" s="14"/>
    </row>
    <row r="2953" spans="3:4" ht="12.75">
      <c r="C2953" s="14"/>
      <c r="D2953" s="14"/>
    </row>
    <row r="2954" spans="3:4" ht="12.75">
      <c r="C2954" s="14"/>
      <c r="D2954" s="14"/>
    </row>
    <row r="2955" spans="3:4" ht="12.75">
      <c r="C2955" s="14"/>
      <c r="D2955" s="14"/>
    </row>
    <row r="2956" spans="3:4" ht="12.75">
      <c r="C2956" s="14"/>
      <c r="D2956" s="14"/>
    </row>
    <row r="2957" spans="3:4" ht="12.75">
      <c r="C2957" s="14"/>
      <c r="D2957" s="14"/>
    </row>
    <row r="2958" spans="3:4" ht="12.75">
      <c r="C2958" s="14"/>
      <c r="D2958" s="14"/>
    </row>
    <row r="2959" spans="3:4" ht="12.75">
      <c r="C2959" s="14"/>
      <c r="D2959" s="14"/>
    </row>
    <row r="2960" spans="3:4" ht="12.75">
      <c r="C2960" s="14"/>
      <c r="D2960" s="14"/>
    </row>
    <row r="2961" spans="3:4" ht="12.75">
      <c r="C2961" s="14"/>
      <c r="D2961" s="14"/>
    </row>
    <row r="2962" spans="3:4" ht="12.75">
      <c r="C2962" s="14"/>
      <c r="D2962" s="14"/>
    </row>
    <row r="2963" spans="3:4" ht="12.75">
      <c r="C2963" s="14"/>
      <c r="D2963" s="14"/>
    </row>
    <row r="2964" spans="3:4" ht="12.75">
      <c r="C2964" s="14"/>
      <c r="D2964" s="14"/>
    </row>
    <row r="2965" spans="3:4" ht="12.75">
      <c r="C2965" s="14"/>
      <c r="D2965" s="14"/>
    </row>
    <row r="2966" spans="3:4" ht="12.75">
      <c r="C2966" s="14"/>
      <c r="D2966" s="14"/>
    </row>
    <row r="2967" spans="3:4" ht="12.75">
      <c r="C2967" s="14"/>
      <c r="D2967" s="14"/>
    </row>
    <row r="2968" spans="3:4" ht="12.75">
      <c r="C2968" s="14"/>
      <c r="D2968" s="14"/>
    </row>
    <row r="2969" spans="3:4" ht="12.75">
      <c r="C2969" s="14"/>
      <c r="D2969" s="14"/>
    </row>
    <row r="2970" spans="3:4" ht="12.75">
      <c r="C2970" s="14"/>
      <c r="D2970" s="14"/>
    </row>
    <row r="2971" spans="3:4" ht="12.75">
      <c r="C2971" s="14"/>
      <c r="D2971" s="14"/>
    </row>
    <row r="2972" spans="3:4" ht="12.75">
      <c r="C2972" s="14"/>
      <c r="D2972" s="14"/>
    </row>
    <row r="2973" spans="3:4" ht="12.75">
      <c r="C2973" s="14"/>
      <c r="D2973" s="14"/>
    </row>
    <row r="2974" spans="3:4" ht="12.75">
      <c r="C2974" s="14"/>
      <c r="D2974" s="14"/>
    </row>
    <row r="2975" spans="3:4" ht="12.75">
      <c r="C2975" s="14"/>
      <c r="D2975" s="14"/>
    </row>
    <row r="2976" spans="3:4" ht="12.75">
      <c r="C2976" s="14"/>
      <c r="D2976" s="14"/>
    </row>
    <row r="2977" spans="3:4" ht="12.75">
      <c r="C2977" s="14"/>
      <c r="D2977" s="14"/>
    </row>
    <row r="2978" spans="3:4" ht="12.75">
      <c r="C2978" s="14"/>
      <c r="D2978" s="14"/>
    </row>
    <row r="2979" spans="3:4" ht="12.75">
      <c r="C2979" s="14"/>
      <c r="D2979" s="14"/>
    </row>
    <row r="2980" spans="3:4" ht="12.75">
      <c r="C2980" s="14"/>
      <c r="D2980" s="14"/>
    </row>
    <row r="2981" spans="3:4" ht="12.75">
      <c r="C2981" s="14"/>
      <c r="D2981" s="14"/>
    </row>
    <row r="2982" spans="3:4" ht="12.75">
      <c r="C2982" s="14"/>
      <c r="D2982" s="14"/>
    </row>
    <row r="2983" spans="3:4" ht="12.75">
      <c r="C2983" s="14"/>
      <c r="D2983" s="14"/>
    </row>
    <row r="2984" spans="3:4" ht="12.75">
      <c r="C2984" s="14"/>
      <c r="D2984" s="14"/>
    </row>
    <row r="2985" spans="3:4" ht="12.75">
      <c r="C2985" s="14"/>
      <c r="D2985" s="14"/>
    </row>
    <row r="2986" spans="3:4" ht="12.75">
      <c r="C2986" s="14"/>
      <c r="D2986" s="14"/>
    </row>
    <row r="2987" spans="3:4" ht="12.75">
      <c r="C2987" s="14"/>
      <c r="D2987" s="14"/>
    </row>
    <row r="2988" spans="3:4" ht="12.75">
      <c r="C2988" s="14"/>
      <c r="D2988" s="14"/>
    </row>
    <row r="2989" spans="3:4" ht="12.75">
      <c r="C2989" s="14"/>
      <c r="D2989" s="14"/>
    </row>
    <row r="2990" spans="3:4" ht="12.75">
      <c r="C2990" s="14"/>
      <c r="D2990" s="14"/>
    </row>
    <row r="2991" spans="3:4" ht="12.75">
      <c r="C2991" s="14"/>
      <c r="D2991" s="14"/>
    </row>
    <row r="2992" spans="3:4" ht="12.75">
      <c r="C2992" s="14"/>
      <c r="D2992" s="14"/>
    </row>
    <row r="2993" spans="3:4" ht="12.75">
      <c r="C2993" s="14"/>
      <c r="D2993" s="14"/>
    </row>
    <row r="2994" spans="3:4" ht="12.75">
      <c r="C2994" s="14"/>
      <c r="D2994" s="14"/>
    </row>
    <row r="2995" spans="3:4" ht="12.75">
      <c r="C2995" s="14"/>
      <c r="D2995" s="14"/>
    </row>
    <row r="2996" spans="3:4" ht="12.75">
      <c r="C2996" s="14"/>
      <c r="D2996" s="14"/>
    </row>
    <row r="2997" spans="3:4" ht="12.75">
      <c r="C2997" s="14"/>
      <c r="D2997" s="14"/>
    </row>
    <row r="2998" spans="3:4" ht="12.75">
      <c r="C2998" s="14"/>
      <c r="D2998" s="14"/>
    </row>
    <row r="2999" spans="3:4" ht="12.75">
      <c r="C2999" s="14"/>
      <c r="D2999" s="14"/>
    </row>
    <row r="3000" spans="3:4" ht="12.75">
      <c r="C3000" s="14"/>
      <c r="D3000" s="14"/>
    </row>
    <row r="3001" spans="3:4" ht="12.75">
      <c r="C3001" s="14"/>
      <c r="D3001" s="14"/>
    </row>
    <row r="3002" spans="3:4" ht="12.75">
      <c r="C3002" s="14"/>
      <c r="D3002" s="14"/>
    </row>
    <row r="3003" spans="3:4" ht="12.75">
      <c r="C3003" s="14"/>
      <c r="D3003" s="14"/>
    </row>
    <row r="3004" spans="3:4" ht="12.75">
      <c r="C3004" s="14"/>
      <c r="D3004" s="14"/>
    </row>
    <row r="3005" spans="3:4" ht="12.75">
      <c r="C3005" s="14"/>
      <c r="D3005" s="14"/>
    </row>
    <row r="3006" spans="3:4" ht="12.75">
      <c r="C3006" s="14"/>
      <c r="D3006" s="14"/>
    </row>
    <row r="3007" spans="3:4" ht="12.75">
      <c r="C3007" s="14"/>
      <c r="D3007" s="14"/>
    </row>
    <row r="3008" spans="3:4" ht="12.75">
      <c r="C3008" s="14"/>
      <c r="D3008" s="14"/>
    </row>
    <row r="3009" spans="3:4" ht="12.75">
      <c r="C3009" s="14"/>
      <c r="D3009" s="14"/>
    </row>
    <row r="3010" spans="3:4" ht="12.75">
      <c r="C3010" s="14"/>
      <c r="D3010" s="14"/>
    </row>
    <row r="3011" spans="3:4" ht="12.75">
      <c r="C3011" s="14"/>
      <c r="D3011" s="14"/>
    </row>
    <row r="3012" spans="3:4" ht="12.75">
      <c r="C3012" s="14"/>
      <c r="D3012" s="14"/>
    </row>
    <row r="3013" spans="3:4" ht="12.75">
      <c r="C3013" s="14"/>
      <c r="D3013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9.7109375" style="14" customWidth="1"/>
    <col min="2" max="2" width="4.421875" style="17" customWidth="1"/>
    <col min="3" max="3" width="12.7109375" style="14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4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16" t="s">
        <v>38</v>
      </c>
      <c r="I1" s="18" t="s">
        <v>39</v>
      </c>
      <c r="J1" s="19" t="s">
        <v>40</v>
      </c>
    </row>
    <row r="2" spans="9:10" ht="12.75">
      <c r="I2" s="20" t="s">
        <v>41</v>
      </c>
      <c r="J2" s="21" t="s">
        <v>42</v>
      </c>
    </row>
    <row r="3" spans="1:10" ht="12.75">
      <c r="A3" s="22" t="s">
        <v>43</v>
      </c>
      <c r="I3" s="20" t="s">
        <v>44</v>
      </c>
      <c r="J3" s="21" t="s">
        <v>45</v>
      </c>
    </row>
    <row r="4" spans="9:10" ht="12.75">
      <c r="I4" s="20" t="s">
        <v>46</v>
      </c>
      <c r="J4" s="21" t="s">
        <v>45</v>
      </c>
    </row>
    <row r="5" spans="9:10" ht="13.5" thickBot="1">
      <c r="I5" s="23" t="s">
        <v>47</v>
      </c>
      <c r="J5" s="24" t="s">
        <v>48</v>
      </c>
    </row>
    <row r="10" ht="13.5" thickBot="1"/>
    <row r="11" spans="1:16" ht="12.75" customHeight="1" thickBot="1">
      <c r="A11" s="14" t="str">
        <f>P11</f>
        <v> BBS 109 </v>
      </c>
      <c r="B11" s="6" t="str">
        <f>IF(H11=INT(H11),"I","II")</f>
        <v>I</v>
      </c>
      <c r="C11" s="14">
        <f>1*G11</f>
        <v>49592.482</v>
      </c>
      <c r="D11" s="17" t="str">
        <f>VLOOKUP(F11,I$1:J$5,2,FALSE)</f>
        <v>vis</v>
      </c>
      <c r="E11" s="25">
        <f>VLOOKUP(C11,A!C$21:E$973,3,FALSE)</f>
        <v>6187.902439278804</v>
      </c>
      <c r="F11" s="6" t="s">
        <v>47</v>
      </c>
      <c r="G11" s="17" t="str">
        <f>MID(I11,3,LEN(I11)-3)</f>
        <v>49592.482</v>
      </c>
      <c r="H11" s="14">
        <f>1*K11</f>
        <v>6188</v>
      </c>
      <c r="I11" s="26" t="s">
        <v>49</v>
      </c>
      <c r="J11" s="27" t="s">
        <v>50</v>
      </c>
      <c r="K11" s="26">
        <v>6188</v>
      </c>
      <c r="L11" s="26" t="s">
        <v>51</v>
      </c>
      <c r="M11" s="27" t="s">
        <v>52</v>
      </c>
      <c r="N11" s="27" t="s">
        <v>53</v>
      </c>
      <c r="O11" s="28" t="s">
        <v>54</v>
      </c>
      <c r="P11" s="28" t="s">
        <v>55</v>
      </c>
    </row>
    <row r="12" spans="2:6" ht="12.75">
      <c r="B12" s="6"/>
      <c r="F12" s="6"/>
    </row>
    <row r="13" spans="2:6" ht="12.75">
      <c r="B13" s="6"/>
      <c r="F13" s="6"/>
    </row>
    <row r="14" spans="2:6" ht="12.75">
      <c r="B14" s="6"/>
      <c r="F14" s="6"/>
    </row>
    <row r="15" spans="2:6" ht="12.75">
      <c r="B15" s="6"/>
      <c r="F15" s="6"/>
    </row>
    <row r="16" spans="2:6" ht="12.75">
      <c r="B16" s="6"/>
      <c r="F16" s="6"/>
    </row>
    <row r="17" spans="2:6" ht="12.75">
      <c r="B17" s="6"/>
      <c r="F17" s="6"/>
    </row>
    <row r="18" spans="2:6" ht="12.75">
      <c r="B18" s="6"/>
      <c r="F18" s="6"/>
    </row>
    <row r="19" spans="2:6" ht="12.75">
      <c r="B19" s="6"/>
      <c r="F19" s="6"/>
    </row>
    <row r="20" spans="2:6" ht="12.75">
      <c r="B20" s="6"/>
      <c r="F20" s="6"/>
    </row>
    <row r="21" spans="2:6" ht="12.75">
      <c r="B21" s="6"/>
      <c r="F21" s="6"/>
    </row>
    <row r="22" spans="2:6" ht="12.75">
      <c r="B22" s="6"/>
      <c r="F22" s="6"/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2022-11-14T05:00:41Z</dcterms:modified>
  <cp:category/>
  <cp:version/>
  <cp:contentType/>
  <cp:contentStatus/>
</cp:coreProperties>
</file>