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2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<sst xmlns="http://schemas.openxmlformats.org/spreadsheetml/2006/main" count="114" uniqueCount="76">
  <si>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</si>
  <si>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</si>
  <si>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</si>
  <si>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</si>
  <si>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</si>
  <si>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</si>
  <si>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</si>
  <si>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</si>
  <si>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</si>
  <si>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</si>
  <si>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</si>
  <si>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</si>
  <si>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</si>
  <si>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</si>
  <si>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</si>
  <si>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</si>
  <si>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</si>
  <si>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</si>
  <si>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</si>
  <si>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</si>
  <si>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</si>
  <si>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</si>
  <si>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</si>
  <si>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</si>
  <si>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</si>
  <si>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</si>
  <si>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</si>
  <si>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</si>
  <si>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</si>
  <si>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Diethelm R</t>
  </si>
  <si>
    <t>BBSAG Bull.114</t>
  </si>
  <si>
    <t>B</t>
  </si>
  <si>
    <t># of data points:</t>
  </si>
  <si>
    <t>EA/SD</t>
  </si>
  <si>
    <t>IX Her / ??</t>
  </si>
  <si>
    <t>OEJV 0160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</si>
  <si>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</si>
  <si>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</si>
  <si>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</si>
  <si>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</si>
  <si>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</si>
  <si>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</si>
  <si>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</si>
  <si>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</si>
  <si>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</si>
  <si>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OEJV 0168</t>
  </si>
  <si>
    <t>II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</si>
  <si>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</si>
  <si>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</si>
  <si>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</si>
  <si>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</si>
  <si>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</si>
  <si>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</si>
  <si>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</si>
  <si>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</si>
  <si>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</si>
  <si>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</si>
  <si>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</si>
  <si>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2450515.668 </t>
  </si>
  <si>
    <t> 08.03.1997 04:01 </t>
  </si>
  <si>
    <t> 0.504 </t>
  </si>
  <si>
    <t>E </t>
  </si>
  <si>
    <t>?</t>
  </si>
  <si>
    <t> R.Diethelm </t>
  </si>
  <si>
    <t> BBS 114 </t>
  </si>
  <si>
    <t>2456073.49289 </t>
  </si>
  <si>
    <t> 25.05.2012 23:49 </t>
  </si>
  <si>
    <t> -0.17855 </t>
  </si>
  <si>
    <t>C </t>
  </si>
  <si>
    <t>R</t>
  </si>
  <si>
    <t> M.Lehky </t>
  </si>
  <si>
    <t>OEJV 0160 </t>
  </si>
  <si>
    <t>2456073.49293 </t>
  </si>
  <si>
    <t> -0.17850 </t>
  </si>
  <si>
    <t>2456073.49298 </t>
  </si>
  <si>
    <t> -0.17846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</si>
</sst>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7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7" fillId="33" borderId="18" xfId="54" applyFill="1" applyBorder="1" applyAlignment="1" applyProtection="1">
      <alignment horizontal="righ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IX Her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525"/>
          <c:w val="0.9027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0.0005</c:v>
                  </c:pt>
                  <c:pt idx="12">
                    <c:v>0.0014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0.0005</c:v>
                  </c:pt>
                  <c:pt idx="12">
                    <c:v>0.0014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0.0005</c:v>
                  </c:pt>
                  <c:pt idx="12">
                    <c:v>0.0014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0.0005</c:v>
                  </c:pt>
                  <c:pt idx="12">
                    <c:v>0.0014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0.0005</c:v>
                  </c:pt>
                  <c:pt idx="12">
                    <c:v>0.0014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0.0005</c:v>
                  </c:pt>
                  <c:pt idx="12">
                    <c:v>0.0014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0.0005</c:v>
                  </c:pt>
                  <c:pt idx="12">
                    <c:v>0.0014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0.0005</c:v>
                  </c:pt>
                  <c:pt idx="12">
                    <c:v>0.0014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0.0005</c:v>
                  </c:pt>
                  <c:pt idx="12">
                    <c:v>0.0014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0.0005</c:v>
                  </c:pt>
                  <c:pt idx="12">
                    <c:v>0.0014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0.0005</c:v>
                  </c:pt>
                  <c:pt idx="12">
                    <c:v>0.0014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0.0005</c:v>
                  </c:pt>
                  <c:pt idx="12">
                    <c:v>0.0014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9256871"/>
        <c:axId val="22648424"/>
      </c:scatterChart>
      <c:valAx>
        <c:axId val="2925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48424"/>
        <c:crosses val="autoZero"/>
        <c:crossBetween val="midCat"/>
        <c:dispUnits/>
      </c:valAx>
      <c:valAx>
        <c:axId val="2264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568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305"/>
          <c:w val="0.728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16</xdr:col>
      <xdr:colOff>19050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52950" y="0"/>
        <a:ext cx="55626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160.pdf" TargetMode="External" /><Relationship Id="rId2" Type="http://schemas.openxmlformats.org/officeDocument/2006/relationships/hyperlink" Target="http://var.astro.cz/oejv/issues/oejv0160.pdf" TargetMode="External" /><Relationship Id="rId3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16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2.75">
      <c r="A2" t="s">
        <v>25</v>
      </c>
      <c r="B2" s="16" t="s">
        <v>33</v>
      </c>
    </row>
    <row r="4" spans="1:4" ht="14.25" thickBot="1" thickTop="1">
      <c r="A4" s="8" t="s">
        <v>0</v>
      </c>
      <c r="C4" s="3">
        <v>25331.642</v>
      </c>
      <c r="D4" s="4">
        <v>1.896778</v>
      </c>
    </row>
    <row r="5" spans="1:4" ht="13.5" thickTop="1">
      <c r="A5" s="20" t="s">
        <v>37</v>
      </c>
      <c r="B5" s="21"/>
      <c r="C5" s="22">
        <v>-9.5</v>
      </c>
      <c r="D5" s="21" t="s">
        <v>38</v>
      </c>
    </row>
    <row r="6" ht="12.75">
      <c r="A6" s="8" t="s">
        <v>1</v>
      </c>
    </row>
    <row r="7" spans="1:3" ht="12.75">
      <c r="A7" t="s">
        <v>2</v>
      </c>
      <c r="C7">
        <f>+C4</f>
        <v>25331.642</v>
      </c>
    </row>
    <row r="8" spans="1:3" ht="12.75">
      <c r="A8" t="s">
        <v>3</v>
      </c>
      <c r="C8">
        <f>+D4</f>
        <v>1.896778</v>
      </c>
    </row>
    <row r="9" spans="1:4" ht="12.75">
      <c r="A9" s="23" t="s">
        <v>39</v>
      </c>
      <c r="B9" s="24">
        <v>22</v>
      </c>
      <c r="C9" s="25" t="str">
        <f>"F"&amp;B9</f>
        <v>F22</v>
      </c>
      <c r="D9" s="26" t="str">
        <f>"G"&amp;B9</f>
        <v>G22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27">
        <f ca="1">INTERCEPT(INDIRECT($D$9):G992,INDIRECT($C$9):F992)</f>
        <v>-0.3649628872965349</v>
      </c>
      <c r="D11" s="6"/>
    </row>
    <row r="12" spans="1:4" ht="12.75">
      <c r="A12" t="s">
        <v>17</v>
      </c>
      <c r="C12" s="27">
        <f ca="1">SLOPE(INDIRECT($D$9):G992,INDIRECT($C$9):F992)</f>
        <v>0.00013461115527067444</v>
      </c>
      <c r="D12" s="6"/>
    </row>
    <row r="13" spans="1:3" ht="12.75">
      <c r="A13" t="s">
        <v>19</v>
      </c>
      <c r="C13" s="6" t="s">
        <v>14</v>
      </c>
    </row>
    <row r="14" ht="12.75">
      <c r="A14" t="s">
        <v>24</v>
      </c>
    </row>
    <row r="15" spans="1:6" ht="12.75">
      <c r="A15" s="5" t="s">
        <v>18</v>
      </c>
      <c r="C15" s="11">
        <f>(C7+C11)+(C8+C12)*INT(MAX(F21:F3533))</f>
        <v>56878.830673236014</v>
      </c>
      <c r="E15" s="28" t="s">
        <v>40</v>
      </c>
      <c r="F15" s="22">
        <v>1</v>
      </c>
    </row>
    <row r="16" spans="1:6" ht="12.75">
      <c r="A16" s="8" t="s">
        <v>4</v>
      </c>
      <c r="C16" s="12">
        <f>+C8+C12</f>
        <v>1.8969126111552708</v>
      </c>
      <c r="E16" s="28" t="s">
        <v>41</v>
      </c>
      <c r="F16" s="29">
        <f ca="1">NOW()+15018.5+$C$5/24</f>
        <v>59900.805126273146</v>
      </c>
    </row>
    <row r="17" spans="1:6" ht="13.5" thickBot="1">
      <c r="A17" s="13" t="s">
        <v>32</v>
      </c>
      <c r="C17">
        <f>COUNT(C21:C2191)</f>
        <v>13</v>
      </c>
      <c r="E17" s="28" t="s">
        <v>42</v>
      </c>
      <c r="F17" s="29">
        <f>ROUND(2*(F16-$C$7)/$C$8,0)/2+F15</f>
        <v>18226</v>
      </c>
    </row>
    <row r="18" spans="1:6" ht="14.25" thickBot="1" thickTop="1">
      <c r="A18" s="8" t="s">
        <v>5</v>
      </c>
      <c r="C18" s="3">
        <f>+C15</f>
        <v>56878.830673236014</v>
      </c>
      <c r="D18" s="4">
        <f>+C16</f>
        <v>1.8969126111552708</v>
      </c>
      <c r="E18" s="28" t="s">
        <v>43</v>
      </c>
      <c r="F18" s="26">
        <f>ROUND(2*(F16-$C$15)/$C$16,0)/2+F15</f>
        <v>1594</v>
      </c>
    </row>
    <row r="19" spans="5:6" ht="13.5" thickTop="1">
      <c r="E19" s="28" t="s">
        <v>44</v>
      </c>
      <c r="F19" s="30">
        <f>+$C$15+$C$16*F18-15018.5-$C$5/24</f>
        <v>44884.40520875085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54</v>
      </c>
      <c r="I20" s="10" t="s">
        <v>57</v>
      </c>
      <c r="J20" s="10" t="s">
        <v>51</v>
      </c>
      <c r="K20" s="10" t="s">
        <v>49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</row>
    <row r="21" spans="1:17" ht="12.75">
      <c r="A21" t="s">
        <v>12</v>
      </c>
      <c r="C21" s="14">
        <v>25331.642</v>
      </c>
      <c r="D21" s="14" t="s">
        <v>14</v>
      </c>
      <c r="E21">
        <f aca="true" t="shared" si="0" ref="E21:E33">+(C21-C$7)/C$8</f>
        <v>0</v>
      </c>
      <c r="F21">
        <f>ROUND(2*E21,0)/2</f>
        <v>0</v>
      </c>
      <c r="G21">
        <f aca="true" t="shared" si="1" ref="G21:G33">+C21-(C$7+F21*C$8)</f>
        <v>0</v>
      </c>
      <c r="H21">
        <f>+G21</f>
        <v>0</v>
      </c>
      <c r="O21">
        <f aca="true" t="shared" si="2" ref="O21:O33">+C$11+C$12*F21</f>
        <v>-0.3649628872965349</v>
      </c>
      <c r="Q21" s="2">
        <f aca="true" t="shared" si="3" ref="Q21:Q33">+C21-15018.5</f>
        <v>10313.142</v>
      </c>
    </row>
    <row r="22" spans="1:31" ht="12.75">
      <c r="A22" t="s">
        <v>30</v>
      </c>
      <c r="C22" s="15">
        <v>50515.668</v>
      </c>
      <c r="D22" s="14">
        <v>0.005</v>
      </c>
      <c r="E22">
        <f t="shared" si="0"/>
        <v>13277.265974194132</v>
      </c>
      <c r="F22">
        <f aca="true" t="shared" si="4" ref="F22:F33">ROUND(2*E22,0)/2-1</f>
        <v>13276.5</v>
      </c>
      <c r="G22">
        <f t="shared" si="1"/>
        <v>1.4528829999981099</v>
      </c>
      <c r="I22">
        <f>+G22</f>
        <v>1.4528829999981099</v>
      </c>
      <c r="O22">
        <f t="shared" si="2"/>
        <v>1.4222021156545743</v>
      </c>
      <c r="Q22" s="2">
        <f t="shared" si="3"/>
        <v>35497.168</v>
      </c>
      <c r="AA22">
        <v>13</v>
      </c>
      <c r="AC22" t="s">
        <v>29</v>
      </c>
      <c r="AE22" t="s">
        <v>31</v>
      </c>
    </row>
    <row r="23" spans="1:17" ht="12.75">
      <c r="A23" s="17" t="s">
        <v>35</v>
      </c>
      <c r="B23" s="18" t="s">
        <v>36</v>
      </c>
      <c r="C23" s="19">
        <v>56073.49289</v>
      </c>
      <c r="D23" s="19">
        <v>0.0002</v>
      </c>
      <c r="E23">
        <f t="shared" si="0"/>
        <v>16207.405869321556</v>
      </c>
      <c r="F23">
        <f t="shared" si="4"/>
        <v>16206.5</v>
      </c>
      <c r="G23">
        <f t="shared" si="1"/>
        <v>1.7182329999996</v>
      </c>
      <c r="K23">
        <f aca="true" t="shared" si="5" ref="K23:K33">+G23</f>
        <v>1.7182329999996</v>
      </c>
      <c r="O23">
        <f t="shared" si="2"/>
        <v>1.8166128005976503</v>
      </c>
      <c r="Q23" s="2">
        <f t="shared" si="3"/>
        <v>41054.99289</v>
      </c>
    </row>
    <row r="24" spans="1:17" ht="12.75">
      <c r="A24" s="17" t="s">
        <v>35</v>
      </c>
      <c r="B24" s="18" t="s">
        <v>36</v>
      </c>
      <c r="C24" s="19">
        <v>56073.49293</v>
      </c>
      <c r="D24" s="19">
        <v>0.0003</v>
      </c>
      <c r="E24">
        <f t="shared" si="0"/>
        <v>16207.405890409947</v>
      </c>
      <c r="F24">
        <f t="shared" si="4"/>
        <v>16206.5</v>
      </c>
      <c r="G24">
        <f t="shared" si="1"/>
        <v>1.7182729999985895</v>
      </c>
      <c r="K24">
        <f t="shared" si="5"/>
        <v>1.7182729999985895</v>
      </c>
      <c r="O24">
        <f t="shared" si="2"/>
        <v>1.8166128005976503</v>
      </c>
      <c r="Q24" s="2">
        <f t="shared" si="3"/>
        <v>41054.99293</v>
      </c>
    </row>
    <row r="25" spans="1:17" ht="12.75">
      <c r="A25" s="17" t="s">
        <v>35</v>
      </c>
      <c r="B25" s="18" t="s">
        <v>36</v>
      </c>
      <c r="C25" s="19">
        <v>56073.49298</v>
      </c>
      <c r="D25" s="19">
        <v>0.0003</v>
      </c>
      <c r="E25">
        <f t="shared" si="0"/>
        <v>16207.40591677044</v>
      </c>
      <c r="F25">
        <f t="shared" si="4"/>
        <v>16206.5</v>
      </c>
      <c r="G25">
        <f t="shared" si="1"/>
        <v>1.7183230000009644</v>
      </c>
      <c r="K25">
        <f t="shared" si="5"/>
        <v>1.7183230000009644</v>
      </c>
      <c r="O25">
        <f t="shared" si="2"/>
        <v>1.8166128005976503</v>
      </c>
      <c r="Q25" s="2">
        <f t="shared" si="3"/>
        <v>41054.99298</v>
      </c>
    </row>
    <row r="26" spans="1:17" ht="12.75">
      <c r="A26" s="31" t="s">
        <v>45</v>
      </c>
      <c r="B26" s="32" t="s">
        <v>36</v>
      </c>
      <c r="C26" s="33">
        <v>56461.47572</v>
      </c>
      <c r="D26" s="31">
        <v>0.0004</v>
      </c>
      <c r="E26">
        <f t="shared" si="0"/>
        <v>16411.954229751715</v>
      </c>
      <c r="F26">
        <f t="shared" si="4"/>
        <v>16411</v>
      </c>
      <c r="G26">
        <f t="shared" si="1"/>
        <v>1.8099619999993593</v>
      </c>
      <c r="K26">
        <f t="shared" si="5"/>
        <v>1.8099619999993593</v>
      </c>
      <c r="O26">
        <f t="shared" si="2"/>
        <v>1.8441407818505031</v>
      </c>
      <c r="Q26" s="2">
        <f t="shared" si="3"/>
        <v>41442.97572</v>
      </c>
    </row>
    <row r="27" spans="1:17" ht="12.75">
      <c r="A27" s="31" t="s">
        <v>45</v>
      </c>
      <c r="B27" s="32" t="s">
        <v>36</v>
      </c>
      <c r="C27" s="33">
        <v>56802.41172</v>
      </c>
      <c r="D27" s="31">
        <v>0.0004</v>
      </c>
      <c r="E27">
        <f t="shared" si="0"/>
        <v>16591.699039107367</v>
      </c>
      <c r="F27">
        <f t="shared" si="4"/>
        <v>16590.5</v>
      </c>
      <c r="G27">
        <f t="shared" si="1"/>
        <v>2.2743109999937587</v>
      </c>
      <c r="K27">
        <f t="shared" si="5"/>
        <v>2.2743109999937587</v>
      </c>
      <c r="O27">
        <f t="shared" si="2"/>
        <v>1.8683034842215893</v>
      </c>
      <c r="Q27" s="2">
        <f t="shared" si="3"/>
        <v>41783.91172</v>
      </c>
    </row>
    <row r="28" spans="1:17" ht="12.75">
      <c r="A28" s="31" t="s">
        <v>45</v>
      </c>
      <c r="B28" s="32" t="s">
        <v>36</v>
      </c>
      <c r="C28" s="33">
        <v>56818.37485</v>
      </c>
      <c r="D28" s="31">
        <v>0.0007</v>
      </c>
      <c r="E28">
        <f t="shared" si="0"/>
        <v>16600.114958102633</v>
      </c>
      <c r="F28">
        <f t="shared" si="4"/>
        <v>16599</v>
      </c>
      <c r="G28">
        <f t="shared" si="1"/>
        <v>2.1148279999979422</v>
      </c>
      <c r="K28">
        <f t="shared" si="5"/>
        <v>2.1148279999979422</v>
      </c>
      <c r="O28">
        <f t="shared" si="2"/>
        <v>1.86944767904139</v>
      </c>
      <c r="Q28" s="2">
        <f t="shared" si="3"/>
        <v>41799.87485</v>
      </c>
    </row>
    <row r="29" spans="1:17" ht="12.75">
      <c r="A29" s="31" t="s">
        <v>45</v>
      </c>
      <c r="B29" s="32" t="s">
        <v>46</v>
      </c>
      <c r="C29" s="33">
        <v>56818.49138</v>
      </c>
      <c r="D29" s="31">
        <v>0.0008</v>
      </c>
      <c r="E29">
        <f t="shared" si="0"/>
        <v>16600.176393863698</v>
      </c>
      <c r="F29">
        <f t="shared" si="4"/>
        <v>16599</v>
      </c>
      <c r="G29">
        <f t="shared" si="1"/>
        <v>2.2313579999972717</v>
      </c>
      <c r="K29">
        <f t="shared" si="5"/>
        <v>2.2313579999972717</v>
      </c>
      <c r="O29">
        <f t="shared" si="2"/>
        <v>1.86944767904139</v>
      </c>
      <c r="Q29" s="2">
        <f t="shared" si="3"/>
        <v>41799.99138</v>
      </c>
    </row>
    <row r="30" spans="1:17" ht="12.75">
      <c r="A30" s="31" t="s">
        <v>45</v>
      </c>
      <c r="B30" s="32" t="s">
        <v>36</v>
      </c>
      <c r="C30" s="33">
        <v>56845.51928</v>
      </c>
      <c r="D30" s="31">
        <v>0.0004</v>
      </c>
      <c r="E30">
        <f t="shared" si="0"/>
        <v>16614.42576832924</v>
      </c>
      <c r="F30">
        <f t="shared" si="4"/>
        <v>16613.5</v>
      </c>
      <c r="G30">
        <f t="shared" si="1"/>
        <v>1.755977000000712</v>
      </c>
      <c r="K30">
        <f t="shared" si="5"/>
        <v>1.755977000000712</v>
      </c>
      <c r="O30">
        <f t="shared" si="2"/>
        <v>1.871399540792815</v>
      </c>
      <c r="Q30" s="2">
        <f t="shared" si="3"/>
        <v>41827.01928</v>
      </c>
    </row>
    <row r="31" spans="1:17" ht="12.75">
      <c r="A31" s="31" t="s">
        <v>45</v>
      </c>
      <c r="B31" s="32" t="s">
        <v>36</v>
      </c>
      <c r="C31" s="33">
        <v>56845.51947</v>
      </c>
      <c r="D31" s="31">
        <v>0.0003</v>
      </c>
      <c r="E31">
        <f t="shared" si="0"/>
        <v>16614.425868499107</v>
      </c>
      <c r="F31">
        <f t="shared" si="4"/>
        <v>16613.5</v>
      </c>
      <c r="G31">
        <f t="shared" si="1"/>
        <v>1.7561669999995502</v>
      </c>
      <c r="K31">
        <f t="shared" si="5"/>
        <v>1.7561669999995502</v>
      </c>
      <c r="O31">
        <f t="shared" si="2"/>
        <v>1.871399540792815</v>
      </c>
      <c r="Q31" s="2">
        <f t="shared" si="3"/>
        <v>41827.01947</v>
      </c>
    </row>
    <row r="32" spans="1:17" ht="12.75">
      <c r="A32" s="31" t="s">
        <v>45</v>
      </c>
      <c r="B32" s="32" t="s">
        <v>36</v>
      </c>
      <c r="C32" s="33">
        <v>56845.51994</v>
      </c>
      <c r="D32" s="31">
        <v>0.0005</v>
      </c>
      <c r="E32">
        <f t="shared" si="0"/>
        <v>16614.426116287723</v>
      </c>
      <c r="F32">
        <f t="shared" si="4"/>
        <v>16613.5</v>
      </c>
      <c r="G32">
        <f t="shared" si="1"/>
        <v>1.756636999998591</v>
      </c>
      <c r="K32">
        <f t="shared" si="5"/>
        <v>1.756636999998591</v>
      </c>
      <c r="O32">
        <f t="shared" si="2"/>
        <v>1.871399540792815</v>
      </c>
      <c r="Q32" s="2">
        <f t="shared" si="3"/>
        <v>41827.01994</v>
      </c>
    </row>
    <row r="33" spans="1:17" ht="12.75">
      <c r="A33" s="31" t="s">
        <v>45</v>
      </c>
      <c r="B33" s="32" t="s">
        <v>36</v>
      </c>
      <c r="C33" s="33">
        <v>56878.4613</v>
      </c>
      <c r="D33" s="31">
        <v>0.0014</v>
      </c>
      <c r="E33">
        <f t="shared" si="0"/>
        <v>16631.79312497298</v>
      </c>
      <c r="F33">
        <f t="shared" si="4"/>
        <v>16631</v>
      </c>
      <c r="G33">
        <f t="shared" si="1"/>
        <v>1.5043820000064443</v>
      </c>
      <c r="K33">
        <f t="shared" si="5"/>
        <v>1.5043820000064443</v>
      </c>
      <c r="O33">
        <f t="shared" si="2"/>
        <v>1.8737552360100518</v>
      </c>
      <c r="Q33" s="2">
        <f t="shared" si="3"/>
        <v>41859.9613</v>
      </c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  <row r="2565" spans="3:4" ht="12.75">
      <c r="C2565" s="14"/>
      <c r="D2565" s="14"/>
    </row>
    <row r="2566" spans="3:4" ht="12.75">
      <c r="C2566" s="14"/>
      <c r="D2566" s="14"/>
    </row>
    <row r="2567" spans="3:4" ht="12.75">
      <c r="C2567" s="14"/>
      <c r="D2567" s="14"/>
    </row>
    <row r="2568" spans="3:4" ht="12.75">
      <c r="C2568" s="14"/>
      <c r="D2568" s="14"/>
    </row>
    <row r="2569" spans="3:4" ht="12.75">
      <c r="C2569" s="14"/>
      <c r="D2569" s="14"/>
    </row>
    <row r="2570" spans="3:4" ht="12.75">
      <c r="C2570" s="14"/>
      <c r="D2570" s="14"/>
    </row>
    <row r="2571" spans="3:4" ht="12.75">
      <c r="C2571" s="14"/>
      <c r="D2571" s="14"/>
    </row>
    <row r="2572" spans="3:4" ht="12.75">
      <c r="C2572" s="14"/>
      <c r="D2572" s="14"/>
    </row>
    <row r="2573" spans="3:4" ht="12.75">
      <c r="C2573" s="14"/>
      <c r="D2573" s="14"/>
    </row>
    <row r="2574" spans="3:4" ht="12.75">
      <c r="C2574" s="14"/>
      <c r="D2574" s="14"/>
    </row>
    <row r="2575" spans="3:4" ht="12.75">
      <c r="C2575" s="14"/>
      <c r="D2575" s="14"/>
    </row>
    <row r="2576" spans="3:4" ht="12.75">
      <c r="C2576" s="14"/>
      <c r="D2576" s="14"/>
    </row>
    <row r="2577" spans="3:4" ht="12.75">
      <c r="C2577" s="14"/>
      <c r="D2577" s="14"/>
    </row>
    <row r="2578" spans="3:4" ht="12.75">
      <c r="C2578" s="14"/>
      <c r="D2578" s="14"/>
    </row>
    <row r="2579" spans="3:4" ht="12.75">
      <c r="C2579" s="14"/>
      <c r="D2579" s="14"/>
    </row>
    <row r="2580" spans="3:4" ht="12.75">
      <c r="C2580" s="14"/>
      <c r="D2580" s="14"/>
    </row>
    <row r="2581" spans="3:4" ht="12.75">
      <c r="C2581" s="14"/>
      <c r="D2581" s="14"/>
    </row>
    <row r="2582" spans="3:4" ht="12.75">
      <c r="C2582" s="14"/>
      <c r="D2582" s="14"/>
    </row>
    <row r="2583" spans="3:4" ht="12.75">
      <c r="C2583" s="14"/>
      <c r="D2583" s="14"/>
    </row>
    <row r="2584" spans="3:4" ht="12.75">
      <c r="C2584" s="14"/>
      <c r="D2584" s="14"/>
    </row>
    <row r="2585" spans="3:4" ht="12.75">
      <c r="C2585" s="14"/>
      <c r="D2585" s="14"/>
    </row>
    <row r="2586" spans="3:4" ht="12.75">
      <c r="C2586" s="14"/>
      <c r="D2586" s="14"/>
    </row>
    <row r="2587" spans="3:4" ht="12.75">
      <c r="C2587" s="14"/>
      <c r="D2587" s="14"/>
    </row>
    <row r="2588" spans="3:4" ht="12.75">
      <c r="C2588" s="14"/>
      <c r="D2588" s="14"/>
    </row>
    <row r="2589" spans="3:4" ht="12.75">
      <c r="C2589" s="14"/>
      <c r="D2589" s="14"/>
    </row>
    <row r="2590" spans="3:4" ht="12.75">
      <c r="C2590" s="14"/>
      <c r="D2590" s="14"/>
    </row>
    <row r="2591" spans="3:4" ht="12.75">
      <c r="C2591" s="14"/>
      <c r="D2591" s="14"/>
    </row>
    <row r="2592" spans="3:4" ht="12.75">
      <c r="C2592" s="14"/>
      <c r="D2592" s="14"/>
    </row>
    <row r="2593" spans="3:4" ht="12.75">
      <c r="C2593" s="14"/>
      <c r="D2593" s="14"/>
    </row>
    <row r="2594" spans="3:4" ht="12.75">
      <c r="C2594" s="14"/>
      <c r="D2594" s="14"/>
    </row>
    <row r="2595" spans="3:4" ht="12.75">
      <c r="C2595" s="14"/>
      <c r="D2595" s="14"/>
    </row>
    <row r="2596" spans="3:4" ht="12.75">
      <c r="C2596" s="14"/>
      <c r="D2596" s="14"/>
    </row>
    <row r="2597" spans="3:4" ht="12.75">
      <c r="C2597" s="14"/>
      <c r="D2597" s="14"/>
    </row>
    <row r="2598" spans="3:4" ht="12.75">
      <c r="C2598" s="14"/>
      <c r="D2598" s="14"/>
    </row>
    <row r="2599" spans="3:4" ht="12.75">
      <c r="C2599" s="14"/>
      <c r="D2599" s="14"/>
    </row>
    <row r="2600" spans="3:4" ht="12.75">
      <c r="C2600" s="14"/>
      <c r="D2600" s="14"/>
    </row>
    <row r="2601" spans="3:4" ht="12.75">
      <c r="C2601" s="14"/>
      <c r="D2601" s="14"/>
    </row>
    <row r="2602" spans="3:4" ht="12.75">
      <c r="C2602" s="14"/>
      <c r="D2602" s="14"/>
    </row>
    <row r="2603" spans="3:4" ht="12.75">
      <c r="C2603" s="14"/>
      <c r="D2603" s="14"/>
    </row>
    <row r="2604" spans="3:4" ht="12.75">
      <c r="C2604" s="14"/>
      <c r="D2604" s="14"/>
    </row>
    <row r="2605" spans="3:4" ht="12.75">
      <c r="C2605" s="14"/>
      <c r="D2605" s="14"/>
    </row>
    <row r="2606" spans="3:4" ht="12.75">
      <c r="C2606" s="14"/>
      <c r="D2606" s="14"/>
    </row>
    <row r="2607" spans="3:4" ht="12.75">
      <c r="C2607" s="14"/>
      <c r="D2607" s="14"/>
    </row>
    <row r="2608" spans="3:4" ht="12.75">
      <c r="C2608" s="14"/>
      <c r="D2608" s="14"/>
    </row>
    <row r="2609" spans="3:4" ht="12.75">
      <c r="C2609" s="14"/>
      <c r="D2609" s="14"/>
    </row>
    <row r="2610" spans="3:4" ht="12.75">
      <c r="C2610" s="14"/>
      <c r="D2610" s="14"/>
    </row>
    <row r="2611" spans="3:4" ht="12.75">
      <c r="C2611" s="14"/>
      <c r="D2611" s="14"/>
    </row>
    <row r="2612" spans="3:4" ht="12.75">
      <c r="C2612" s="14"/>
      <c r="D2612" s="14"/>
    </row>
    <row r="2613" spans="3:4" ht="12.75">
      <c r="C2613" s="14"/>
      <c r="D2613" s="14"/>
    </row>
    <row r="2614" spans="3:4" ht="12.75">
      <c r="C2614" s="14"/>
      <c r="D2614" s="14"/>
    </row>
    <row r="2615" spans="3:4" ht="12.75">
      <c r="C2615" s="14"/>
      <c r="D2615" s="14"/>
    </row>
    <row r="2616" spans="3:4" ht="12.75">
      <c r="C2616" s="14"/>
      <c r="D2616" s="14"/>
    </row>
    <row r="2617" spans="3:4" ht="12.75">
      <c r="C2617" s="14"/>
      <c r="D2617" s="14"/>
    </row>
    <row r="2618" spans="3:4" ht="12.75">
      <c r="C2618" s="14"/>
      <c r="D2618" s="14"/>
    </row>
    <row r="2619" spans="3:4" ht="12.75">
      <c r="C2619" s="14"/>
      <c r="D2619" s="14"/>
    </row>
    <row r="2620" spans="3:4" ht="12.75">
      <c r="C2620" s="14"/>
      <c r="D2620" s="14"/>
    </row>
    <row r="2621" spans="3:4" ht="12.75">
      <c r="C2621" s="14"/>
      <c r="D2621" s="14"/>
    </row>
    <row r="2622" spans="3:4" ht="12.75">
      <c r="C2622" s="14"/>
      <c r="D2622" s="14"/>
    </row>
    <row r="2623" spans="3:4" ht="12.75">
      <c r="C2623" s="14"/>
      <c r="D2623" s="14"/>
    </row>
    <row r="2624" spans="3:4" ht="12.75">
      <c r="C2624" s="14"/>
      <c r="D2624" s="14"/>
    </row>
    <row r="2625" spans="3:4" ht="12.75">
      <c r="C2625" s="14"/>
      <c r="D2625" s="14"/>
    </row>
    <row r="2626" spans="3:4" ht="12.75">
      <c r="C2626" s="14"/>
      <c r="D2626" s="14"/>
    </row>
    <row r="2627" spans="3:4" ht="12.75">
      <c r="C2627" s="14"/>
      <c r="D2627" s="14"/>
    </row>
    <row r="2628" spans="3:4" ht="12.75">
      <c r="C2628" s="14"/>
      <c r="D2628" s="14"/>
    </row>
    <row r="2629" spans="3:4" ht="12.75">
      <c r="C2629" s="14"/>
      <c r="D2629" s="14"/>
    </row>
    <row r="2630" spans="3:4" ht="12.75">
      <c r="C2630" s="14"/>
      <c r="D2630" s="14"/>
    </row>
    <row r="2631" spans="3:4" ht="12.75">
      <c r="C2631" s="14"/>
      <c r="D2631" s="14"/>
    </row>
    <row r="2632" spans="3:4" ht="12.75">
      <c r="C2632" s="14"/>
      <c r="D2632" s="14"/>
    </row>
    <row r="2633" spans="3:4" ht="12.75">
      <c r="C2633" s="14"/>
      <c r="D2633" s="14"/>
    </row>
    <row r="2634" spans="3:4" ht="12.75">
      <c r="C2634" s="14"/>
      <c r="D2634" s="14"/>
    </row>
    <row r="2635" spans="3:4" ht="12.75">
      <c r="C2635" s="14"/>
      <c r="D2635" s="14"/>
    </row>
    <row r="2636" spans="3:4" ht="12.75">
      <c r="C2636" s="14"/>
      <c r="D2636" s="14"/>
    </row>
    <row r="2637" spans="3:4" ht="12.75">
      <c r="C2637" s="14"/>
      <c r="D2637" s="14"/>
    </row>
    <row r="2638" spans="3:4" ht="12.75">
      <c r="C2638" s="14"/>
      <c r="D2638" s="14"/>
    </row>
    <row r="2639" spans="3:4" ht="12.75">
      <c r="C2639" s="14"/>
      <c r="D2639" s="14"/>
    </row>
    <row r="2640" spans="3:4" ht="12.75">
      <c r="C2640" s="14"/>
      <c r="D2640" s="14"/>
    </row>
    <row r="2641" spans="3:4" ht="12.75">
      <c r="C2641" s="14"/>
      <c r="D2641" s="14"/>
    </row>
    <row r="2642" spans="3:4" ht="12.75">
      <c r="C2642" s="14"/>
      <c r="D2642" s="14"/>
    </row>
    <row r="2643" spans="3:4" ht="12.75">
      <c r="C2643" s="14"/>
      <c r="D2643" s="14"/>
    </row>
    <row r="2644" spans="3:4" ht="12.75">
      <c r="C2644" s="14"/>
      <c r="D2644" s="14"/>
    </row>
    <row r="2645" spans="3:4" ht="12.75">
      <c r="C2645" s="14"/>
      <c r="D2645" s="14"/>
    </row>
    <row r="2646" spans="3:4" ht="12.75">
      <c r="C2646" s="14"/>
      <c r="D2646" s="14"/>
    </row>
    <row r="2647" spans="3:4" ht="12.75">
      <c r="C2647" s="14"/>
      <c r="D2647" s="14"/>
    </row>
    <row r="2648" spans="3:4" ht="12.75">
      <c r="C2648" s="14"/>
      <c r="D2648" s="14"/>
    </row>
    <row r="2649" spans="3:4" ht="12.75">
      <c r="C2649" s="14"/>
      <c r="D2649" s="14"/>
    </row>
    <row r="2650" spans="3:4" ht="12.75">
      <c r="C2650" s="14"/>
      <c r="D2650" s="14"/>
    </row>
    <row r="2651" spans="3:4" ht="12.75">
      <c r="C2651" s="14"/>
      <c r="D2651" s="14"/>
    </row>
    <row r="2652" spans="3:4" ht="12.75">
      <c r="C2652" s="14"/>
      <c r="D2652" s="14"/>
    </row>
    <row r="2653" spans="3:4" ht="12.75">
      <c r="C2653" s="14"/>
      <c r="D2653" s="14"/>
    </row>
    <row r="2654" spans="3:4" ht="12.75">
      <c r="C2654" s="14"/>
      <c r="D2654" s="14"/>
    </row>
    <row r="2655" spans="3:4" ht="12.75">
      <c r="C2655" s="14"/>
      <c r="D2655" s="14"/>
    </row>
    <row r="2656" spans="3:4" ht="12.75">
      <c r="C2656" s="14"/>
      <c r="D2656" s="14"/>
    </row>
    <row r="2657" spans="3:4" ht="12.75">
      <c r="C2657" s="14"/>
      <c r="D2657" s="14"/>
    </row>
    <row r="2658" spans="3:4" ht="12.75">
      <c r="C2658" s="14"/>
      <c r="D2658" s="14"/>
    </row>
    <row r="2659" spans="3:4" ht="12.75">
      <c r="C2659" s="14"/>
      <c r="D2659" s="14"/>
    </row>
    <row r="2660" spans="3:4" ht="12.75">
      <c r="C2660" s="14"/>
      <c r="D2660" s="14"/>
    </row>
    <row r="2661" spans="3:4" ht="12.75">
      <c r="C2661" s="14"/>
      <c r="D2661" s="14"/>
    </row>
    <row r="2662" spans="3:4" ht="12.75">
      <c r="C2662" s="14"/>
      <c r="D2662" s="14"/>
    </row>
    <row r="2663" spans="3:4" ht="12.75">
      <c r="C2663" s="14"/>
      <c r="D2663" s="14"/>
    </row>
    <row r="2664" spans="3:4" ht="12.75">
      <c r="C2664" s="14"/>
      <c r="D2664" s="14"/>
    </row>
    <row r="2665" spans="3:4" ht="12.75">
      <c r="C2665" s="14"/>
      <c r="D2665" s="14"/>
    </row>
    <row r="2666" spans="3:4" ht="12.75">
      <c r="C2666" s="14"/>
      <c r="D2666" s="14"/>
    </row>
    <row r="2667" spans="3:4" ht="12.75">
      <c r="C2667" s="14"/>
      <c r="D2667" s="14"/>
    </row>
    <row r="2668" spans="3:4" ht="12.75">
      <c r="C2668" s="14"/>
      <c r="D2668" s="14"/>
    </row>
    <row r="2669" spans="3:4" ht="12.75">
      <c r="C2669" s="14"/>
      <c r="D2669" s="14"/>
    </row>
    <row r="2670" spans="3:4" ht="12.75">
      <c r="C2670" s="14"/>
      <c r="D2670" s="14"/>
    </row>
    <row r="2671" spans="3:4" ht="12.75">
      <c r="C2671" s="14"/>
      <c r="D2671" s="14"/>
    </row>
    <row r="2672" spans="3:4" ht="12.75">
      <c r="C2672" s="14"/>
      <c r="D2672" s="14"/>
    </row>
    <row r="2673" spans="3:4" ht="12.75">
      <c r="C2673" s="14"/>
      <c r="D2673" s="14"/>
    </row>
    <row r="2674" spans="3:4" ht="12.75">
      <c r="C2674" s="14"/>
      <c r="D2674" s="14"/>
    </row>
    <row r="2675" spans="3:4" ht="12.75">
      <c r="C2675" s="14"/>
      <c r="D2675" s="14"/>
    </row>
    <row r="2676" spans="3:4" ht="12.75">
      <c r="C2676" s="14"/>
      <c r="D2676" s="14"/>
    </row>
    <row r="2677" spans="3:4" ht="12.75">
      <c r="C2677" s="14"/>
      <c r="D2677" s="14"/>
    </row>
    <row r="2678" spans="3:4" ht="12.75">
      <c r="C2678" s="14"/>
      <c r="D2678" s="14"/>
    </row>
    <row r="2679" spans="3:4" ht="12.75">
      <c r="C2679" s="14"/>
      <c r="D2679" s="14"/>
    </row>
    <row r="2680" spans="3:4" ht="12.75">
      <c r="C2680" s="14"/>
      <c r="D2680" s="14"/>
    </row>
    <row r="2681" spans="3:4" ht="12.75">
      <c r="C2681" s="14"/>
      <c r="D2681" s="14"/>
    </row>
    <row r="2682" spans="3:4" ht="12.75">
      <c r="C2682" s="14"/>
      <c r="D2682" s="14"/>
    </row>
    <row r="2683" spans="3:4" ht="12.75">
      <c r="C2683" s="14"/>
      <c r="D2683" s="14"/>
    </row>
    <row r="2684" spans="3:4" ht="12.75">
      <c r="C2684" s="14"/>
      <c r="D2684" s="14"/>
    </row>
    <row r="2685" spans="3:4" ht="12.75">
      <c r="C2685" s="14"/>
      <c r="D2685" s="14"/>
    </row>
    <row r="2686" spans="3:4" ht="12.75">
      <c r="C2686" s="14"/>
      <c r="D2686" s="14"/>
    </row>
    <row r="2687" spans="3:4" ht="12.75">
      <c r="C2687" s="14"/>
      <c r="D2687" s="14"/>
    </row>
    <row r="2688" spans="3:4" ht="12.75">
      <c r="C2688" s="14"/>
      <c r="D2688" s="14"/>
    </row>
    <row r="2689" spans="3:4" ht="12.75">
      <c r="C2689" s="14"/>
      <c r="D2689" s="14"/>
    </row>
    <row r="2690" spans="3:4" ht="12.75">
      <c r="C2690" s="14"/>
      <c r="D2690" s="14"/>
    </row>
    <row r="2691" spans="3:4" ht="12.75">
      <c r="C2691" s="14"/>
      <c r="D2691" s="14"/>
    </row>
    <row r="2692" spans="3:4" ht="12.75">
      <c r="C2692" s="14"/>
      <c r="D2692" s="14"/>
    </row>
    <row r="2693" spans="3:4" ht="12.75">
      <c r="C2693" s="14"/>
      <c r="D2693" s="14"/>
    </row>
    <row r="2694" spans="3:4" ht="12.75">
      <c r="C2694" s="14"/>
      <c r="D2694" s="14"/>
    </row>
    <row r="2695" spans="3:4" ht="12.75">
      <c r="C2695" s="14"/>
      <c r="D2695" s="14"/>
    </row>
    <row r="2696" spans="3:4" ht="12.75">
      <c r="C2696" s="14"/>
      <c r="D2696" s="14"/>
    </row>
    <row r="2697" spans="3:4" ht="12.75">
      <c r="C2697" s="14"/>
      <c r="D2697" s="14"/>
    </row>
    <row r="2698" spans="3:4" ht="12.75">
      <c r="C2698" s="14"/>
      <c r="D2698" s="14"/>
    </row>
    <row r="2699" spans="3:4" ht="12.75">
      <c r="C2699" s="14"/>
      <c r="D2699" s="14"/>
    </row>
    <row r="2700" spans="3:4" ht="12.75">
      <c r="C2700" s="14"/>
      <c r="D2700" s="14"/>
    </row>
    <row r="2701" spans="3:4" ht="12.75">
      <c r="C2701" s="14"/>
      <c r="D2701" s="14"/>
    </row>
    <row r="2702" spans="3:4" ht="12.75">
      <c r="C2702" s="14"/>
      <c r="D2702" s="14"/>
    </row>
    <row r="2703" spans="3:4" ht="12.75">
      <c r="C2703" s="14"/>
      <c r="D2703" s="14"/>
    </row>
    <row r="2704" spans="3:4" ht="12.75">
      <c r="C2704" s="14"/>
      <c r="D2704" s="14"/>
    </row>
    <row r="2705" spans="3:4" ht="12.75">
      <c r="C2705" s="14"/>
      <c r="D2705" s="14"/>
    </row>
    <row r="2706" spans="3:4" ht="12.75">
      <c r="C2706" s="14"/>
      <c r="D2706" s="14"/>
    </row>
    <row r="2707" spans="3:4" ht="12.75">
      <c r="C2707" s="14"/>
      <c r="D2707" s="14"/>
    </row>
    <row r="2708" spans="3:4" ht="12.75">
      <c r="C2708" s="14"/>
      <c r="D2708" s="14"/>
    </row>
    <row r="2709" spans="3:4" ht="12.75">
      <c r="C2709" s="14"/>
      <c r="D2709" s="14"/>
    </row>
    <row r="2710" spans="3:4" ht="12.75">
      <c r="C2710" s="14"/>
      <c r="D2710" s="14"/>
    </row>
    <row r="2711" spans="3:4" ht="12.75">
      <c r="C2711" s="14"/>
      <c r="D2711" s="14"/>
    </row>
    <row r="2712" spans="3:4" ht="12.75">
      <c r="C2712" s="14"/>
      <c r="D2712" s="14"/>
    </row>
    <row r="2713" spans="3:4" ht="12.75">
      <c r="C2713" s="14"/>
      <c r="D2713" s="14"/>
    </row>
    <row r="2714" spans="3:4" ht="12.75">
      <c r="C2714" s="14"/>
      <c r="D2714" s="14"/>
    </row>
    <row r="2715" spans="3:4" ht="12.75">
      <c r="C2715" s="14"/>
      <c r="D2715" s="14"/>
    </row>
    <row r="2716" spans="3:4" ht="12.75">
      <c r="C2716" s="14"/>
      <c r="D2716" s="14"/>
    </row>
    <row r="2717" spans="3:4" ht="12.75">
      <c r="C2717" s="14"/>
      <c r="D2717" s="14"/>
    </row>
    <row r="2718" spans="3:4" ht="12.75">
      <c r="C2718" s="14"/>
      <c r="D2718" s="14"/>
    </row>
    <row r="2719" spans="3:4" ht="12.75">
      <c r="C2719" s="14"/>
      <c r="D2719" s="14"/>
    </row>
    <row r="2720" spans="3:4" ht="12.75">
      <c r="C2720" s="14"/>
      <c r="D2720" s="14"/>
    </row>
    <row r="2721" spans="3:4" ht="12.75">
      <c r="C2721" s="14"/>
      <c r="D2721" s="14"/>
    </row>
    <row r="2722" spans="3:4" ht="12.75">
      <c r="C2722" s="14"/>
      <c r="D2722" s="14"/>
    </row>
    <row r="2723" spans="3:4" ht="12.75">
      <c r="C2723" s="14"/>
      <c r="D2723" s="14"/>
    </row>
    <row r="2724" spans="3:4" ht="12.75">
      <c r="C2724" s="14"/>
      <c r="D2724" s="14"/>
    </row>
    <row r="2725" spans="3:4" ht="12.75">
      <c r="C2725" s="14"/>
      <c r="D2725" s="14"/>
    </row>
    <row r="2726" spans="3:4" ht="12.75">
      <c r="C2726" s="14"/>
      <c r="D2726" s="14"/>
    </row>
    <row r="2727" spans="3:4" ht="12.75">
      <c r="C2727" s="14"/>
      <c r="D2727" s="14"/>
    </row>
    <row r="2728" spans="3:4" ht="12.75">
      <c r="C2728" s="14"/>
      <c r="D2728" s="14"/>
    </row>
    <row r="2729" spans="3:4" ht="12.75">
      <c r="C2729" s="14"/>
      <c r="D2729" s="14"/>
    </row>
    <row r="2730" spans="3:4" ht="12.75">
      <c r="C2730" s="14"/>
      <c r="D2730" s="14"/>
    </row>
    <row r="2731" spans="3:4" ht="12.75">
      <c r="C2731" s="14"/>
      <c r="D2731" s="14"/>
    </row>
    <row r="2732" spans="3:4" ht="12.75">
      <c r="C2732" s="14"/>
      <c r="D2732" s="14"/>
    </row>
    <row r="2733" spans="3:4" ht="12.75">
      <c r="C2733" s="14"/>
      <c r="D2733" s="14"/>
    </row>
    <row r="2734" spans="3:4" ht="12.75">
      <c r="C2734" s="14"/>
      <c r="D2734" s="14"/>
    </row>
    <row r="2735" spans="3:4" ht="12.75">
      <c r="C2735" s="14"/>
      <c r="D2735" s="14"/>
    </row>
    <row r="2736" spans="3:4" ht="12.75">
      <c r="C2736" s="14"/>
      <c r="D2736" s="14"/>
    </row>
    <row r="2737" spans="3:4" ht="12.75">
      <c r="C2737" s="14"/>
      <c r="D2737" s="14"/>
    </row>
    <row r="2738" spans="3:4" ht="12.75">
      <c r="C2738" s="14"/>
      <c r="D2738" s="14"/>
    </row>
    <row r="2739" spans="3:4" ht="12.75">
      <c r="C2739" s="14"/>
      <c r="D2739" s="14"/>
    </row>
    <row r="2740" spans="3:4" ht="12.75">
      <c r="C2740" s="14"/>
      <c r="D2740" s="14"/>
    </row>
    <row r="2741" spans="3:4" ht="12.75">
      <c r="C2741" s="14"/>
      <c r="D2741" s="14"/>
    </row>
    <row r="2742" spans="3:4" ht="12.75">
      <c r="C2742" s="14"/>
      <c r="D2742" s="14"/>
    </row>
    <row r="2743" spans="3:4" ht="12.75">
      <c r="C2743" s="14"/>
      <c r="D2743" s="14"/>
    </row>
    <row r="2744" spans="3:4" ht="12.75">
      <c r="C2744" s="14"/>
      <c r="D2744" s="14"/>
    </row>
    <row r="2745" spans="3:4" ht="12.75">
      <c r="C2745" s="14"/>
      <c r="D2745" s="14"/>
    </row>
    <row r="2746" spans="3:4" ht="12.75">
      <c r="C2746" s="14"/>
      <c r="D2746" s="14"/>
    </row>
    <row r="2747" spans="3:4" ht="12.75">
      <c r="C2747" s="14"/>
      <c r="D2747" s="14"/>
    </row>
    <row r="2748" spans="3:4" ht="12.75">
      <c r="C2748" s="14"/>
      <c r="D2748" s="14"/>
    </row>
    <row r="2749" spans="3:4" ht="12.75">
      <c r="C2749" s="14"/>
      <c r="D2749" s="14"/>
    </row>
    <row r="2750" spans="3:4" ht="12.75">
      <c r="C2750" s="14"/>
      <c r="D2750" s="14"/>
    </row>
    <row r="2751" spans="3:4" ht="12.75">
      <c r="C2751" s="14"/>
      <c r="D2751" s="14"/>
    </row>
    <row r="2752" spans="3:4" ht="12.75">
      <c r="C2752" s="14"/>
      <c r="D2752" s="14"/>
    </row>
    <row r="2753" spans="3:4" ht="12.75">
      <c r="C2753" s="14"/>
      <c r="D2753" s="14"/>
    </row>
    <row r="2754" spans="3:4" ht="12.75">
      <c r="C2754" s="14"/>
      <c r="D2754" s="14"/>
    </row>
    <row r="2755" spans="3:4" ht="12.75">
      <c r="C2755" s="14"/>
      <c r="D2755" s="14"/>
    </row>
    <row r="2756" spans="3:4" ht="12.75">
      <c r="C2756" s="14"/>
      <c r="D2756" s="14"/>
    </row>
    <row r="2757" spans="3:4" ht="12.75">
      <c r="C2757" s="14"/>
      <c r="D2757" s="14"/>
    </row>
    <row r="2758" spans="3:4" ht="12.75">
      <c r="C2758" s="14"/>
      <c r="D2758" s="14"/>
    </row>
    <row r="2759" spans="3:4" ht="12.75">
      <c r="C2759" s="14"/>
      <c r="D2759" s="14"/>
    </row>
    <row r="2760" spans="3:4" ht="12.75">
      <c r="C2760" s="14"/>
      <c r="D2760" s="14"/>
    </row>
    <row r="2761" spans="3:4" ht="12.75">
      <c r="C2761" s="14"/>
      <c r="D2761" s="14"/>
    </row>
    <row r="2762" spans="3:4" ht="12.75">
      <c r="C2762" s="14"/>
      <c r="D2762" s="14"/>
    </row>
    <row r="2763" spans="3:4" ht="12.75">
      <c r="C2763" s="14"/>
      <c r="D2763" s="14"/>
    </row>
    <row r="2764" spans="3:4" ht="12.75">
      <c r="C2764" s="14"/>
      <c r="D2764" s="14"/>
    </row>
    <row r="2765" spans="3:4" ht="12.75">
      <c r="C2765" s="14"/>
      <c r="D2765" s="14"/>
    </row>
    <row r="2766" spans="3:4" ht="12.75">
      <c r="C2766" s="14"/>
      <c r="D2766" s="14"/>
    </row>
    <row r="2767" spans="3:4" ht="12.75">
      <c r="C2767" s="14"/>
      <c r="D2767" s="14"/>
    </row>
    <row r="2768" spans="3:4" ht="12.75">
      <c r="C2768" s="14"/>
      <c r="D2768" s="14"/>
    </row>
    <row r="2769" spans="3:4" ht="12.75">
      <c r="C2769" s="14"/>
      <c r="D2769" s="14"/>
    </row>
    <row r="2770" spans="3:4" ht="12.75">
      <c r="C2770" s="14"/>
      <c r="D2770" s="14"/>
    </row>
    <row r="2771" spans="3:4" ht="12.75">
      <c r="C2771" s="14"/>
      <c r="D2771" s="14"/>
    </row>
    <row r="2772" spans="3:4" ht="12.75">
      <c r="C2772" s="14"/>
      <c r="D2772" s="14"/>
    </row>
    <row r="2773" spans="3:4" ht="12.75">
      <c r="C2773" s="14"/>
      <c r="D2773" s="14"/>
    </row>
    <row r="2774" spans="3:4" ht="12.75">
      <c r="C2774" s="14"/>
      <c r="D2774" s="14"/>
    </row>
    <row r="2775" spans="3:4" ht="12.75">
      <c r="C2775" s="14"/>
      <c r="D2775" s="14"/>
    </row>
    <row r="2776" spans="3:4" ht="12.75">
      <c r="C2776" s="14"/>
      <c r="D2776" s="14"/>
    </row>
    <row r="2777" spans="3:4" ht="12.75">
      <c r="C2777" s="14"/>
      <c r="D2777" s="14"/>
    </row>
    <row r="2778" spans="3:4" ht="12.75">
      <c r="C2778" s="14"/>
      <c r="D2778" s="14"/>
    </row>
    <row r="2779" spans="3:4" ht="12.75">
      <c r="C2779" s="14"/>
      <c r="D2779" s="14"/>
    </row>
    <row r="2780" spans="3:4" ht="12.75">
      <c r="C2780" s="14"/>
      <c r="D2780" s="14"/>
    </row>
    <row r="2781" spans="3:4" ht="12.75">
      <c r="C2781" s="14"/>
      <c r="D2781" s="14"/>
    </row>
    <row r="2782" spans="3:4" ht="12.75">
      <c r="C2782" s="14"/>
      <c r="D2782" s="14"/>
    </row>
    <row r="2783" spans="3:4" ht="12.75">
      <c r="C2783" s="14"/>
      <c r="D2783" s="14"/>
    </row>
    <row r="2784" spans="3:4" ht="12.75">
      <c r="C2784" s="14"/>
      <c r="D2784" s="14"/>
    </row>
    <row r="2785" spans="3:4" ht="12.75">
      <c r="C2785" s="14"/>
      <c r="D2785" s="14"/>
    </row>
    <row r="2786" spans="3:4" ht="12.75">
      <c r="C2786" s="14"/>
      <c r="D2786" s="14"/>
    </row>
    <row r="2787" spans="3:4" ht="12.75">
      <c r="C2787" s="14"/>
      <c r="D2787" s="14"/>
    </row>
    <row r="2788" spans="3:4" ht="12.75">
      <c r="C2788" s="14"/>
      <c r="D2788" s="14"/>
    </row>
    <row r="2789" spans="3:4" ht="12.75">
      <c r="C2789" s="14"/>
      <c r="D2789" s="14"/>
    </row>
    <row r="2790" spans="3:4" ht="12.75">
      <c r="C2790" s="14"/>
      <c r="D2790" s="14"/>
    </row>
    <row r="2791" spans="3:4" ht="12.75">
      <c r="C2791" s="14"/>
      <c r="D2791" s="14"/>
    </row>
    <row r="2792" spans="3:4" ht="12.75">
      <c r="C2792" s="14"/>
      <c r="D2792" s="14"/>
    </row>
    <row r="2793" spans="3:4" ht="12.75">
      <c r="C2793" s="14"/>
      <c r="D2793" s="14"/>
    </row>
    <row r="2794" spans="3:4" ht="12.75">
      <c r="C2794" s="14"/>
      <c r="D2794" s="14"/>
    </row>
    <row r="2795" spans="3:4" ht="12.75">
      <c r="C2795" s="14"/>
      <c r="D2795" s="14"/>
    </row>
    <row r="2796" spans="3:4" ht="12.75">
      <c r="C2796" s="14"/>
      <c r="D2796" s="14"/>
    </row>
    <row r="2797" spans="3:4" ht="12.75">
      <c r="C2797" s="14"/>
      <c r="D2797" s="14"/>
    </row>
    <row r="2798" spans="3:4" ht="12.75">
      <c r="C2798" s="14"/>
      <c r="D2798" s="14"/>
    </row>
    <row r="2799" spans="3:4" ht="12.75">
      <c r="C2799" s="14"/>
      <c r="D2799" s="14"/>
    </row>
    <row r="2800" spans="3:4" ht="12.75">
      <c r="C2800" s="14"/>
      <c r="D2800" s="14"/>
    </row>
    <row r="2801" spans="3:4" ht="12.75">
      <c r="C2801" s="14"/>
      <c r="D2801" s="14"/>
    </row>
    <row r="2802" spans="3:4" ht="12.75">
      <c r="C2802" s="14"/>
      <c r="D2802" s="14"/>
    </row>
    <row r="2803" spans="3:4" ht="12.75">
      <c r="C2803" s="14"/>
      <c r="D2803" s="14"/>
    </row>
    <row r="2804" spans="3:4" ht="12.75">
      <c r="C2804" s="14"/>
      <c r="D2804" s="14"/>
    </row>
    <row r="2805" spans="3:4" ht="12.75">
      <c r="C2805" s="14"/>
      <c r="D2805" s="14"/>
    </row>
    <row r="2806" spans="3:4" ht="12.75">
      <c r="C2806" s="14"/>
      <c r="D2806" s="14"/>
    </row>
    <row r="2807" spans="3:4" ht="12.75">
      <c r="C2807" s="14"/>
      <c r="D2807" s="14"/>
    </row>
    <row r="2808" spans="3:4" ht="12.75">
      <c r="C2808" s="14"/>
      <c r="D2808" s="14"/>
    </row>
    <row r="2809" spans="3:4" ht="12.75">
      <c r="C2809" s="14"/>
      <c r="D2809" s="14"/>
    </row>
    <row r="2810" spans="3:4" ht="12.75">
      <c r="C2810" s="14"/>
      <c r="D2810" s="14"/>
    </row>
    <row r="2811" spans="3:4" ht="12.75">
      <c r="C2811" s="14"/>
      <c r="D2811" s="14"/>
    </row>
    <row r="2812" spans="3:4" ht="12.75">
      <c r="C2812" s="14"/>
      <c r="D2812" s="14"/>
    </row>
    <row r="2813" spans="3:4" ht="12.75">
      <c r="C2813" s="14"/>
      <c r="D2813" s="14"/>
    </row>
    <row r="2814" spans="3:4" ht="12.75">
      <c r="C2814" s="14"/>
      <c r="D2814" s="14"/>
    </row>
    <row r="2815" spans="3:4" ht="12.75">
      <c r="C2815" s="14"/>
      <c r="D2815" s="14"/>
    </row>
    <row r="2816" spans="3:4" ht="12.75">
      <c r="C2816" s="14"/>
      <c r="D2816" s="14"/>
    </row>
    <row r="2817" spans="3:4" ht="12.75">
      <c r="C2817" s="14"/>
      <c r="D2817" s="14"/>
    </row>
    <row r="2818" spans="3:4" ht="12.75">
      <c r="C2818" s="14"/>
      <c r="D2818" s="14"/>
    </row>
    <row r="2819" spans="3:4" ht="12.75">
      <c r="C2819" s="14"/>
      <c r="D2819" s="14"/>
    </row>
    <row r="2820" spans="3:4" ht="12.75">
      <c r="C2820" s="14"/>
      <c r="D2820" s="14"/>
    </row>
    <row r="2821" spans="3:4" ht="12.75">
      <c r="C2821" s="14"/>
      <c r="D2821" s="14"/>
    </row>
    <row r="2822" spans="3:4" ht="12.75">
      <c r="C2822" s="14"/>
      <c r="D2822" s="14"/>
    </row>
    <row r="2823" spans="3:4" ht="12.75">
      <c r="C2823" s="14"/>
      <c r="D2823" s="14"/>
    </row>
    <row r="2824" spans="3:4" ht="12.75">
      <c r="C2824" s="14"/>
      <c r="D2824" s="14"/>
    </row>
    <row r="2825" spans="3:4" ht="12.75">
      <c r="C2825" s="14"/>
      <c r="D2825" s="14"/>
    </row>
    <row r="2826" spans="3:4" ht="12.75">
      <c r="C2826" s="14"/>
      <c r="D2826" s="14"/>
    </row>
    <row r="2827" spans="3:4" ht="12.75">
      <c r="C2827" s="14"/>
      <c r="D2827" s="14"/>
    </row>
    <row r="2828" spans="3:4" ht="12.75">
      <c r="C2828" s="14"/>
      <c r="D2828" s="14"/>
    </row>
    <row r="2829" spans="3:4" ht="12.75">
      <c r="C2829" s="14"/>
      <c r="D2829" s="14"/>
    </row>
    <row r="2830" spans="3:4" ht="12.75">
      <c r="C2830" s="14"/>
      <c r="D2830" s="14"/>
    </row>
    <row r="2831" spans="3:4" ht="12.75">
      <c r="C2831" s="14"/>
      <c r="D2831" s="14"/>
    </row>
    <row r="2832" spans="3:4" ht="12.75">
      <c r="C2832" s="14"/>
      <c r="D2832" s="14"/>
    </row>
    <row r="2833" spans="3:4" ht="12.75">
      <c r="C2833" s="14"/>
      <c r="D2833" s="14"/>
    </row>
    <row r="2834" spans="3:4" ht="12.75">
      <c r="C2834" s="14"/>
      <c r="D2834" s="14"/>
    </row>
    <row r="2835" spans="3:4" ht="12.75">
      <c r="C2835" s="14"/>
      <c r="D2835" s="14"/>
    </row>
    <row r="2836" spans="3:4" ht="12.75">
      <c r="C2836" s="14"/>
      <c r="D2836" s="14"/>
    </row>
    <row r="2837" spans="3:4" ht="12.75">
      <c r="C2837" s="14"/>
      <c r="D2837" s="14"/>
    </row>
    <row r="2838" spans="3:4" ht="12.75">
      <c r="C2838" s="14"/>
      <c r="D2838" s="14"/>
    </row>
    <row r="2839" spans="3:4" ht="12.75">
      <c r="C2839" s="14"/>
      <c r="D2839" s="14"/>
    </row>
    <row r="2840" spans="3:4" ht="12.75">
      <c r="C2840" s="14"/>
      <c r="D2840" s="14"/>
    </row>
    <row r="2841" spans="3:4" ht="12.75">
      <c r="C2841" s="14"/>
      <c r="D2841" s="14"/>
    </row>
    <row r="2842" spans="3:4" ht="12.75">
      <c r="C2842" s="14"/>
      <c r="D2842" s="14"/>
    </row>
    <row r="2843" spans="3:4" ht="12.75">
      <c r="C2843" s="14"/>
      <c r="D2843" s="14"/>
    </row>
    <row r="2844" spans="3:4" ht="12.75">
      <c r="C2844" s="14"/>
      <c r="D2844" s="14"/>
    </row>
    <row r="2845" spans="3:4" ht="12.75">
      <c r="C2845" s="14"/>
      <c r="D2845" s="14"/>
    </row>
    <row r="2846" spans="3:4" ht="12.75">
      <c r="C2846" s="14"/>
      <c r="D2846" s="14"/>
    </row>
    <row r="2847" spans="3:4" ht="12.75">
      <c r="C2847" s="14"/>
      <c r="D2847" s="14"/>
    </row>
    <row r="2848" spans="3:4" ht="12.75">
      <c r="C2848" s="14"/>
      <c r="D2848" s="14"/>
    </row>
    <row r="2849" spans="3:4" ht="12.75">
      <c r="C2849" s="14"/>
      <c r="D2849" s="14"/>
    </row>
    <row r="2850" spans="3:4" ht="12.75">
      <c r="C2850" s="14"/>
      <c r="D2850" s="14"/>
    </row>
    <row r="2851" spans="3:4" ht="12.75">
      <c r="C2851" s="14"/>
      <c r="D2851" s="14"/>
    </row>
    <row r="2852" spans="3:4" ht="12.75">
      <c r="C2852" s="14"/>
      <c r="D2852" s="14"/>
    </row>
    <row r="2853" spans="3:4" ht="12.75">
      <c r="C2853" s="14"/>
      <c r="D2853" s="14"/>
    </row>
    <row r="2854" spans="3:4" ht="12.75">
      <c r="C2854" s="14"/>
      <c r="D2854" s="14"/>
    </row>
    <row r="2855" spans="3:4" ht="12.75">
      <c r="C2855" s="14"/>
      <c r="D2855" s="14"/>
    </row>
    <row r="2856" spans="3:4" ht="12.75">
      <c r="C2856" s="14"/>
      <c r="D2856" s="14"/>
    </row>
    <row r="2857" spans="3:4" ht="12.75">
      <c r="C2857" s="14"/>
      <c r="D2857" s="14"/>
    </row>
    <row r="2858" spans="3:4" ht="12.75">
      <c r="C2858" s="14"/>
      <c r="D2858" s="14"/>
    </row>
    <row r="2859" spans="3:4" ht="12.75">
      <c r="C2859" s="14"/>
      <c r="D2859" s="14"/>
    </row>
    <row r="2860" spans="3:4" ht="12.75">
      <c r="C2860" s="14"/>
      <c r="D2860" s="14"/>
    </row>
    <row r="2861" spans="3:4" ht="12.75">
      <c r="C2861" s="14"/>
      <c r="D2861" s="14"/>
    </row>
    <row r="2862" spans="3:4" ht="12.75">
      <c r="C2862" s="14"/>
      <c r="D2862" s="14"/>
    </row>
    <row r="2863" spans="3:4" ht="12.75">
      <c r="C2863" s="14"/>
      <c r="D2863" s="14"/>
    </row>
    <row r="2864" spans="3:4" ht="12.75">
      <c r="C2864" s="14"/>
      <c r="D2864" s="14"/>
    </row>
    <row r="2865" spans="3:4" ht="12.75">
      <c r="C2865" s="14"/>
      <c r="D2865" s="14"/>
    </row>
    <row r="2866" spans="3:4" ht="12.75">
      <c r="C2866" s="14"/>
      <c r="D2866" s="14"/>
    </row>
    <row r="2867" spans="3:4" ht="12.75">
      <c r="C2867" s="14"/>
      <c r="D2867" s="14"/>
    </row>
    <row r="2868" spans="3:4" ht="12.75">
      <c r="C2868" s="14"/>
      <c r="D2868" s="14"/>
    </row>
    <row r="2869" spans="3:4" ht="12.75">
      <c r="C2869" s="14"/>
      <c r="D2869" s="14"/>
    </row>
    <row r="2870" spans="3:4" ht="12.75">
      <c r="C2870" s="14"/>
      <c r="D2870" s="14"/>
    </row>
    <row r="2871" spans="3:4" ht="12.75">
      <c r="C2871" s="14"/>
      <c r="D2871" s="14"/>
    </row>
    <row r="2872" spans="3:4" ht="12.75">
      <c r="C2872" s="14"/>
      <c r="D2872" s="14"/>
    </row>
    <row r="2873" spans="3:4" ht="12.75">
      <c r="C2873" s="14"/>
      <c r="D2873" s="14"/>
    </row>
    <row r="2874" spans="3:4" ht="12.75">
      <c r="C2874" s="14"/>
      <c r="D2874" s="14"/>
    </row>
    <row r="2875" spans="3:4" ht="12.75">
      <c r="C2875" s="14"/>
      <c r="D2875" s="14"/>
    </row>
    <row r="2876" spans="3:4" ht="12.75">
      <c r="C2876" s="14"/>
      <c r="D2876" s="14"/>
    </row>
    <row r="2877" spans="3:4" ht="12.75">
      <c r="C2877" s="14"/>
      <c r="D2877" s="14"/>
    </row>
    <row r="2878" spans="3:4" ht="12.75">
      <c r="C2878" s="14"/>
      <c r="D2878" s="14"/>
    </row>
    <row r="2879" spans="3:4" ht="12.75">
      <c r="C2879" s="14"/>
      <c r="D2879" s="14"/>
    </row>
    <row r="2880" spans="3:4" ht="12.75">
      <c r="C2880" s="14"/>
      <c r="D2880" s="14"/>
    </row>
    <row r="2881" spans="3:4" ht="12.75">
      <c r="C2881" s="14"/>
      <c r="D2881" s="14"/>
    </row>
    <row r="2882" spans="3:4" ht="12.75">
      <c r="C2882" s="14"/>
      <c r="D2882" s="14"/>
    </row>
    <row r="2883" spans="3:4" ht="12.75">
      <c r="C2883" s="14"/>
      <c r="D2883" s="14"/>
    </row>
    <row r="2884" spans="3:4" ht="12.75">
      <c r="C2884" s="14"/>
      <c r="D2884" s="14"/>
    </row>
    <row r="2885" spans="3:4" ht="12.75">
      <c r="C2885" s="14"/>
      <c r="D2885" s="14"/>
    </row>
    <row r="2886" spans="3:4" ht="12.75">
      <c r="C2886" s="14"/>
      <c r="D2886" s="14"/>
    </row>
    <row r="2887" spans="3:4" ht="12.75">
      <c r="C2887" s="14"/>
      <c r="D2887" s="14"/>
    </row>
    <row r="2888" spans="3:4" ht="12.75">
      <c r="C2888" s="14"/>
      <c r="D2888" s="14"/>
    </row>
    <row r="2889" spans="3:4" ht="12.75">
      <c r="C2889" s="14"/>
      <c r="D2889" s="14"/>
    </row>
    <row r="2890" spans="3:4" ht="12.75">
      <c r="C2890" s="14"/>
      <c r="D2890" s="14"/>
    </row>
    <row r="2891" spans="3:4" ht="12.75">
      <c r="C2891" s="14"/>
      <c r="D2891" s="14"/>
    </row>
    <row r="2892" spans="3:4" ht="12.75">
      <c r="C2892" s="14"/>
      <c r="D2892" s="14"/>
    </row>
    <row r="2893" spans="3:4" ht="12.75">
      <c r="C2893" s="14"/>
      <c r="D2893" s="14"/>
    </row>
    <row r="2894" spans="3:4" ht="12.75">
      <c r="C2894" s="14"/>
      <c r="D2894" s="14"/>
    </row>
    <row r="2895" spans="3:4" ht="12.75">
      <c r="C2895" s="14"/>
      <c r="D2895" s="14"/>
    </row>
    <row r="2896" spans="3:4" ht="12.75">
      <c r="C2896" s="14"/>
      <c r="D2896" s="14"/>
    </row>
    <row r="2897" spans="3:4" ht="12.75">
      <c r="C2897" s="14"/>
      <c r="D2897" s="14"/>
    </row>
    <row r="2898" spans="3:4" ht="12.75">
      <c r="C2898" s="14"/>
      <c r="D2898" s="14"/>
    </row>
    <row r="2899" spans="3:4" ht="12.75">
      <c r="C2899" s="14"/>
      <c r="D2899" s="14"/>
    </row>
    <row r="2900" spans="3:4" ht="12.75">
      <c r="C2900" s="14"/>
      <c r="D2900" s="14"/>
    </row>
    <row r="2901" spans="3:4" ht="12.75">
      <c r="C2901" s="14"/>
      <c r="D2901" s="14"/>
    </row>
    <row r="2902" spans="3:4" ht="12.75">
      <c r="C2902" s="14"/>
      <c r="D2902" s="14"/>
    </row>
    <row r="2903" spans="3:4" ht="12.75">
      <c r="C2903" s="14"/>
      <c r="D2903" s="14"/>
    </row>
    <row r="2904" spans="3:4" ht="12.75">
      <c r="C2904" s="14"/>
      <c r="D2904" s="14"/>
    </row>
    <row r="2905" spans="3:4" ht="12.75">
      <c r="C2905" s="14"/>
      <c r="D2905" s="14"/>
    </row>
    <row r="2906" spans="3:4" ht="12.75">
      <c r="C2906" s="14"/>
      <c r="D2906" s="14"/>
    </row>
    <row r="2907" spans="3:4" ht="12.75">
      <c r="C2907" s="14"/>
      <c r="D2907" s="14"/>
    </row>
    <row r="2908" spans="3:4" ht="12.75">
      <c r="C2908" s="14"/>
      <c r="D2908" s="14"/>
    </row>
    <row r="2909" spans="3:4" ht="12.75">
      <c r="C2909" s="14"/>
      <c r="D2909" s="14"/>
    </row>
    <row r="2910" spans="3:4" ht="12.75">
      <c r="C2910" s="14"/>
      <c r="D2910" s="14"/>
    </row>
    <row r="2911" spans="3:4" ht="12.75">
      <c r="C2911" s="14"/>
      <c r="D2911" s="14"/>
    </row>
    <row r="2912" spans="3:4" ht="12.75">
      <c r="C2912" s="14"/>
      <c r="D2912" s="14"/>
    </row>
    <row r="2913" spans="3:4" ht="12.75">
      <c r="C2913" s="14"/>
      <c r="D2913" s="14"/>
    </row>
    <row r="2914" spans="3:4" ht="12.75">
      <c r="C2914" s="14"/>
      <c r="D2914" s="14"/>
    </row>
    <row r="2915" spans="3:4" ht="12.75">
      <c r="C2915" s="14"/>
      <c r="D2915" s="14"/>
    </row>
    <row r="2916" spans="3:4" ht="12.75">
      <c r="C2916" s="14"/>
      <c r="D2916" s="14"/>
    </row>
    <row r="2917" spans="3:4" ht="12.75">
      <c r="C2917" s="14"/>
      <c r="D2917" s="14"/>
    </row>
    <row r="2918" spans="3:4" ht="12.75">
      <c r="C2918" s="14"/>
      <c r="D2918" s="14"/>
    </row>
    <row r="2919" spans="3:4" ht="12.75">
      <c r="C2919" s="14"/>
      <c r="D2919" s="14"/>
    </row>
    <row r="2920" spans="3:4" ht="12.75">
      <c r="C2920" s="14"/>
      <c r="D2920" s="14"/>
    </row>
    <row r="2921" spans="3:4" ht="12.75">
      <c r="C2921" s="14"/>
      <c r="D2921" s="14"/>
    </row>
    <row r="2922" spans="3:4" ht="12.75">
      <c r="C2922" s="14"/>
      <c r="D2922" s="14"/>
    </row>
    <row r="2923" spans="3:4" ht="12.75">
      <c r="C2923" s="14"/>
      <c r="D2923" s="14"/>
    </row>
    <row r="2924" spans="3:4" ht="12.75">
      <c r="C2924" s="14"/>
      <c r="D2924" s="14"/>
    </row>
    <row r="2925" spans="3:4" ht="12.75">
      <c r="C2925" s="14"/>
      <c r="D2925" s="14"/>
    </row>
    <row r="2926" spans="3:4" ht="12.75">
      <c r="C2926" s="14"/>
      <c r="D2926" s="14"/>
    </row>
    <row r="2927" spans="3:4" ht="12.75">
      <c r="C2927" s="14"/>
      <c r="D2927" s="14"/>
    </row>
    <row r="2928" spans="3:4" ht="12.75">
      <c r="C2928" s="14"/>
      <c r="D2928" s="14"/>
    </row>
    <row r="2929" spans="3:4" ht="12.75">
      <c r="C2929" s="14"/>
      <c r="D2929" s="14"/>
    </row>
    <row r="2930" spans="3:4" ht="12.75">
      <c r="C2930" s="14"/>
      <c r="D2930" s="14"/>
    </row>
    <row r="2931" spans="3:4" ht="12.75">
      <c r="C2931" s="14"/>
      <c r="D2931" s="14"/>
    </row>
    <row r="2932" spans="3:4" ht="12.75">
      <c r="C2932" s="14"/>
      <c r="D2932" s="14"/>
    </row>
    <row r="2933" spans="3:4" ht="12.75">
      <c r="C2933" s="14"/>
      <c r="D2933" s="14"/>
    </row>
    <row r="2934" spans="3:4" ht="12.75">
      <c r="C2934" s="14"/>
      <c r="D2934" s="14"/>
    </row>
    <row r="2935" spans="3:4" ht="12.75">
      <c r="C2935" s="14"/>
      <c r="D2935" s="14"/>
    </row>
    <row r="2936" spans="3:4" ht="12.75">
      <c r="C2936" s="14"/>
      <c r="D2936" s="14"/>
    </row>
    <row r="2937" spans="3:4" ht="12.75">
      <c r="C2937" s="14"/>
      <c r="D2937" s="14"/>
    </row>
    <row r="2938" spans="3:4" ht="12.75">
      <c r="C2938" s="14"/>
      <c r="D2938" s="14"/>
    </row>
    <row r="2939" spans="3:4" ht="12.75">
      <c r="C2939" s="14"/>
      <c r="D2939" s="14"/>
    </row>
    <row r="2940" spans="3:4" ht="12.75">
      <c r="C2940" s="14"/>
      <c r="D2940" s="14"/>
    </row>
    <row r="2941" spans="3:4" ht="12.75">
      <c r="C2941" s="14"/>
      <c r="D2941" s="14"/>
    </row>
    <row r="2942" spans="3:4" ht="12.75">
      <c r="C2942" s="14"/>
      <c r="D2942" s="14"/>
    </row>
    <row r="2943" spans="3:4" ht="12.75">
      <c r="C2943" s="14"/>
      <c r="D2943" s="14"/>
    </row>
    <row r="2944" spans="3:4" ht="12.75">
      <c r="C2944" s="14"/>
      <c r="D2944" s="14"/>
    </row>
    <row r="2945" spans="3:4" ht="12.75">
      <c r="C2945" s="14"/>
      <c r="D2945" s="14"/>
    </row>
    <row r="2946" spans="3:4" ht="12.75">
      <c r="C2946" s="14"/>
      <c r="D2946" s="14"/>
    </row>
    <row r="2947" spans="3:4" ht="12.75">
      <c r="C2947" s="14"/>
      <c r="D2947" s="14"/>
    </row>
    <row r="2948" spans="3:4" ht="12.75">
      <c r="C2948" s="14"/>
      <c r="D2948" s="14"/>
    </row>
    <row r="2949" spans="3:4" ht="12.75">
      <c r="C2949" s="14"/>
      <c r="D2949" s="14"/>
    </row>
    <row r="2950" spans="3:4" ht="12.75">
      <c r="C2950" s="14"/>
      <c r="D2950" s="14"/>
    </row>
    <row r="2951" spans="3:4" ht="12.75">
      <c r="C2951" s="14"/>
      <c r="D2951" s="14"/>
    </row>
    <row r="2952" spans="3:4" ht="12.75">
      <c r="C2952" s="14"/>
      <c r="D2952" s="14"/>
    </row>
    <row r="2953" spans="3:4" ht="12.75">
      <c r="C2953" s="14"/>
      <c r="D2953" s="14"/>
    </row>
    <row r="2954" spans="3:4" ht="12.75">
      <c r="C2954" s="14"/>
      <c r="D2954" s="14"/>
    </row>
    <row r="2955" spans="3:4" ht="12.75">
      <c r="C2955" s="14"/>
      <c r="D2955" s="14"/>
    </row>
    <row r="2956" spans="3:4" ht="12.75">
      <c r="C2956" s="14"/>
      <c r="D2956" s="14"/>
    </row>
    <row r="2957" spans="3:4" ht="12.75">
      <c r="C2957" s="14"/>
      <c r="D2957" s="14"/>
    </row>
    <row r="2958" spans="3:4" ht="12.75">
      <c r="C2958" s="14"/>
      <c r="D2958" s="14"/>
    </row>
    <row r="2959" spans="3:4" ht="12.75">
      <c r="C2959" s="14"/>
      <c r="D2959" s="14"/>
    </row>
    <row r="2960" spans="3:4" ht="12.75">
      <c r="C2960" s="14"/>
      <c r="D2960" s="14"/>
    </row>
    <row r="2961" spans="3:4" ht="12.75">
      <c r="C2961" s="14"/>
      <c r="D2961" s="14"/>
    </row>
    <row r="2962" spans="3:4" ht="12.75">
      <c r="C2962" s="14"/>
      <c r="D2962" s="14"/>
    </row>
    <row r="2963" spans="3:4" ht="12.75">
      <c r="C2963" s="14"/>
      <c r="D2963" s="14"/>
    </row>
    <row r="2964" spans="3:4" ht="12.75">
      <c r="C2964" s="14"/>
      <c r="D2964" s="14"/>
    </row>
    <row r="2965" spans="3:4" ht="12.75">
      <c r="C2965" s="14"/>
      <c r="D2965" s="14"/>
    </row>
    <row r="2966" spans="3:4" ht="12.75">
      <c r="C2966" s="14"/>
      <c r="D2966" s="14"/>
    </row>
    <row r="2967" spans="3:4" ht="12.75">
      <c r="C2967" s="14"/>
      <c r="D2967" s="14"/>
    </row>
    <row r="2968" spans="3:4" ht="12.75">
      <c r="C2968" s="14"/>
      <c r="D2968" s="14"/>
    </row>
    <row r="2969" spans="3:4" ht="12.75">
      <c r="C2969" s="14"/>
      <c r="D2969" s="14"/>
    </row>
    <row r="2970" spans="3:4" ht="12.75">
      <c r="C2970" s="14"/>
      <c r="D2970" s="14"/>
    </row>
    <row r="2971" spans="3:4" ht="12.75">
      <c r="C2971" s="14"/>
      <c r="D2971" s="14"/>
    </row>
    <row r="2972" spans="3:4" ht="12.75">
      <c r="C2972" s="14"/>
      <c r="D2972" s="14"/>
    </row>
    <row r="2973" spans="3:4" ht="12.75">
      <c r="C2973" s="14"/>
      <c r="D2973" s="14"/>
    </row>
    <row r="2974" spans="3:4" ht="12.75">
      <c r="C2974" s="14"/>
      <c r="D2974" s="14"/>
    </row>
    <row r="2975" spans="3:4" ht="12.75">
      <c r="C2975" s="14"/>
      <c r="D2975" s="14"/>
    </row>
    <row r="2976" spans="3:4" ht="12.75">
      <c r="C2976" s="14"/>
      <c r="D2976" s="14"/>
    </row>
    <row r="2977" spans="3:4" ht="12.75">
      <c r="C2977" s="14"/>
      <c r="D2977" s="14"/>
    </row>
    <row r="2978" spans="3:4" ht="12.75">
      <c r="C2978" s="14"/>
      <c r="D2978" s="14"/>
    </row>
    <row r="2979" spans="3:4" ht="12.75">
      <c r="C2979" s="14"/>
      <c r="D2979" s="14"/>
    </row>
    <row r="2980" spans="3:4" ht="12.75">
      <c r="C2980" s="14"/>
      <c r="D2980" s="14"/>
    </row>
    <row r="2981" spans="3:4" ht="12.75">
      <c r="C2981" s="14"/>
      <c r="D2981" s="14"/>
    </row>
    <row r="2982" spans="3:4" ht="12.75">
      <c r="C2982" s="14"/>
      <c r="D2982" s="14"/>
    </row>
    <row r="2983" spans="3:4" ht="12.75">
      <c r="C2983" s="14"/>
      <c r="D2983" s="14"/>
    </row>
    <row r="2984" spans="3:4" ht="12.75">
      <c r="C2984" s="14"/>
      <c r="D2984" s="14"/>
    </row>
    <row r="2985" spans="3:4" ht="12.75">
      <c r="C2985" s="14"/>
      <c r="D2985" s="14"/>
    </row>
    <row r="2986" spans="3:4" ht="12.75">
      <c r="C2986" s="14"/>
      <c r="D2986" s="14"/>
    </row>
    <row r="2987" spans="3:4" ht="12.75">
      <c r="C2987" s="14"/>
      <c r="D2987" s="14"/>
    </row>
    <row r="2988" spans="3:4" ht="12.75">
      <c r="C2988" s="14"/>
      <c r="D2988" s="14"/>
    </row>
    <row r="2989" spans="3:4" ht="12.75">
      <c r="C2989" s="14"/>
      <c r="D2989" s="14"/>
    </row>
    <row r="2990" spans="3:4" ht="12.75">
      <c r="C2990" s="14"/>
      <c r="D2990" s="14"/>
    </row>
    <row r="2991" spans="3:4" ht="12.75">
      <c r="C2991" s="14"/>
      <c r="D2991" s="14"/>
    </row>
    <row r="2992" spans="3:4" ht="12.75">
      <c r="C2992" s="14"/>
      <c r="D2992" s="14"/>
    </row>
    <row r="2993" spans="3:4" ht="12.75">
      <c r="C2993" s="14"/>
      <c r="D2993" s="14"/>
    </row>
    <row r="2994" spans="3:4" ht="12.75">
      <c r="C2994" s="14"/>
      <c r="D2994" s="14"/>
    </row>
    <row r="2995" spans="3:4" ht="12.75">
      <c r="C2995" s="14"/>
      <c r="D2995" s="14"/>
    </row>
    <row r="2996" spans="3:4" ht="12.75">
      <c r="C2996" s="14"/>
      <c r="D2996" s="14"/>
    </row>
    <row r="2997" spans="3:4" ht="12.75">
      <c r="C2997" s="14"/>
      <c r="D2997" s="14"/>
    </row>
    <row r="2998" spans="3:4" ht="12.75">
      <c r="C2998" s="14"/>
      <c r="D2998" s="14"/>
    </row>
    <row r="2999" spans="3:4" ht="12.75">
      <c r="C2999" s="14"/>
      <c r="D2999" s="14"/>
    </row>
    <row r="3000" spans="3:4" ht="12.75">
      <c r="C3000" s="14"/>
      <c r="D3000" s="14"/>
    </row>
    <row r="3001" spans="3:4" ht="12.75">
      <c r="C3001" s="14"/>
      <c r="D3001" s="14"/>
    </row>
    <row r="3002" spans="3:4" ht="12.75">
      <c r="C3002" s="14"/>
      <c r="D3002" s="14"/>
    </row>
    <row r="3003" spans="3:4" ht="12.75">
      <c r="C3003" s="14"/>
      <c r="D3003" s="14"/>
    </row>
    <row r="3004" spans="3:4" ht="12.75">
      <c r="C3004" s="14"/>
      <c r="D3004" s="14"/>
    </row>
    <row r="3005" spans="3:4" ht="12.75">
      <c r="C3005" s="14"/>
      <c r="D3005" s="14"/>
    </row>
    <row r="3006" spans="3:4" ht="12.75">
      <c r="C3006" s="14"/>
      <c r="D3006" s="14"/>
    </row>
    <row r="3007" spans="3:4" ht="12.75">
      <c r="C3007" s="14"/>
      <c r="D3007" s="14"/>
    </row>
    <row r="3008" spans="3:4" ht="12.75">
      <c r="C3008" s="14"/>
      <c r="D3008" s="14"/>
    </row>
    <row r="3009" spans="3:4" ht="12.75">
      <c r="C3009" s="14"/>
      <c r="D3009" s="14"/>
    </row>
    <row r="3010" spans="3:4" ht="12.75">
      <c r="C3010" s="14"/>
      <c r="D3010" s="14"/>
    </row>
    <row r="3011" spans="3:4" ht="12.75">
      <c r="C3011" s="14"/>
      <c r="D3011" s="14"/>
    </row>
    <row r="3012" spans="3:4" ht="12.75">
      <c r="C3012" s="14"/>
      <c r="D3012" s="14"/>
    </row>
    <row r="3013" spans="3:4" ht="12.75">
      <c r="C3013" s="14"/>
      <c r="D3013" s="14"/>
    </row>
    <row r="3014" spans="3:4" ht="12.75">
      <c r="C3014" s="14"/>
      <c r="D3014" s="14"/>
    </row>
    <row r="3015" spans="3:4" ht="12.75">
      <c r="C3015" s="14"/>
      <c r="D3015" s="14"/>
    </row>
    <row r="3016" spans="3:4" ht="12.75">
      <c r="C3016" s="14"/>
      <c r="D3016" s="14"/>
    </row>
    <row r="3017" spans="3:4" ht="12.75">
      <c r="C3017" s="14"/>
      <c r="D3017" s="14"/>
    </row>
    <row r="3018" spans="3:4" ht="12.75">
      <c r="C3018" s="14"/>
      <c r="D3018" s="14"/>
    </row>
    <row r="3019" spans="3:4" ht="12.75">
      <c r="C3019" s="14"/>
      <c r="D3019" s="14"/>
    </row>
    <row r="3020" spans="3:4" ht="12.75">
      <c r="C3020" s="14"/>
      <c r="D3020" s="14"/>
    </row>
    <row r="3021" spans="3:4" ht="12.75">
      <c r="C3021" s="14"/>
      <c r="D3021" s="14"/>
    </row>
    <row r="3022" spans="3:4" ht="12.75">
      <c r="C3022" s="14"/>
      <c r="D3022" s="14"/>
    </row>
    <row r="3023" spans="3:4" ht="12.75">
      <c r="C3023" s="14"/>
      <c r="D3023" s="14"/>
    </row>
    <row r="3024" spans="3:4" ht="12.75">
      <c r="C3024" s="14"/>
      <c r="D3024" s="14"/>
    </row>
    <row r="3025" spans="3:4" ht="12.75">
      <c r="C3025" s="14"/>
      <c r="D3025" s="14"/>
    </row>
    <row r="3026" spans="3:4" ht="12.75">
      <c r="C3026" s="14"/>
      <c r="D3026" s="14"/>
    </row>
    <row r="3027" spans="3:4" ht="12.75">
      <c r="C3027" s="14"/>
      <c r="D3027" s="14"/>
    </row>
    <row r="3028" spans="3:4" ht="12.75">
      <c r="C3028" s="14"/>
      <c r="D3028" s="14"/>
    </row>
    <row r="3029" spans="3:4" ht="12.75">
      <c r="C3029" s="14"/>
      <c r="D3029" s="14"/>
    </row>
    <row r="3030" spans="3:4" ht="12.75">
      <c r="C3030" s="14"/>
      <c r="D3030" s="14"/>
    </row>
    <row r="3031" spans="3:4" ht="12.75">
      <c r="C3031" s="14"/>
      <c r="D3031" s="14"/>
    </row>
    <row r="3032" spans="3:4" ht="12.75">
      <c r="C3032" s="14"/>
      <c r="D3032" s="14"/>
    </row>
    <row r="3033" spans="3:4" ht="12.75">
      <c r="C3033" s="14"/>
      <c r="D3033" s="14"/>
    </row>
    <row r="3034" spans="3:4" ht="12.75">
      <c r="C3034" s="14"/>
      <c r="D3034" s="14"/>
    </row>
    <row r="3035" spans="3:4" ht="12.75">
      <c r="C3035" s="14"/>
      <c r="D3035" s="14"/>
    </row>
    <row r="3036" spans="3:4" ht="12.75">
      <c r="C3036" s="14"/>
      <c r="D3036" s="14"/>
    </row>
    <row r="3037" spans="3:4" ht="12.75">
      <c r="C3037" s="14"/>
      <c r="D3037" s="14"/>
    </row>
    <row r="3038" spans="3:4" ht="12.75">
      <c r="C3038" s="14"/>
      <c r="D3038" s="14"/>
    </row>
    <row r="3039" spans="3:4" ht="12.75">
      <c r="C3039" s="14"/>
      <c r="D3039" s="14"/>
    </row>
    <row r="3040" spans="3:4" ht="12.75">
      <c r="C3040" s="14"/>
      <c r="D3040" s="14"/>
    </row>
    <row r="3041" spans="3:4" ht="12.75">
      <c r="C3041" s="14"/>
      <c r="D3041" s="14"/>
    </row>
    <row r="3042" spans="3:4" ht="12.75">
      <c r="C3042" s="14"/>
      <c r="D3042" s="14"/>
    </row>
    <row r="3043" spans="3:4" ht="12.75">
      <c r="C3043" s="14"/>
      <c r="D3043" s="14"/>
    </row>
    <row r="3044" spans="3:4" ht="12.75">
      <c r="C3044" s="14"/>
      <c r="D3044" s="14"/>
    </row>
    <row r="3045" spans="3:4" ht="12.75">
      <c r="C3045" s="14"/>
      <c r="D3045" s="14"/>
    </row>
    <row r="3046" spans="3:4" ht="12.75">
      <c r="C3046" s="14"/>
      <c r="D3046" s="14"/>
    </row>
    <row r="3047" spans="3:4" ht="12.75">
      <c r="C3047" s="14"/>
      <c r="D3047" s="14"/>
    </row>
    <row r="3048" spans="3:4" ht="12.75">
      <c r="C3048" s="14"/>
      <c r="D3048" s="14"/>
    </row>
    <row r="3049" spans="3:4" ht="12.75">
      <c r="C3049" s="14"/>
      <c r="D3049" s="14"/>
    </row>
    <row r="3050" spans="3:4" ht="12.75">
      <c r="C3050" s="14"/>
      <c r="D3050" s="14"/>
    </row>
    <row r="3051" spans="3:4" ht="12.75">
      <c r="C3051" s="14"/>
      <c r="D3051" s="14"/>
    </row>
    <row r="3052" spans="3:4" ht="12.75">
      <c r="C3052" s="14"/>
      <c r="D3052" s="14"/>
    </row>
    <row r="3053" spans="3:4" ht="12.75">
      <c r="C3053" s="14"/>
      <c r="D3053" s="14"/>
    </row>
    <row r="3054" spans="3:4" ht="12.75">
      <c r="C3054" s="14"/>
      <c r="D3054" s="14"/>
    </row>
    <row r="3055" spans="3:4" ht="12.75">
      <c r="C3055" s="14"/>
      <c r="D3055" s="14"/>
    </row>
    <row r="3056" spans="3:4" ht="12.75">
      <c r="C3056" s="14"/>
      <c r="D3056" s="14"/>
    </row>
    <row r="3057" spans="3:4" ht="12.75">
      <c r="C3057" s="14"/>
      <c r="D3057" s="14"/>
    </row>
    <row r="3058" spans="3:4" ht="12.75">
      <c r="C3058" s="14"/>
      <c r="D3058" s="14"/>
    </row>
    <row r="3059" spans="3:4" ht="12.75">
      <c r="C3059" s="14"/>
      <c r="D3059" s="14"/>
    </row>
    <row r="3060" spans="3:4" ht="12.75">
      <c r="C3060" s="14"/>
      <c r="D3060" s="14"/>
    </row>
    <row r="3061" spans="3:4" ht="12.75">
      <c r="C3061" s="14"/>
      <c r="D3061" s="14"/>
    </row>
    <row r="3062" spans="3:4" ht="12.75">
      <c r="C3062" s="14"/>
      <c r="D3062" s="14"/>
    </row>
    <row r="3063" spans="3:4" ht="12.75">
      <c r="C3063" s="14"/>
      <c r="D3063" s="14"/>
    </row>
    <row r="3064" spans="3:4" ht="12.75">
      <c r="C3064" s="14"/>
      <c r="D3064" s="14"/>
    </row>
    <row r="3065" spans="3:4" ht="12.75">
      <c r="C3065" s="14"/>
      <c r="D3065" s="14"/>
    </row>
    <row r="3066" spans="3:4" ht="12.75">
      <c r="C3066" s="14"/>
      <c r="D3066" s="14"/>
    </row>
    <row r="3067" spans="3:4" ht="12.75">
      <c r="C3067" s="14"/>
      <c r="D3067" s="14"/>
    </row>
    <row r="3068" spans="3:4" ht="12.75">
      <c r="C3068" s="14"/>
      <c r="D3068" s="14"/>
    </row>
    <row r="3069" spans="3:4" ht="12.75">
      <c r="C3069" s="14"/>
      <c r="D3069" s="14"/>
    </row>
    <row r="3070" spans="3:4" ht="12.75">
      <c r="C3070" s="14"/>
      <c r="D3070" s="14"/>
    </row>
    <row r="3071" spans="3:4" ht="12.75">
      <c r="C3071" s="14"/>
      <c r="D3071" s="14"/>
    </row>
    <row r="3072" spans="3:4" ht="12.75">
      <c r="C3072" s="14"/>
      <c r="D3072" s="14"/>
    </row>
    <row r="3073" spans="3:4" ht="12.75">
      <c r="C3073" s="14"/>
      <c r="D3073" s="14"/>
    </row>
    <row r="3074" spans="3:4" ht="12.75">
      <c r="C3074" s="14"/>
      <c r="D3074" s="14"/>
    </row>
    <row r="3075" spans="3:4" ht="12.75">
      <c r="C3075" s="14"/>
      <c r="D3075" s="14"/>
    </row>
    <row r="3076" spans="3:4" ht="12.75">
      <c r="C3076" s="14"/>
      <c r="D3076" s="14"/>
    </row>
    <row r="3077" spans="3:4" ht="12.75">
      <c r="C3077" s="14"/>
      <c r="D3077" s="14"/>
    </row>
    <row r="3078" spans="3:4" ht="12.75">
      <c r="C3078" s="14"/>
      <c r="D3078" s="14"/>
    </row>
    <row r="3079" spans="3:4" ht="12.75">
      <c r="C3079" s="14"/>
      <c r="D3079" s="14"/>
    </row>
    <row r="3080" spans="3:4" ht="12.75">
      <c r="C3080" s="14"/>
      <c r="D3080" s="14"/>
    </row>
    <row r="3081" spans="3:4" ht="12.75">
      <c r="C3081" s="14"/>
      <c r="D3081" s="14"/>
    </row>
    <row r="3082" spans="3:4" ht="12.75">
      <c r="C3082" s="14"/>
      <c r="D3082" s="14"/>
    </row>
    <row r="3083" spans="3:4" ht="12.75">
      <c r="C3083" s="14"/>
      <c r="D3083" s="14"/>
    </row>
    <row r="3084" spans="3:4" ht="12.75">
      <c r="C3084" s="14"/>
      <c r="D3084" s="14"/>
    </row>
    <row r="3085" spans="3:4" ht="12.75">
      <c r="C3085" s="14"/>
      <c r="D3085" s="14"/>
    </row>
    <row r="3086" spans="3:4" ht="12.75">
      <c r="C3086" s="14"/>
      <c r="D3086" s="14"/>
    </row>
    <row r="3087" spans="3:4" ht="12.75">
      <c r="C3087" s="14"/>
      <c r="D3087" s="14"/>
    </row>
    <row r="3088" spans="3:4" ht="12.75">
      <c r="C3088" s="14"/>
      <c r="D3088" s="14"/>
    </row>
    <row r="3089" spans="3:4" ht="12.75">
      <c r="C3089" s="14"/>
      <c r="D3089" s="14"/>
    </row>
    <row r="3090" spans="3:4" ht="12.75">
      <c r="C3090" s="14"/>
      <c r="D3090" s="14"/>
    </row>
    <row r="3091" spans="3:4" ht="12.75">
      <c r="C3091" s="14"/>
      <c r="D3091" s="14"/>
    </row>
    <row r="3092" spans="3:4" ht="12.75">
      <c r="C3092" s="14"/>
      <c r="D3092" s="14"/>
    </row>
    <row r="3093" spans="3:4" ht="12.75">
      <c r="C3093" s="14"/>
      <c r="D3093" s="14"/>
    </row>
    <row r="3094" spans="3:4" ht="12.75">
      <c r="C3094" s="14"/>
      <c r="D3094" s="14"/>
    </row>
    <row r="3095" spans="3:4" ht="12.75">
      <c r="C3095" s="14"/>
      <c r="D3095" s="14"/>
    </row>
    <row r="3096" spans="3:4" ht="12.75">
      <c r="C3096" s="14"/>
      <c r="D3096" s="14"/>
    </row>
    <row r="3097" spans="3:4" ht="12.75">
      <c r="C3097" s="14"/>
      <c r="D3097" s="14"/>
    </row>
    <row r="3098" spans="3:4" ht="12.75">
      <c r="C3098" s="14"/>
      <c r="D3098" s="14"/>
    </row>
    <row r="3099" spans="3:4" ht="12.75">
      <c r="C3099" s="14"/>
      <c r="D3099" s="14"/>
    </row>
    <row r="3100" spans="3:4" ht="12.75">
      <c r="C3100" s="14"/>
      <c r="D3100" s="14"/>
    </row>
    <row r="3101" spans="3:4" ht="12.75">
      <c r="C3101" s="14"/>
      <c r="D3101" s="14"/>
    </row>
    <row r="3102" spans="3:4" ht="12.75">
      <c r="C3102" s="14"/>
      <c r="D3102" s="14"/>
    </row>
    <row r="3103" spans="3:4" ht="12.75">
      <c r="C3103" s="14"/>
      <c r="D3103" s="14"/>
    </row>
    <row r="3104" spans="3:4" ht="12.75">
      <c r="C3104" s="14"/>
      <c r="D3104" s="14"/>
    </row>
    <row r="3105" spans="3:4" ht="12.75">
      <c r="C3105" s="14"/>
      <c r="D3105" s="14"/>
    </row>
    <row r="3106" spans="3:4" ht="12.75">
      <c r="C3106" s="14"/>
      <c r="D3106" s="14"/>
    </row>
    <row r="3107" spans="3:4" ht="12.75">
      <c r="C3107" s="14"/>
      <c r="D3107" s="14"/>
    </row>
    <row r="3108" spans="3:4" ht="12.75">
      <c r="C3108" s="14"/>
      <c r="D3108" s="14"/>
    </row>
    <row r="3109" spans="3:4" ht="12.75">
      <c r="C3109" s="14"/>
      <c r="D3109" s="14"/>
    </row>
    <row r="3110" spans="3:4" ht="12.75">
      <c r="C3110" s="14"/>
      <c r="D3110" s="14"/>
    </row>
    <row r="3111" spans="3:4" ht="12.75">
      <c r="C3111" s="14"/>
      <c r="D3111" s="14"/>
    </row>
    <row r="3112" spans="3:4" ht="12.75">
      <c r="C3112" s="14"/>
      <c r="D3112" s="14"/>
    </row>
    <row r="3113" spans="3:4" ht="12.75">
      <c r="C3113" s="14"/>
      <c r="D3113" s="14"/>
    </row>
    <row r="3114" spans="3:4" ht="12.75">
      <c r="C3114" s="14"/>
      <c r="D3114" s="14"/>
    </row>
    <row r="3115" spans="3:4" ht="12.75">
      <c r="C3115" s="14"/>
      <c r="D3115" s="14"/>
    </row>
    <row r="3116" spans="3:4" ht="12.75">
      <c r="C3116" s="14"/>
      <c r="D3116" s="14"/>
    </row>
    <row r="3117" spans="3:4" ht="12.75">
      <c r="C3117" s="14"/>
      <c r="D3117" s="14"/>
    </row>
    <row r="3118" spans="3:4" ht="12.75">
      <c r="C3118" s="14"/>
      <c r="D3118" s="14"/>
    </row>
    <row r="3119" spans="3:4" ht="12.75">
      <c r="C3119" s="14"/>
      <c r="D3119" s="14"/>
    </row>
    <row r="3120" spans="3:4" ht="12.75">
      <c r="C3120" s="14"/>
      <c r="D3120" s="14"/>
    </row>
    <row r="3121" spans="3:4" ht="12.75">
      <c r="C3121" s="14"/>
      <c r="D3121" s="14"/>
    </row>
    <row r="3122" spans="3:4" ht="12.75">
      <c r="C3122" s="14"/>
      <c r="D3122" s="14"/>
    </row>
    <row r="3123" spans="3:4" ht="12.75">
      <c r="C3123" s="14"/>
      <c r="D3123" s="14"/>
    </row>
    <row r="3124" spans="3:4" ht="12.75">
      <c r="C3124" s="14"/>
      <c r="D3124" s="14"/>
    </row>
    <row r="3125" spans="3:4" ht="12.75">
      <c r="C3125" s="14"/>
      <c r="D3125" s="14"/>
    </row>
    <row r="3126" spans="3:4" ht="12.75">
      <c r="C3126" s="14"/>
      <c r="D3126" s="14"/>
    </row>
    <row r="3127" spans="3:4" ht="12.75">
      <c r="C3127" s="14"/>
      <c r="D3127" s="14"/>
    </row>
    <row r="3128" spans="3:4" ht="12.75">
      <c r="C3128" s="14"/>
      <c r="D3128" s="14"/>
    </row>
    <row r="3129" spans="3:4" ht="12.75">
      <c r="C3129" s="14"/>
      <c r="D3129" s="14"/>
    </row>
    <row r="3130" spans="3:4" ht="12.75">
      <c r="C3130" s="14"/>
      <c r="D3130" s="14"/>
    </row>
    <row r="3131" spans="3:4" ht="12.75">
      <c r="C3131" s="14"/>
      <c r="D3131" s="14"/>
    </row>
    <row r="3132" spans="3:4" ht="12.75">
      <c r="C3132" s="14"/>
      <c r="D3132" s="14"/>
    </row>
    <row r="3133" spans="3:4" ht="12.75">
      <c r="C3133" s="14"/>
      <c r="D3133" s="14"/>
    </row>
    <row r="3134" spans="3:4" ht="12.75">
      <c r="C3134" s="14"/>
      <c r="D3134" s="14"/>
    </row>
    <row r="3135" spans="3:4" ht="12.75">
      <c r="C3135" s="14"/>
      <c r="D3135" s="14"/>
    </row>
    <row r="3136" spans="3:4" ht="12.75">
      <c r="C3136" s="14"/>
      <c r="D3136" s="14"/>
    </row>
    <row r="3137" spans="3:4" ht="12.75">
      <c r="C3137" s="14"/>
      <c r="D3137" s="14"/>
    </row>
    <row r="3138" spans="3:4" ht="12.75">
      <c r="C3138" s="14"/>
      <c r="D3138" s="14"/>
    </row>
    <row r="3139" spans="3:4" ht="12.75">
      <c r="C3139" s="14"/>
      <c r="D3139" s="14"/>
    </row>
    <row r="3140" spans="3:4" ht="12.75">
      <c r="C3140" s="14"/>
      <c r="D3140" s="14"/>
    </row>
    <row r="3141" spans="3:4" ht="12.75">
      <c r="C3141" s="14"/>
      <c r="D3141" s="14"/>
    </row>
    <row r="3142" spans="3:4" ht="12.75">
      <c r="C3142" s="14"/>
      <c r="D3142" s="14"/>
    </row>
    <row r="3143" spans="3:4" ht="12.75">
      <c r="C3143" s="14"/>
      <c r="D3143" s="14"/>
    </row>
    <row r="3144" spans="3:4" ht="12.75">
      <c r="C3144" s="14"/>
      <c r="D3144" s="14"/>
    </row>
    <row r="3145" spans="3:4" ht="12.75">
      <c r="C3145" s="14"/>
      <c r="D3145" s="14"/>
    </row>
    <row r="3146" spans="3:4" ht="12.75">
      <c r="C3146" s="14"/>
      <c r="D3146" s="14"/>
    </row>
    <row r="3147" spans="3:4" ht="12.75">
      <c r="C3147" s="14"/>
      <c r="D3147" s="14"/>
    </row>
    <row r="3148" spans="3:4" ht="12.75">
      <c r="C3148" s="14"/>
      <c r="D3148" s="14"/>
    </row>
    <row r="3149" spans="3:4" ht="12.75">
      <c r="C3149" s="14"/>
      <c r="D3149" s="14"/>
    </row>
    <row r="3150" spans="3:4" ht="12.75">
      <c r="C3150" s="14"/>
      <c r="D3150" s="14"/>
    </row>
    <row r="3151" spans="3:4" ht="12.75">
      <c r="C3151" s="14"/>
      <c r="D3151" s="14"/>
    </row>
    <row r="3152" spans="3:4" ht="12.75">
      <c r="C3152" s="14"/>
      <c r="D3152" s="14"/>
    </row>
    <row r="3153" spans="3:4" ht="12.75">
      <c r="C3153" s="14"/>
      <c r="D3153" s="14"/>
    </row>
    <row r="3154" spans="3:4" ht="12.75">
      <c r="C3154" s="14"/>
      <c r="D3154" s="14"/>
    </row>
    <row r="3155" spans="3:4" ht="12.75">
      <c r="C3155" s="14"/>
      <c r="D3155" s="14"/>
    </row>
    <row r="3156" spans="3:4" ht="12.75">
      <c r="C3156" s="14"/>
      <c r="D3156" s="14"/>
    </row>
    <row r="3157" spans="3:4" ht="12.75">
      <c r="C3157" s="14"/>
      <c r="D3157" s="14"/>
    </row>
    <row r="3158" spans="3:4" ht="12.75">
      <c r="C3158" s="14"/>
      <c r="D3158" s="14"/>
    </row>
    <row r="3159" spans="3:4" ht="12.75">
      <c r="C3159" s="14"/>
      <c r="D3159" s="14"/>
    </row>
    <row r="3160" spans="3:4" ht="12.75">
      <c r="C3160" s="14"/>
      <c r="D3160" s="14"/>
    </row>
    <row r="3161" spans="3:4" ht="12.75">
      <c r="C3161" s="14"/>
      <c r="D3161" s="14"/>
    </row>
    <row r="3162" spans="3:4" ht="12.75">
      <c r="C3162" s="14"/>
      <c r="D3162" s="14"/>
    </row>
    <row r="3163" spans="3:4" ht="12.75">
      <c r="C3163" s="14"/>
      <c r="D3163" s="14"/>
    </row>
    <row r="3164" spans="3:4" ht="12.75">
      <c r="C3164" s="14"/>
      <c r="D3164" s="14"/>
    </row>
    <row r="3165" spans="3:4" ht="12.75">
      <c r="C3165" s="14"/>
      <c r="D3165" s="14"/>
    </row>
    <row r="3166" spans="3:4" ht="12.75">
      <c r="C3166" s="14"/>
      <c r="D3166" s="14"/>
    </row>
    <row r="3167" spans="3:4" ht="12.75">
      <c r="C3167" s="14"/>
      <c r="D3167" s="14"/>
    </row>
    <row r="3168" spans="3:4" ht="12.75">
      <c r="C3168" s="14"/>
      <c r="D3168" s="14"/>
    </row>
    <row r="3169" spans="3:4" ht="12.75">
      <c r="C3169" s="14"/>
      <c r="D3169" s="14"/>
    </row>
    <row r="3170" spans="3:4" ht="12.75">
      <c r="C3170" s="14"/>
      <c r="D3170" s="14"/>
    </row>
    <row r="3171" spans="3:4" ht="12.75">
      <c r="C3171" s="14"/>
      <c r="D3171" s="14"/>
    </row>
    <row r="3172" spans="3:4" ht="12.75">
      <c r="C3172" s="14"/>
      <c r="D3172" s="14"/>
    </row>
    <row r="3173" spans="3:4" ht="12.75">
      <c r="C3173" s="14"/>
      <c r="D3173" s="14"/>
    </row>
    <row r="3174" spans="3:4" ht="12.75">
      <c r="C3174" s="14"/>
      <c r="D3174" s="14"/>
    </row>
    <row r="3175" spans="3:4" ht="12.75">
      <c r="C3175" s="14"/>
      <c r="D3175" s="14"/>
    </row>
    <row r="3176" spans="3:4" ht="12.75">
      <c r="C3176" s="14"/>
      <c r="D3176" s="14"/>
    </row>
    <row r="3177" spans="3:4" ht="12.75">
      <c r="C3177" s="14"/>
      <c r="D3177" s="14"/>
    </row>
    <row r="3178" spans="3:4" ht="12.75">
      <c r="C3178" s="14"/>
      <c r="D3178" s="14"/>
    </row>
    <row r="3179" spans="3:4" ht="12.75">
      <c r="C3179" s="14"/>
      <c r="D3179" s="14"/>
    </row>
    <row r="3180" spans="3:4" ht="12.75">
      <c r="C3180" s="14"/>
      <c r="D3180" s="14"/>
    </row>
    <row r="3181" spans="3:4" ht="12.75">
      <c r="C3181" s="14"/>
      <c r="D3181" s="14"/>
    </row>
    <row r="3182" spans="3:4" ht="12.75">
      <c r="C3182" s="14"/>
      <c r="D3182" s="14"/>
    </row>
    <row r="3183" spans="3:4" ht="12.75">
      <c r="C3183" s="14"/>
      <c r="D3183" s="14"/>
    </row>
    <row r="3184" spans="3:4" ht="12.75">
      <c r="C3184" s="14"/>
      <c r="D3184" s="14"/>
    </row>
    <row r="3185" spans="3:4" ht="12.75">
      <c r="C3185" s="14"/>
      <c r="D3185" s="14"/>
    </row>
    <row r="3186" spans="3:4" ht="12.75">
      <c r="C3186" s="14"/>
      <c r="D3186" s="14"/>
    </row>
    <row r="3187" spans="3:4" ht="12.75">
      <c r="C3187" s="14"/>
      <c r="D3187" s="14"/>
    </row>
    <row r="3188" spans="3:4" ht="12.75">
      <c r="C3188" s="14"/>
      <c r="D3188" s="14"/>
    </row>
    <row r="3189" spans="3:4" ht="12.75">
      <c r="C3189" s="14"/>
      <c r="D3189" s="14"/>
    </row>
    <row r="3190" spans="3:4" ht="12.75">
      <c r="C3190" s="14"/>
      <c r="D3190" s="14"/>
    </row>
    <row r="3191" spans="3:4" ht="12.75">
      <c r="C3191" s="14"/>
      <c r="D3191" s="14"/>
    </row>
    <row r="3192" spans="3:4" ht="12.75">
      <c r="C3192" s="14"/>
      <c r="D3192" s="14"/>
    </row>
    <row r="3193" spans="3:4" ht="12.75">
      <c r="C3193" s="14"/>
      <c r="D3193" s="14"/>
    </row>
    <row r="3194" spans="3:4" ht="12.75">
      <c r="C3194" s="14"/>
      <c r="D3194" s="14"/>
    </row>
    <row r="3195" spans="3:4" ht="12.75">
      <c r="C3195" s="14"/>
      <c r="D3195" s="14"/>
    </row>
    <row r="3196" spans="3:4" ht="12.75">
      <c r="C3196" s="14"/>
      <c r="D3196" s="14"/>
    </row>
    <row r="3197" spans="3:4" ht="12.75">
      <c r="C3197" s="14"/>
      <c r="D3197" s="14"/>
    </row>
    <row r="3198" spans="3:4" ht="12.75">
      <c r="C3198" s="14"/>
      <c r="D3198" s="14"/>
    </row>
    <row r="3199" spans="3:4" ht="12.75">
      <c r="C3199" s="14"/>
      <c r="D3199" s="14"/>
    </row>
    <row r="3200" spans="3:4" ht="12.75">
      <c r="C3200" s="14"/>
      <c r="D3200" s="14"/>
    </row>
    <row r="3201" spans="3:4" ht="12.75">
      <c r="C3201" s="14"/>
      <c r="D3201" s="14"/>
    </row>
    <row r="3202" spans="3:4" ht="12.75">
      <c r="C3202" s="14"/>
      <c r="D3202" s="14"/>
    </row>
    <row r="3203" spans="3:4" ht="12.75">
      <c r="C3203" s="14"/>
      <c r="D3203" s="14"/>
    </row>
    <row r="3204" spans="3:4" ht="12.75">
      <c r="C3204" s="14"/>
      <c r="D3204" s="14"/>
    </row>
    <row r="3205" spans="3:4" ht="12.75">
      <c r="C3205" s="14"/>
      <c r="D3205" s="14"/>
    </row>
    <row r="3206" spans="3:4" ht="12.75">
      <c r="C3206" s="14"/>
      <c r="D3206" s="14"/>
    </row>
    <row r="3207" spans="3:4" ht="12.75">
      <c r="C3207" s="14"/>
      <c r="D3207" s="14"/>
    </row>
    <row r="3208" spans="3:4" ht="12.75">
      <c r="C3208" s="14"/>
      <c r="D3208" s="14"/>
    </row>
    <row r="3209" spans="3:4" ht="12.75">
      <c r="C3209" s="14"/>
      <c r="D3209" s="14"/>
    </row>
    <row r="3210" spans="3:4" ht="12.75">
      <c r="C3210" s="14"/>
      <c r="D3210" s="14"/>
    </row>
    <row r="3211" spans="3:4" ht="12.75">
      <c r="C3211" s="14"/>
      <c r="D3211" s="14"/>
    </row>
    <row r="3212" spans="3:4" ht="12.75">
      <c r="C3212" s="14"/>
      <c r="D3212" s="14"/>
    </row>
    <row r="3213" spans="3:4" ht="12.75">
      <c r="C3213" s="14"/>
      <c r="D3213" s="14"/>
    </row>
    <row r="3214" spans="3:4" ht="12.75">
      <c r="C3214" s="14"/>
      <c r="D3214" s="14"/>
    </row>
    <row r="3215" spans="3:4" ht="12.75">
      <c r="C3215" s="14"/>
      <c r="D3215" s="14"/>
    </row>
    <row r="3216" spans="3:4" ht="12.75">
      <c r="C3216" s="14"/>
      <c r="D3216" s="14"/>
    </row>
    <row r="3217" spans="3:4" ht="12.75">
      <c r="C3217" s="14"/>
      <c r="D3217" s="14"/>
    </row>
    <row r="3218" spans="3:4" ht="12.75">
      <c r="C3218" s="14"/>
      <c r="D3218" s="14"/>
    </row>
    <row r="3219" spans="3:4" ht="12.75">
      <c r="C3219" s="14"/>
      <c r="D3219" s="14"/>
    </row>
    <row r="3220" spans="3:4" ht="12.75">
      <c r="C3220" s="14"/>
      <c r="D3220" s="14"/>
    </row>
    <row r="3221" spans="3:4" ht="12.75">
      <c r="C3221" s="14"/>
      <c r="D3221" s="14"/>
    </row>
    <row r="3222" spans="3:4" ht="12.75">
      <c r="C3222" s="14"/>
      <c r="D3222" s="14"/>
    </row>
    <row r="3223" spans="3:4" ht="12.75">
      <c r="C3223" s="14"/>
      <c r="D3223" s="14"/>
    </row>
    <row r="3224" spans="3:4" ht="12.75">
      <c r="C3224" s="14"/>
      <c r="D3224" s="14"/>
    </row>
    <row r="3225" spans="3:4" ht="12.75">
      <c r="C3225" s="14"/>
      <c r="D3225" s="14"/>
    </row>
    <row r="3226" spans="3:4" ht="12.75">
      <c r="C3226" s="14"/>
      <c r="D3226" s="14"/>
    </row>
    <row r="3227" spans="3:4" ht="12.75">
      <c r="C3227" s="14"/>
      <c r="D3227" s="14"/>
    </row>
    <row r="3228" spans="3:4" ht="12.75">
      <c r="C3228" s="14"/>
      <c r="D3228" s="14"/>
    </row>
    <row r="3229" spans="3:4" ht="12.75">
      <c r="C3229" s="14"/>
      <c r="D3229" s="14"/>
    </row>
    <row r="3230" spans="3:4" ht="12.75">
      <c r="C3230" s="14"/>
      <c r="D3230" s="14"/>
    </row>
    <row r="3231" spans="3:4" ht="12.75">
      <c r="C3231" s="14"/>
      <c r="D3231" s="14"/>
    </row>
    <row r="3232" spans="3:4" ht="12.75">
      <c r="C3232" s="14"/>
      <c r="D3232" s="14"/>
    </row>
    <row r="3233" spans="3:4" ht="12.75">
      <c r="C3233" s="14"/>
      <c r="D3233" s="14"/>
    </row>
    <row r="3234" spans="3:4" ht="12.75">
      <c r="C3234" s="14"/>
      <c r="D3234" s="14"/>
    </row>
    <row r="3235" spans="3:4" ht="12.75">
      <c r="C3235" s="14"/>
      <c r="D3235" s="14"/>
    </row>
    <row r="3236" spans="3:4" ht="12.75">
      <c r="C3236" s="14"/>
      <c r="D3236" s="14"/>
    </row>
    <row r="3237" spans="3:4" ht="12.75">
      <c r="C3237" s="14"/>
      <c r="D3237" s="14"/>
    </row>
    <row r="3238" spans="3:4" ht="12.75">
      <c r="C3238" s="14"/>
      <c r="D3238" s="14"/>
    </row>
    <row r="3239" spans="3:4" ht="12.75">
      <c r="C3239" s="14"/>
      <c r="D3239" s="14"/>
    </row>
    <row r="3240" spans="3:4" ht="12.75">
      <c r="C3240" s="14"/>
      <c r="D3240" s="14"/>
    </row>
    <row r="3241" spans="3:4" ht="12.75">
      <c r="C3241" s="14"/>
      <c r="D3241" s="14"/>
    </row>
    <row r="3242" spans="3:4" ht="12.75">
      <c r="C3242" s="14"/>
      <c r="D3242" s="14"/>
    </row>
    <row r="3243" spans="3:4" ht="12.75">
      <c r="C3243" s="14"/>
      <c r="D3243" s="14"/>
    </row>
    <row r="3244" spans="3:4" ht="12.75">
      <c r="C3244" s="14"/>
      <c r="D3244" s="14"/>
    </row>
    <row r="3245" spans="3:4" ht="12.75">
      <c r="C3245" s="14"/>
      <c r="D3245" s="14"/>
    </row>
    <row r="3246" spans="3:4" ht="12.75">
      <c r="C3246" s="14"/>
      <c r="D3246" s="14"/>
    </row>
    <row r="3247" spans="3:4" ht="12.75">
      <c r="C3247" s="14"/>
      <c r="D3247" s="14"/>
    </row>
    <row r="3248" spans="3:4" ht="12.75">
      <c r="C3248" s="14"/>
      <c r="D3248" s="14"/>
    </row>
    <row r="3249" spans="3:4" ht="12.75">
      <c r="C3249" s="14"/>
      <c r="D3249" s="14"/>
    </row>
    <row r="3250" spans="3:4" ht="12.75">
      <c r="C3250" s="14"/>
      <c r="D3250" s="14"/>
    </row>
    <row r="3251" spans="3:4" ht="12.75">
      <c r="C3251" s="14"/>
      <c r="D3251" s="14"/>
    </row>
    <row r="3252" spans="3:4" ht="12.75">
      <c r="C3252" s="14"/>
      <c r="D3252" s="14"/>
    </row>
    <row r="3253" spans="3:4" ht="12.75">
      <c r="C3253" s="14"/>
      <c r="D3253" s="14"/>
    </row>
    <row r="3254" spans="3:4" ht="12.75">
      <c r="C3254" s="14"/>
      <c r="D3254" s="14"/>
    </row>
    <row r="3255" spans="3:4" ht="12.75">
      <c r="C3255" s="14"/>
      <c r="D3255" s="14"/>
    </row>
    <row r="3256" spans="3:4" ht="12.75">
      <c r="C3256" s="14"/>
      <c r="D3256" s="14"/>
    </row>
    <row r="3257" spans="3:4" ht="12.75">
      <c r="C3257" s="14"/>
      <c r="D3257" s="14"/>
    </row>
    <row r="3258" spans="3:4" ht="12.75">
      <c r="C3258" s="14"/>
      <c r="D3258" s="14"/>
    </row>
    <row r="3259" spans="3:4" ht="12.75">
      <c r="C3259" s="14"/>
      <c r="D3259" s="14"/>
    </row>
    <row r="3260" spans="3:4" ht="12.75">
      <c r="C3260" s="14"/>
      <c r="D3260" s="14"/>
    </row>
    <row r="3261" spans="3:4" ht="12.75">
      <c r="C3261" s="14"/>
      <c r="D3261" s="14"/>
    </row>
    <row r="3262" spans="3:4" ht="12.75">
      <c r="C3262" s="14"/>
      <c r="D3262" s="14"/>
    </row>
    <row r="3263" spans="3:4" ht="12.75">
      <c r="C3263" s="14"/>
      <c r="D3263" s="14"/>
    </row>
    <row r="3264" spans="3:4" ht="12.75">
      <c r="C3264" s="14"/>
      <c r="D3264" s="14"/>
    </row>
    <row r="3265" spans="3:4" ht="12.75">
      <c r="C3265" s="14"/>
      <c r="D3265" s="14"/>
    </row>
    <row r="3266" spans="3:4" ht="12.75">
      <c r="C3266" s="14"/>
      <c r="D3266" s="14"/>
    </row>
    <row r="3267" spans="3:4" ht="12.75">
      <c r="C3267" s="14"/>
      <c r="D3267" s="14"/>
    </row>
    <row r="3268" spans="3:4" ht="12.75">
      <c r="C3268" s="14"/>
      <c r="D3268" s="14"/>
    </row>
    <row r="3269" spans="3:4" ht="12.75">
      <c r="C3269" s="14"/>
      <c r="D3269" s="14"/>
    </row>
    <row r="3270" spans="3:4" ht="12.75">
      <c r="C3270" s="14"/>
      <c r="D3270" s="14"/>
    </row>
    <row r="3271" spans="3:4" ht="12.75">
      <c r="C3271" s="14"/>
      <c r="D3271" s="14"/>
    </row>
    <row r="3272" spans="3:4" ht="12.75">
      <c r="C3272" s="14"/>
      <c r="D3272" s="14"/>
    </row>
    <row r="3273" spans="3:4" ht="12.75">
      <c r="C3273" s="14"/>
      <c r="D3273" s="14"/>
    </row>
    <row r="3274" spans="3:4" ht="12.75">
      <c r="C3274" s="14"/>
      <c r="D3274" s="14"/>
    </row>
    <row r="3275" spans="3:4" ht="12.75">
      <c r="C3275" s="14"/>
      <c r="D3275" s="14"/>
    </row>
    <row r="3276" spans="3:4" ht="12.75">
      <c r="C3276" s="14"/>
      <c r="D3276" s="14"/>
    </row>
    <row r="3277" spans="3:4" ht="12.75">
      <c r="C3277" s="14"/>
      <c r="D3277" s="14"/>
    </row>
    <row r="3278" spans="3:4" ht="12.75">
      <c r="C3278" s="14"/>
      <c r="D3278" s="14"/>
    </row>
    <row r="3279" spans="3:4" ht="12.75">
      <c r="C3279" s="14"/>
      <c r="D3279" s="14"/>
    </row>
    <row r="3280" spans="3:4" ht="12.75">
      <c r="C3280" s="14"/>
      <c r="D3280" s="14"/>
    </row>
    <row r="3281" spans="3:4" ht="12.75">
      <c r="C3281" s="14"/>
      <c r="D3281" s="14"/>
    </row>
    <row r="3282" spans="3:4" ht="12.75">
      <c r="C3282" s="14"/>
      <c r="D3282" s="14"/>
    </row>
    <row r="3283" spans="3:4" ht="12.75">
      <c r="C3283" s="14"/>
      <c r="D3283" s="14"/>
    </row>
    <row r="3284" spans="3:4" ht="12.75">
      <c r="C3284" s="14"/>
      <c r="D3284" s="14"/>
    </row>
    <row r="3285" spans="3:4" ht="12.75">
      <c r="C3285" s="14"/>
      <c r="D3285" s="14"/>
    </row>
    <row r="3286" spans="3:4" ht="12.75">
      <c r="C3286" s="14"/>
      <c r="D3286" s="14"/>
    </row>
    <row r="3287" spans="3:4" ht="12.75">
      <c r="C3287" s="14"/>
      <c r="D3287" s="14"/>
    </row>
    <row r="3288" spans="3:4" ht="12.75">
      <c r="C3288" s="14"/>
      <c r="D3288" s="14"/>
    </row>
    <row r="3289" spans="3:4" ht="12.75">
      <c r="C3289" s="14"/>
      <c r="D3289" s="14"/>
    </row>
    <row r="3290" spans="3:4" ht="12.75">
      <c r="C3290" s="14"/>
      <c r="D3290" s="14"/>
    </row>
    <row r="3291" spans="3:4" ht="12.75">
      <c r="C3291" s="14"/>
      <c r="D3291" s="14"/>
    </row>
    <row r="3292" spans="3:4" ht="12.75">
      <c r="C3292" s="14"/>
      <c r="D3292" s="14"/>
    </row>
    <row r="3293" spans="3:4" ht="12.75">
      <c r="C3293" s="14"/>
      <c r="D3293" s="14"/>
    </row>
    <row r="3294" spans="3:4" ht="12.75">
      <c r="C3294" s="14"/>
      <c r="D3294" s="14"/>
    </row>
    <row r="3295" spans="3:4" ht="12.75">
      <c r="C3295" s="14"/>
      <c r="D3295" s="14"/>
    </row>
    <row r="3296" spans="3:4" ht="12.75">
      <c r="C3296" s="14"/>
      <c r="D3296" s="14"/>
    </row>
    <row r="3297" spans="3:4" ht="12.75">
      <c r="C3297" s="14"/>
      <c r="D3297" s="14"/>
    </row>
    <row r="3298" spans="3:4" ht="12.75">
      <c r="C3298" s="14"/>
      <c r="D3298" s="14"/>
    </row>
    <row r="3299" spans="3:4" ht="12.75">
      <c r="C3299" s="14"/>
      <c r="D3299" s="14"/>
    </row>
    <row r="3300" spans="3:4" ht="12.75">
      <c r="C3300" s="14"/>
      <c r="D3300" s="14"/>
    </row>
    <row r="3301" spans="3:4" ht="12.75">
      <c r="C3301" s="14"/>
      <c r="D3301" s="14"/>
    </row>
    <row r="3302" spans="3:4" ht="12.75">
      <c r="C3302" s="14"/>
      <c r="D3302" s="14"/>
    </row>
    <row r="3303" spans="3:4" ht="12.75">
      <c r="C3303" s="14"/>
      <c r="D3303" s="14"/>
    </row>
    <row r="3304" spans="3:4" ht="12.75">
      <c r="C3304" s="14"/>
      <c r="D3304" s="14"/>
    </row>
    <row r="3305" spans="3:4" ht="12.75">
      <c r="C3305" s="14"/>
      <c r="D3305" s="14"/>
    </row>
    <row r="3306" spans="3:4" ht="12.75">
      <c r="C3306" s="14"/>
      <c r="D3306" s="14"/>
    </row>
    <row r="3307" spans="3:4" ht="12.75">
      <c r="C3307" s="14"/>
      <c r="D3307" s="14"/>
    </row>
    <row r="3308" spans="3:4" ht="12.75">
      <c r="C3308" s="14"/>
      <c r="D3308" s="14"/>
    </row>
    <row r="3309" spans="3:4" ht="12.75">
      <c r="C3309" s="14"/>
      <c r="D3309" s="14"/>
    </row>
    <row r="3310" spans="3:4" ht="12.75">
      <c r="C3310" s="14"/>
      <c r="D3310" s="14"/>
    </row>
    <row r="3311" spans="3:4" ht="12.75">
      <c r="C3311" s="14"/>
      <c r="D3311" s="14"/>
    </row>
    <row r="3312" spans="3:4" ht="12.75">
      <c r="C3312" s="14"/>
      <c r="D3312" s="14"/>
    </row>
    <row r="3313" spans="3:4" ht="12.75">
      <c r="C3313" s="14"/>
      <c r="D3313" s="14"/>
    </row>
    <row r="3314" spans="3:4" ht="12.75">
      <c r="C3314" s="14"/>
      <c r="D3314" s="14"/>
    </row>
    <row r="3315" spans="3:4" ht="12.75">
      <c r="C3315" s="14"/>
      <c r="D3315" s="14"/>
    </row>
    <row r="3316" spans="3:4" ht="12.75">
      <c r="C3316" s="14"/>
      <c r="D3316" s="14"/>
    </row>
    <row r="3317" spans="3:4" ht="12.75">
      <c r="C3317" s="14"/>
      <c r="D3317" s="14"/>
    </row>
    <row r="3318" spans="3:4" ht="12.75">
      <c r="C3318" s="14"/>
      <c r="D3318" s="14"/>
    </row>
    <row r="3319" spans="3:4" ht="12.75">
      <c r="C3319" s="14"/>
      <c r="D3319" s="14"/>
    </row>
    <row r="3320" spans="3:4" ht="12.75">
      <c r="C3320" s="14"/>
      <c r="D3320" s="14"/>
    </row>
    <row r="3321" spans="3:4" ht="12.75">
      <c r="C3321" s="14"/>
      <c r="D3321" s="14"/>
    </row>
    <row r="3322" spans="3:4" ht="12.75">
      <c r="C3322" s="14"/>
      <c r="D3322" s="14"/>
    </row>
    <row r="3323" spans="3:4" ht="12.75">
      <c r="C3323" s="14"/>
      <c r="D3323" s="14"/>
    </row>
    <row r="3324" spans="3:4" ht="12.75">
      <c r="C3324" s="14"/>
      <c r="D3324" s="14"/>
    </row>
    <row r="3325" spans="3:4" ht="12.75">
      <c r="C3325" s="14"/>
      <c r="D3325" s="14"/>
    </row>
    <row r="3326" spans="3:4" ht="12.75">
      <c r="C3326" s="14"/>
      <c r="D3326" s="14"/>
    </row>
    <row r="3327" spans="3:4" ht="12.75">
      <c r="C3327" s="14"/>
      <c r="D3327" s="14"/>
    </row>
    <row r="3328" spans="3:4" ht="12.75">
      <c r="C3328" s="14"/>
      <c r="D3328" s="14"/>
    </row>
    <row r="3329" spans="3:4" ht="12.75">
      <c r="C3329" s="14"/>
      <c r="D3329" s="14"/>
    </row>
    <row r="3330" spans="3:4" ht="12.75">
      <c r="C3330" s="14"/>
      <c r="D3330" s="14"/>
    </row>
    <row r="3331" spans="3:4" ht="12.75">
      <c r="C3331" s="14"/>
      <c r="D3331" s="14"/>
    </row>
    <row r="3332" spans="3:4" ht="12.75">
      <c r="C3332" s="14"/>
      <c r="D3332" s="14"/>
    </row>
    <row r="3333" spans="3:4" ht="12.75">
      <c r="C3333" s="14"/>
      <c r="D3333" s="14"/>
    </row>
    <row r="3334" spans="3:4" ht="12.75">
      <c r="C3334" s="14"/>
      <c r="D3334" s="14"/>
    </row>
    <row r="3335" spans="3:4" ht="12.75">
      <c r="C3335" s="14"/>
      <c r="D3335" s="14"/>
    </row>
    <row r="3336" spans="3:4" ht="12.75">
      <c r="C3336" s="14"/>
      <c r="D3336" s="14"/>
    </row>
    <row r="3337" spans="3:4" ht="12.75">
      <c r="C3337" s="14"/>
      <c r="D3337" s="14"/>
    </row>
    <row r="3338" spans="3:4" ht="12.75">
      <c r="C3338" s="14"/>
      <c r="D3338" s="14"/>
    </row>
    <row r="3339" spans="3:4" ht="12.75">
      <c r="C3339" s="14"/>
      <c r="D3339" s="14"/>
    </row>
    <row r="3340" spans="3:4" ht="12.75">
      <c r="C3340" s="14"/>
      <c r="D3340" s="14"/>
    </row>
    <row r="3341" spans="3:4" ht="12.75">
      <c r="C3341" s="14"/>
      <c r="D3341" s="14"/>
    </row>
    <row r="3342" spans="3:4" ht="12.75">
      <c r="C3342" s="14"/>
      <c r="D3342" s="14"/>
    </row>
    <row r="3343" spans="3:4" ht="12.75">
      <c r="C3343" s="14"/>
      <c r="D3343" s="14"/>
    </row>
    <row r="3344" spans="3:4" ht="12.75">
      <c r="C3344" s="14"/>
      <c r="D3344" s="14"/>
    </row>
    <row r="3345" spans="3:4" ht="12.75">
      <c r="C3345" s="14"/>
      <c r="D3345" s="14"/>
    </row>
    <row r="3346" spans="3:4" ht="12.75">
      <c r="C3346" s="14"/>
      <c r="D3346" s="14"/>
    </row>
    <row r="3347" spans="3:4" ht="12.75">
      <c r="C3347" s="14"/>
      <c r="D3347" s="14"/>
    </row>
    <row r="3348" spans="3:4" ht="12.75">
      <c r="C3348" s="14"/>
      <c r="D3348" s="14"/>
    </row>
    <row r="3349" spans="3:4" ht="12.75">
      <c r="C3349" s="14"/>
      <c r="D3349" s="14"/>
    </row>
    <row r="3350" spans="3:4" ht="12.75">
      <c r="C3350" s="14"/>
      <c r="D3350" s="14"/>
    </row>
    <row r="3351" spans="3:4" ht="12.75">
      <c r="C3351" s="14"/>
      <c r="D3351" s="14"/>
    </row>
    <row r="3352" spans="3:4" ht="12.75">
      <c r="C3352" s="14"/>
      <c r="D3352" s="14"/>
    </row>
    <row r="3353" spans="3:4" ht="12.75">
      <c r="C3353" s="14"/>
      <c r="D3353" s="14"/>
    </row>
    <row r="3354" spans="3:4" ht="12.75">
      <c r="C3354" s="14"/>
      <c r="D3354" s="14"/>
    </row>
    <row r="3355" spans="3:4" ht="12.75">
      <c r="C3355" s="14"/>
      <c r="D3355" s="14"/>
    </row>
    <row r="3356" spans="3:4" ht="12.75">
      <c r="C3356" s="14"/>
      <c r="D3356" s="14"/>
    </row>
    <row r="3357" spans="3:4" ht="12.75">
      <c r="C3357" s="14"/>
      <c r="D3357" s="14"/>
    </row>
    <row r="3358" spans="3:4" ht="12.75">
      <c r="C3358" s="14"/>
      <c r="D3358" s="14"/>
    </row>
    <row r="3359" spans="3:4" ht="12.75">
      <c r="C3359" s="14"/>
      <c r="D3359" s="14"/>
    </row>
    <row r="3360" spans="3:4" ht="12.75">
      <c r="C3360" s="14"/>
      <c r="D3360" s="14"/>
    </row>
    <row r="3361" spans="3:4" ht="12.75">
      <c r="C3361" s="14"/>
      <c r="D3361" s="14"/>
    </row>
    <row r="3362" spans="3:4" ht="12.75">
      <c r="C3362" s="14"/>
      <c r="D3362" s="14"/>
    </row>
    <row r="3363" spans="3:4" ht="12.75">
      <c r="C3363" s="14"/>
      <c r="D3363" s="14"/>
    </row>
    <row r="3364" spans="3:4" ht="12.75">
      <c r="C3364" s="14"/>
      <c r="D3364" s="14"/>
    </row>
    <row r="3365" spans="3:4" ht="12.75">
      <c r="C3365" s="14"/>
      <c r="D3365" s="14"/>
    </row>
    <row r="3366" spans="3:4" ht="12.75">
      <c r="C3366" s="14"/>
      <c r="D3366" s="14"/>
    </row>
    <row r="3367" spans="3:4" ht="12.75">
      <c r="C3367" s="14"/>
      <c r="D3367" s="14"/>
    </row>
    <row r="3368" spans="3:4" ht="12.75">
      <c r="C3368" s="14"/>
      <c r="D3368" s="14"/>
    </row>
    <row r="3369" spans="3:4" ht="12.75">
      <c r="C3369" s="14"/>
      <c r="D3369" s="14"/>
    </row>
    <row r="3370" spans="3:4" ht="12.75">
      <c r="C3370" s="14"/>
      <c r="D3370" s="14"/>
    </row>
    <row r="3371" spans="3:4" ht="12.75">
      <c r="C3371" s="14"/>
      <c r="D3371" s="14"/>
    </row>
    <row r="3372" spans="3:4" ht="12.75">
      <c r="C3372" s="14"/>
      <c r="D3372" s="14"/>
    </row>
    <row r="3373" spans="3:4" ht="12.75">
      <c r="C3373" s="14"/>
      <c r="D3373" s="14"/>
    </row>
    <row r="3374" spans="3:4" ht="12.75">
      <c r="C3374" s="14"/>
      <c r="D3374" s="14"/>
    </row>
    <row r="3375" spans="3:4" ht="12.75">
      <c r="C3375" s="14"/>
      <c r="D3375" s="14"/>
    </row>
    <row r="3376" spans="3:4" ht="12.75">
      <c r="C3376" s="14"/>
      <c r="D3376" s="14"/>
    </row>
    <row r="3377" spans="3:4" ht="12.75">
      <c r="C3377" s="14"/>
      <c r="D3377" s="14"/>
    </row>
    <row r="3378" spans="3:4" ht="12.75">
      <c r="C3378" s="14"/>
      <c r="D3378" s="14"/>
    </row>
    <row r="3379" spans="3:4" ht="12.75">
      <c r="C3379" s="14"/>
      <c r="D3379" s="14"/>
    </row>
    <row r="3380" spans="3:4" ht="12.75">
      <c r="C3380" s="14"/>
      <c r="D3380" s="14"/>
    </row>
    <row r="3381" spans="3:4" ht="12.75">
      <c r="C3381" s="14"/>
      <c r="D3381" s="14"/>
    </row>
    <row r="3382" spans="3:4" ht="12.75">
      <c r="C3382" s="14"/>
      <c r="D3382" s="14"/>
    </row>
    <row r="3383" spans="3:4" ht="12.75">
      <c r="C3383" s="14"/>
      <c r="D3383" s="14"/>
    </row>
    <row r="3384" spans="3:4" ht="12.75">
      <c r="C3384" s="14"/>
      <c r="D3384" s="14"/>
    </row>
    <row r="3385" spans="3:4" ht="12.75">
      <c r="C3385" s="14"/>
      <c r="D3385" s="14"/>
    </row>
    <row r="3386" spans="3:4" ht="12.75">
      <c r="C3386" s="14"/>
      <c r="D3386" s="14"/>
    </row>
    <row r="3387" spans="3:4" ht="12.75">
      <c r="C3387" s="14"/>
      <c r="D3387" s="14"/>
    </row>
    <row r="3388" spans="3:4" ht="12.75">
      <c r="C3388" s="14"/>
      <c r="D3388" s="14"/>
    </row>
    <row r="3389" spans="3:4" ht="12.75">
      <c r="C3389" s="14"/>
      <c r="D3389" s="14"/>
    </row>
    <row r="3390" spans="3:4" ht="12.75">
      <c r="C3390" s="14"/>
      <c r="D3390" s="14"/>
    </row>
    <row r="3391" spans="3:4" ht="12.75">
      <c r="C3391" s="14"/>
      <c r="D3391" s="14"/>
    </row>
    <row r="3392" spans="3:4" ht="12.75">
      <c r="C3392" s="14"/>
      <c r="D3392" s="14"/>
    </row>
    <row r="3393" spans="3:4" ht="12.75">
      <c r="C3393" s="14"/>
      <c r="D3393" s="14"/>
    </row>
    <row r="3394" spans="3:4" ht="12.75">
      <c r="C3394" s="14"/>
      <c r="D3394" s="14"/>
    </row>
    <row r="3395" spans="3:4" ht="12.75">
      <c r="C3395" s="14"/>
      <c r="D3395" s="14"/>
    </row>
    <row r="3396" spans="3:4" ht="12.75">
      <c r="C3396" s="14"/>
      <c r="D3396" s="14"/>
    </row>
    <row r="3397" spans="3:4" ht="12.75">
      <c r="C3397" s="14"/>
      <c r="D3397" s="14"/>
    </row>
    <row r="3398" spans="3:4" ht="12.75">
      <c r="C3398" s="14"/>
      <c r="D3398" s="14"/>
    </row>
    <row r="3399" spans="3:4" ht="12.75">
      <c r="C3399" s="14"/>
      <c r="D3399" s="14"/>
    </row>
    <row r="3400" spans="3:4" ht="12.75">
      <c r="C3400" s="14"/>
      <c r="D3400" s="14"/>
    </row>
    <row r="3401" spans="3:4" ht="12.75">
      <c r="C3401" s="14"/>
      <c r="D3401" s="14"/>
    </row>
    <row r="3402" spans="3:4" ht="12.75">
      <c r="C3402" s="14"/>
      <c r="D3402" s="14"/>
    </row>
    <row r="3403" spans="3:4" ht="12.75">
      <c r="C3403" s="14"/>
      <c r="D3403" s="14"/>
    </row>
    <row r="3404" spans="3:4" ht="12.75">
      <c r="C3404" s="14"/>
      <c r="D3404" s="14"/>
    </row>
    <row r="3405" spans="3:4" ht="12.75">
      <c r="C3405" s="14"/>
      <c r="D3405" s="14"/>
    </row>
    <row r="3406" spans="3:4" ht="12.75">
      <c r="C3406" s="14"/>
      <c r="D3406" s="14"/>
    </row>
    <row r="3407" spans="3:4" ht="12.75">
      <c r="C3407" s="14"/>
      <c r="D3407" s="14"/>
    </row>
    <row r="3408" spans="3:4" ht="12.75">
      <c r="C3408" s="14"/>
      <c r="D3408" s="14"/>
    </row>
    <row r="3409" spans="3:4" ht="12.75">
      <c r="C3409" s="14"/>
      <c r="D3409" s="14"/>
    </row>
    <row r="3410" spans="3:4" ht="12.75">
      <c r="C3410" s="14"/>
      <c r="D3410" s="14"/>
    </row>
    <row r="3411" spans="3:4" ht="12.75">
      <c r="C3411" s="14"/>
      <c r="D3411" s="14"/>
    </row>
    <row r="3412" spans="3:4" ht="12.75">
      <c r="C3412" s="14"/>
      <c r="D3412" s="14"/>
    </row>
    <row r="3413" spans="3:4" ht="12.75">
      <c r="C3413" s="14"/>
      <c r="D3413" s="14"/>
    </row>
    <row r="3414" spans="3:4" ht="12.75">
      <c r="C3414" s="14"/>
      <c r="D3414" s="14"/>
    </row>
    <row r="3415" spans="3:4" ht="12.75">
      <c r="C3415" s="14"/>
      <c r="D3415" s="14"/>
    </row>
    <row r="3416" spans="3:4" ht="12.75">
      <c r="C3416" s="14"/>
      <c r="D3416" s="14"/>
    </row>
    <row r="3417" spans="3:4" ht="12.75">
      <c r="C3417" s="14"/>
      <c r="D3417" s="14"/>
    </row>
    <row r="3418" spans="3:4" ht="12.75">
      <c r="C3418" s="14"/>
      <c r="D3418" s="14"/>
    </row>
    <row r="3419" spans="3:4" ht="12.75">
      <c r="C3419" s="14"/>
      <c r="D3419" s="14"/>
    </row>
    <row r="3420" spans="3:4" ht="12.75">
      <c r="C3420" s="14"/>
      <c r="D3420" s="14"/>
    </row>
    <row r="3421" spans="3:4" ht="12.75">
      <c r="C3421" s="14"/>
      <c r="D3421" s="14"/>
    </row>
    <row r="3422" spans="3:4" ht="12.75">
      <c r="C3422" s="14"/>
      <c r="D3422" s="14"/>
    </row>
    <row r="3423" spans="3:4" ht="12.75">
      <c r="C3423" s="14"/>
      <c r="D3423" s="14"/>
    </row>
    <row r="3424" spans="3:4" ht="12.75">
      <c r="C3424" s="14"/>
      <c r="D3424" s="14"/>
    </row>
    <row r="3425" spans="3:4" ht="12.75">
      <c r="C3425" s="14"/>
      <c r="D3425" s="14"/>
    </row>
    <row r="3426" spans="3:4" ht="12.75">
      <c r="C3426" s="14"/>
      <c r="D3426" s="14"/>
    </row>
    <row r="3427" spans="3:4" ht="12.75">
      <c r="C3427" s="14"/>
      <c r="D3427" s="14"/>
    </row>
    <row r="3428" spans="3:4" ht="12.75">
      <c r="C3428" s="14"/>
      <c r="D3428" s="14"/>
    </row>
    <row r="3429" spans="3:4" ht="12.75">
      <c r="C3429" s="14"/>
      <c r="D3429" s="14"/>
    </row>
    <row r="3430" spans="3:4" ht="12.75">
      <c r="C3430" s="14"/>
      <c r="D3430" s="14"/>
    </row>
    <row r="3431" spans="3:4" ht="12.75">
      <c r="C3431" s="14"/>
      <c r="D3431" s="14"/>
    </row>
    <row r="3432" spans="3:4" ht="12.75">
      <c r="C3432" s="14"/>
      <c r="D3432" s="14"/>
    </row>
    <row r="3433" spans="3:4" ht="12.75">
      <c r="C3433" s="14"/>
      <c r="D3433" s="14"/>
    </row>
    <row r="3434" spans="3:4" ht="12.75">
      <c r="C3434" s="14"/>
      <c r="D3434" s="14"/>
    </row>
    <row r="3435" spans="3:4" ht="12.75">
      <c r="C3435" s="14"/>
      <c r="D3435" s="14"/>
    </row>
    <row r="3436" spans="3:4" ht="12.75">
      <c r="C3436" s="14"/>
      <c r="D3436" s="14"/>
    </row>
    <row r="3437" spans="3:4" ht="12.75">
      <c r="C3437" s="14"/>
      <c r="D3437" s="14"/>
    </row>
    <row r="3438" spans="3:4" ht="12.75">
      <c r="C3438" s="14"/>
      <c r="D3438" s="14"/>
    </row>
    <row r="3439" spans="3:4" ht="12.75">
      <c r="C3439" s="14"/>
      <c r="D3439" s="14"/>
    </row>
    <row r="3440" spans="3:4" ht="12.75">
      <c r="C3440" s="14"/>
      <c r="D3440" s="14"/>
    </row>
    <row r="3441" spans="3:4" ht="12.75">
      <c r="C3441" s="14"/>
      <c r="D3441" s="14"/>
    </row>
    <row r="3442" spans="3:4" ht="12.75">
      <c r="C3442" s="14"/>
      <c r="D3442" s="14"/>
    </row>
    <row r="3443" spans="3:4" ht="12.75">
      <c r="C3443" s="14"/>
      <c r="D3443" s="14"/>
    </row>
    <row r="3444" spans="3:4" ht="12.75">
      <c r="C3444" s="14"/>
      <c r="D3444" s="14"/>
    </row>
    <row r="3445" spans="3:4" ht="12.75">
      <c r="C3445" s="14"/>
      <c r="D3445" s="14"/>
    </row>
    <row r="3446" spans="3:4" ht="12.75">
      <c r="C3446" s="14"/>
      <c r="D3446" s="14"/>
    </row>
    <row r="3447" spans="3:4" ht="12.75">
      <c r="C3447" s="14"/>
      <c r="D3447" s="14"/>
    </row>
    <row r="3448" spans="3:4" ht="12.75">
      <c r="C3448" s="14"/>
      <c r="D3448" s="14"/>
    </row>
    <row r="3449" spans="3:4" ht="12.75">
      <c r="C3449" s="14"/>
      <c r="D3449" s="14"/>
    </row>
    <row r="3450" spans="3:4" ht="12.75">
      <c r="C3450" s="14"/>
      <c r="D3450" s="14"/>
    </row>
    <row r="3451" spans="3:4" ht="12.75">
      <c r="C3451" s="14"/>
      <c r="D3451" s="14"/>
    </row>
    <row r="3452" spans="3:4" ht="12.75">
      <c r="C3452" s="14"/>
      <c r="D3452" s="14"/>
    </row>
    <row r="3453" spans="3:4" ht="12.75">
      <c r="C3453" s="14"/>
      <c r="D3453" s="14"/>
    </row>
    <row r="3454" spans="3:4" ht="12.75">
      <c r="C3454" s="14"/>
      <c r="D3454" s="14"/>
    </row>
    <row r="3455" spans="3:4" ht="12.75">
      <c r="C3455" s="14"/>
      <c r="D3455" s="14"/>
    </row>
    <row r="3456" spans="3:4" ht="12.75">
      <c r="C3456" s="14"/>
      <c r="D3456" s="14"/>
    </row>
    <row r="3457" spans="3:4" ht="12.75">
      <c r="C3457" s="14"/>
      <c r="D3457" s="14"/>
    </row>
    <row r="3458" spans="3:4" ht="12.75">
      <c r="C3458" s="14"/>
      <c r="D3458" s="14"/>
    </row>
    <row r="3459" spans="3:4" ht="12.75">
      <c r="C3459" s="14"/>
      <c r="D3459" s="14"/>
    </row>
    <row r="3460" spans="3:4" ht="12.75">
      <c r="C3460" s="14"/>
      <c r="D3460" s="14"/>
    </row>
    <row r="3461" spans="3:4" ht="12.75">
      <c r="C3461" s="14"/>
      <c r="D3461" s="14"/>
    </row>
    <row r="3462" spans="3:4" ht="12.75">
      <c r="C3462" s="14"/>
      <c r="D3462" s="14"/>
    </row>
    <row r="3463" spans="3:4" ht="12.75">
      <c r="C3463" s="14"/>
      <c r="D3463" s="14"/>
    </row>
    <row r="3464" spans="3:4" ht="12.75">
      <c r="C3464" s="14"/>
      <c r="D3464" s="14"/>
    </row>
    <row r="3465" spans="3:4" ht="12.75">
      <c r="C3465" s="14"/>
      <c r="D3465" s="14"/>
    </row>
    <row r="3466" spans="3:4" ht="12.75">
      <c r="C3466" s="14"/>
      <c r="D3466" s="14"/>
    </row>
    <row r="3467" spans="3:4" ht="12.75">
      <c r="C3467" s="14"/>
      <c r="D3467" s="14"/>
    </row>
    <row r="3468" spans="3:4" ht="12.75">
      <c r="C3468" s="14"/>
      <c r="D3468" s="14"/>
    </row>
    <row r="3469" spans="3:4" ht="12.75">
      <c r="C3469" s="14"/>
      <c r="D3469" s="14"/>
    </row>
    <row r="3470" spans="3:4" ht="12.75">
      <c r="C3470" s="14"/>
      <c r="D3470" s="14"/>
    </row>
    <row r="3471" spans="3:4" ht="12.75">
      <c r="C3471" s="14"/>
      <c r="D3471" s="14"/>
    </row>
    <row r="3472" spans="3:4" ht="12.75">
      <c r="C3472" s="14"/>
      <c r="D3472" s="14"/>
    </row>
    <row r="3473" spans="3:4" ht="12.75">
      <c r="C3473" s="14"/>
      <c r="D3473" s="14"/>
    </row>
    <row r="3474" spans="3:4" ht="12.75">
      <c r="C3474" s="14"/>
      <c r="D3474" s="14"/>
    </row>
    <row r="3475" spans="3:4" ht="12.75">
      <c r="C3475" s="14"/>
      <c r="D3475" s="14"/>
    </row>
    <row r="3476" spans="3:4" ht="12.75">
      <c r="C3476" s="14"/>
      <c r="D3476" s="14"/>
    </row>
    <row r="3477" spans="3:4" ht="12.75">
      <c r="C3477" s="14"/>
      <c r="D3477" s="14"/>
    </row>
    <row r="3478" spans="3:4" ht="12.75">
      <c r="C3478" s="14"/>
      <c r="D3478" s="14"/>
    </row>
    <row r="3479" spans="3:4" ht="12.75">
      <c r="C3479" s="14"/>
      <c r="D3479" s="14"/>
    </row>
    <row r="3480" spans="3:4" ht="12.75">
      <c r="C3480" s="14"/>
      <c r="D3480" s="14"/>
    </row>
    <row r="3481" spans="3:4" ht="12.75">
      <c r="C3481" s="14"/>
      <c r="D3481" s="14"/>
    </row>
    <row r="3482" spans="3:4" ht="12.75">
      <c r="C3482" s="14"/>
      <c r="D3482" s="14"/>
    </row>
    <row r="3483" spans="3:4" ht="12.75">
      <c r="C3483" s="14"/>
      <c r="D3483" s="14"/>
    </row>
    <row r="3484" spans="3:4" ht="12.75">
      <c r="C3484" s="14"/>
      <c r="D3484" s="14"/>
    </row>
    <row r="3485" spans="3:4" ht="12.75">
      <c r="C3485" s="14"/>
      <c r="D3485" s="14"/>
    </row>
    <row r="3486" spans="3:4" ht="12.75">
      <c r="C3486" s="14"/>
      <c r="D3486" s="14"/>
    </row>
    <row r="3487" spans="3:4" ht="12.75">
      <c r="C3487" s="14"/>
      <c r="D3487" s="14"/>
    </row>
    <row r="3488" spans="3:4" ht="12.75">
      <c r="C3488" s="14"/>
      <c r="D3488" s="14"/>
    </row>
    <row r="3489" spans="3:4" ht="12.75">
      <c r="C3489" s="14"/>
      <c r="D3489" s="14"/>
    </row>
    <row r="3490" spans="3:4" ht="12.75">
      <c r="C3490" s="14"/>
      <c r="D3490" s="14"/>
    </row>
    <row r="3491" spans="3:4" ht="12.75">
      <c r="C3491" s="14"/>
      <c r="D3491" s="14"/>
    </row>
    <row r="3492" spans="3:4" ht="12.75">
      <c r="C3492" s="14"/>
      <c r="D3492" s="14"/>
    </row>
    <row r="3493" spans="3:4" ht="12.75">
      <c r="C3493" s="14"/>
      <c r="D3493" s="14"/>
    </row>
    <row r="3494" spans="3:4" ht="12.75">
      <c r="C3494" s="14"/>
      <c r="D3494" s="14"/>
    </row>
    <row r="3495" spans="3:4" ht="12.75">
      <c r="C3495" s="14"/>
      <c r="D3495" s="14"/>
    </row>
    <row r="3496" spans="3:4" ht="12.75">
      <c r="C3496" s="14"/>
      <c r="D3496" s="14"/>
    </row>
    <row r="3497" spans="3:4" ht="12.75">
      <c r="C3497" s="14"/>
      <c r="D3497" s="14"/>
    </row>
    <row r="3498" spans="3:4" ht="12.75">
      <c r="C3498" s="14"/>
      <c r="D3498" s="14"/>
    </row>
    <row r="3499" spans="3:4" ht="12.75">
      <c r="C3499" s="14"/>
      <c r="D3499" s="14"/>
    </row>
    <row r="3500" spans="3:4" ht="12.75">
      <c r="C3500" s="14"/>
      <c r="D3500" s="14"/>
    </row>
    <row r="3501" spans="3:4" ht="12.75">
      <c r="C3501" s="14"/>
      <c r="D3501" s="14"/>
    </row>
    <row r="3502" spans="3:4" ht="12.75">
      <c r="C3502" s="14"/>
      <c r="D3502" s="14"/>
    </row>
    <row r="3503" spans="3:4" ht="12.75">
      <c r="C3503" s="14"/>
      <c r="D3503" s="14"/>
    </row>
    <row r="3504" spans="3:4" ht="12.75">
      <c r="C3504" s="14"/>
      <c r="D3504" s="14"/>
    </row>
    <row r="3505" spans="3:4" ht="12.75">
      <c r="C3505" s="14"/>
      <c r="D3505" s="14"/>
    </row>
    <row r="3506" spans="3:4" ht="12.75">
      <c r="C3506" s="14"/>
      <c r="D3506" s="14"/>
    </row>
    <row r="3507" spans="3:4" ht="12.75">
      <c r="C3507" s="14"/>
      <c r="D3507" s="14"/>
    </row>
    <row r="3508" spans="3:4" ht="12.75">
      <c r="C3508" s="14"/>
      <c r="D3508" s="14"/>
    </row>
    <row r="3509" spans="3:4" ht="12.75">
      <c r="C3509" s="14"/>
      <c r="D3509" s="14"/>
    </row>
    <row r="3510" spans="3:4" ht="12.75">
      <c r="C3510" s="14"/>
      <c r="D3510" s="14"/>
    </row>
    <row r="3511" spans="3:4" ht="12.75">
      <c r="C3511" s="14"/>
      <c r="D3511" s="14"/>
    </row>
    <row r="3512" spans="3:4" ht="12.75">
      <c r="C3512" s="14"/>
      <c r="D3512" s="14"/>
    </row>
    <row r="3513" spans="3:4" ht="12.75">
      <c r="C3513" s="14"/>
      <c r="D3513" s="14"/>
    </row>
    <row r="3514" spans="3:4" ht="12.75">
      <c r="C3514" s="14"/>
      <c r="D3514" s="14"/>
    </row>
    <row r="3515" spans="3:4" ht="12.75">
      <c r="C3515" s="14"/>
      <c r="D3515" s="14"/>
    </row>
    <row r="3516" spans="3:4" ht="12.75">
      <c r="C3516" s="14"/>
      <c r="D3516" s="14"/>
    </row>
    <row r="3517" spans="3:4" ht="12.75">
      <c r="C3517" s="14"/>
      <c r="D3517" s="14"/>
    </row>
    <row r="3518" spans="3:4" ht="12.75">
      <c r="C3518" s="14"/>
      <c r="D3518" s="14"/>
    </row>
    <row r="3519" spans="3:4" ht="12.75">
      <c r="C3519" s="14"/>
      <c r="D3519" s="14"/>
    </row>
    <row r="3520" spans="3:4" ht="12.75">
      <c r="C3520" s="14"/>
      <c r="D3520" s="14"/>
    </row>
    <row r="3521" spans="3:4" ht="12.75">
      <c r="C3521" s="14"/>
      <c r="D3521" s="14"/>
    </row>
    <row r="3522" spans="3:4" ht="12.75">
      <c r="C3522" s="14"/>
      <c r="D3522" s="14"/>
    </row>
    <row r="3523" spans="3:4" ht="12.75">
      <c r="C3523" s="14"/>
      <c r="D3523" s="14"/>
    </row>
    <row r="3524" spans="3:4" ht="12.75">
      <c r="C3524" s="14"/>
      <c r="D3524" s="14"/>
    </row>
    <row r="3525" spans="3:4" ht="12.75">
      <c r="C3525" s="14"/>
      <c r="D3525" s="14"/>
    </row>
    <row r="3526" spans="3:4" ht="12.75">
      <c r="C3526" s="14"/>
      <c r="D3526" s="14"/>
    </row>
    <row r="3527" spans="3:4" ht="12.75">
      <c r="C3527" s="14"/>
      <c r="D3527" s="14"/>
    </row>
    <row r="3528" spans="3:4" ht="12.75">
      <c r="C3528" s="14"/>
      <c r="D3528" s="14"/>
    </row>
    <row r="3529" spans="3:4" ht="12.75">
      <c r="C3529" s="14"/>
      <c r="D3529" s="14"/>
    </row>
    <row r="3530" spans="3:4" ht="12.75">
      <c r="C3530" s="14"/>
      <c r="D3530" s="14"/>
    </row>
    <row r="3531" spans="3:4" ht="12.75">
      <c r="C3531" s="14"/>
      <c r="D3531" s="14"/>
    </row>
    <row r="3532" spans="3:4" ht="12.75">
      <c r="C3532" s="14"/>
      <c r="D3532" s="14"/>
    </row>
    <row r="3533" spans="3:4" ht="12.75">
      <c r="C3533" s="14"/>
      <c r="D3533" s="14"/>
    </row>
    <row r="3534" spans="3:4" ht="12.75">
      <c r="C3534" s="14"/>
      <c r="D3534" s="14"/>
    </row>
    <row r="3535" spans="3:4" ht="12.75">
      <c r="C3535" s="14"/>
      <c r="D3535" s="14"/>
    </row>
    <row r="3536" spans="3:4" ht="12.75">
      <c r="C3536" s="14"/>
      <c r="D3536" s="14"/>
    </row>
    <row r="3537" spans="3:4" ht="12.75">
      <c r="C3537" s="14"/>
      <c r="D3537" s="14"/>
    </row>
    <row r="3538" spans="3:4" ht="12.75">
      <c r="C3538" s="14"/>
      <c r="D3538" s="14"/>
    </row>
    <row r="3539" spans="3:4" ht="12.75">
      <c r="C3539" s="14"/>
      <c r="D3539" s="14"/>
    </row>
    <row r="3540" spans="3:4" ht="12.75">
      <c r="C3540" s="14"/>
      <c r="D3540" s="14"/>
    </row>
    <row r="3541" spans="3:4" ht="12.75">
      <c r="C3541" s="14"/>
      <c r="D3541" s="14"/>
    </row>
    <row r="3542" spans="3:4" ht="12.75">
      <c r="C3542" s="14"/>
      <c r="D3542" s="14"/>
    </row>
    <row r="3543" spans="3:4" ht="12.75">
      <c r="C3543" s="14"/>
      <c r="D3543" s="14"/>
    </row>
    <row r="3544" spans="3:4" ht="12.75">
      <c r="C3544" s="14"/>
      <c r="D3544" s="14"/>
    </row>
    <row r="3545" spans="3:4" ht="12.75">
      <c r="C3545" s="14"/>
      <c r="D3545" s="14"/>
    </row>
    <row r="3546" spans="3:4" ht="12.75">
      <c r="C3546" s="14"/>
      <c r="D3546" s="14"/>
    </row>
    <row r="3547" spans="3:4" ht="12.75">
      <c r="C3547" s="14"/>
      <c r="D3547" s="14"/>
    </row>
    <row r="3548" spans="3:4" ht="12.75">
      <c r="C3548" s="14"/>
      <c r="D3548" s="14"/>
    </row>
    <row r="3549" spans="3:4" ht="12.75">
      <c r="C3549" s="14"/>
      <c r="D3549" s="14"/>
    </row>
    <row r="3550" spans="3:4" ht="12.75">
      <c r="C3550" s="14"/>
      <c r="D3550" s="14"/>
    </row>
    <row r="3551" spans="3:4" ht="12.75">
      <c r="C3551" s="14"/>
      <c r="D3551" s="14"/>
    </row>
    <row r="3552" spans="3:4" ht="12.75">
      <c r="C3552" s="14"/>
      <c r="D3552" s="14"/>
    </row>
    <row r="3553" spans="3:4" ht="12.75">
      <c r="C3553" s="14"/>
      <c r="D3553" s="14"/>
    </row>
    <row r="3554" spans="3:4" ht="12.75">
      <c r="C3554" s="14"/>
      <c r="D3554" s="14"/>
    </row>
    <row r="3555" spans="3:4" ht="12.75">
      <c r="C3555" s="14"/>
      <c r="D3555" s="14"/>
    </row>
    <row r="3556" spans="3:4" ht="12.75">
      <c r="C3556" s="14"/>
      <c r="D3556" s="14"/>
    </row>
    <row r="3557" spans="3:4" ht="12.75">
      <c r="C3557" s="14"/>
      <c r="D3557" s="14"/>
    </row>
    <row r="3558" spans="3:4" ht="12.75">
      <c r="C3558" s="14"/>
      <c r="D3558" s="14"/>
    </row>
    <row r="3559" spans="3:4" ht="12.75">
      <c r="C3559" s="14"/>
      <c r="D3559" s="14"/>
    </row>
    <row r="3560" spans="3:4" ht="12.75">
      <c r="C3560" s="14"/>
      <c r="D3560" s="14"/>
    </row>
    <row r="3561" spans="3:4" ht="12.75">
      <c r="C3561" s="14"/>
      <c r="D3561" s="14"/>
    </row>
    <row r="3562" spans="3:4" ht="12.75">
      <c r="C3562" s="14"/>
      <c r="D3562" s="14"/>
    </row>
    <row r="3563" spans="3:4" ht="12.75">
      <c r="C3563" s="14"/>
      <c r="D3563" s="14"/>
    </row>
    <row r="3564" spans="3:4" ht="12.75">
      <c r="C3564" s="14"/>
      <c r="D3564" s="14"/>
    </row>
    <row r="3565" spans="3:4" ht="12.75">
      <c r="C3565" s="14"/>
      <c r="D3565" s="14"/>
    </row>
    <row r="3566" spans="3:4" ht="12.75">
      <c r="C3566" s="14"/>
      <c r="D3566" s="14"/>
    </row>
    <row r="3567" spans="3:4" ht="12.75">
      <c r="C3567" s="14"/>
      <c r="D3567" s="14"/>
    </row>
    <row r="3568" spans="3:4" ht="12.75">
      <c r="C3568" s="14"/>
      <c r="D3568" s="14"/>
    </row>
    <row r="3569" spans="3:4" ht="12.75">
      <c r="C3569" s="14"/>
      <c r="D3569" s="14"/>
    </row>
    <row r="3570" spans="3:4" ht="12.75">
      <c r="C3570" s="14"/>
      <c r="D3570" s="14"/>
    </row>
    <row r="3571" spans="3:4" ht="12.75">
      <c r="C3571" s="14"/>
      <c r="D3571" s="14"/>
    </row>
    <row r="3572" spans="3:4" ht="12.75">
      <c r="C3572" s="14"/>
      <c r="D3572" s="14"/>
    </row>
    <row r="3573" spans="3:4" ht="12.75">
      <c r="C3573" s="14"/>
      <c r="D3573" s="14"/>
    </row>
    <row r="3574" spans="3:4" ht="12.75">
      <c r="C3574" s="14"/>
      <c r="D3574" s="14"/>
    </row>
    <row r="3575" spans="3:4" ht="12.75">
      <c r="C3575" s="14"/>
      <c r="D3575" s="14"/>
    </row>
    <row r="3576" spans="3:4" ht="12.75">
      <c r="C3576" s="14"/>
      <c r="D3576" s="14"/>
    </row>
    <row r="3577" spans="3:4" ht="12.75">
      <c r="C3577" s="14"/>
      <c r="D3577" s="14"/>
    </row>
    <row r="3578" spans="3:4" ht="12.75">
      <c r="C3578" s="14"/>
      <c r="D3578" s="14"/>
    </row>
    <row r="3579" spans="3:4" ht="12.75">
      <c r="C3579" s="14"/>
      <c r="D3579" s="14"/>
    </row>
    <row r="3580" spans="3:4" ht="12.75">
      <c r="C3580" s="14"/>
      <c r="D3580" s="14"/>
    </row>
    <row r="3581" spans="3:4" ht="12.75">
      <c r="C3581" s="14"/>
      <c r="D3581" s="14"/>
    </row>
    <row r="3582" spans="3:4" ht="12.75">
      <c r="C3582" s="14"/>
      <c r="D3582" s="14"/>
    </row>
    <row r="3583" spans="3:4" ht="12.75">
      <c r="C3583" s="14"/>
      <c r="D3583" s="14"/>
    </row>
    <row r="3584" spans="3:4" ht="12.75">
      <c r="C3584" s="14"/>
      <c r="D3584" s="14"/>
    </row>
    <row r="3585" spans="3:4" ht="12.75">
      <c r="C3585" s="14"/>
      <c r="D3585" s="14"/>
    </row>
    <row r="3586" spans="3:4" ht="12.75">
      <c r="C3586" s="14"/>
      <c r="D3586" s="14"/>
    </row>
    <row r="3587" spans="3:4" ht="12.75">
      <c r="C3587" s="14"/>
      <c r="D3587" s="14"/>
    </row>
    <row r="3588" spans="3:4" ht="12.75">
      <c r="C3588" s="14"/>
      <c r="D3588" s="14"/>
    </row>
    <row r="3589" spans="3:4" ht="12.75">
      <c r="C3589" s="14"/>
      <c r="D3589" s="14"/>
    </row>
    <row r="3590" spans="3:4" ht="12.75">
      <c r="C3590" s="14"/>
      <c r="D3590" s="14"/>
    </row>
    <row r="3591" spans="3:4" ht="12.75">
      <c r="C3591" s="14"/>
      <c r="D3591" s="14"/>
    </row>
    <row r="3592" spans="3:4" ht="12.75">
      <c r="C3592" s="14"/>
      <c r="D3592" s="14"/>
    </row>
    <row r="3593" spans="3:4" ht="12.75">
      <c r="C3593" s="14"/>
      <c r="D3593" s="14"/>
    </row>
    <row r="3594" spans="3:4" ht="12.75">
      <c r="C3594" s="14"/>
      <c r="D3594" s="14"/>
    </row>
    <row r="3595" spans="3:4" ht="12.75">
      <c r="C3595" s="14"/>
      <c r="D3595" s="14"/>
    </row>
    <row r="3596" spans="3:4" ht="12.75">
      <c r="C3596" s="14"/>
      <c r="D3596" s="14"/>
    </row>
    <row r="3597" spans="3:4" ht="12.75">
      <c r="C3597" s="14"/>
      <c r="D3597" s="14"/>
    </row>
    <row r="3598" spans="3:4" ht="12.75">
      <c r="C3598" s="14"/>
      <c r="D3598" s="14"/>
    </row>
    <row r="3599" spans="3:4" ht="12.75">
      <c r="C3599" s="14"/>
      <c r="D3599" s="14"/>
    </row>
    <row r="3600" spans="3:4" ht="12.75">
      <c r="C3600" s="14"/>
      <c r="D3600" s="14"/>
    </row>
    <row r="3601" spans="3:4" ht="12.75">
      <c r="C3601" s="14"/>
      <c r="D3601" s="14"/>
    </row>
    <row r="3602" spans="3:4" ht="12.75">
      <c r="C3602" s="14"/>
      <c r="D3602" s="14"/>
    </row>
    <row r="3603" spans="3:4" ht="12.75">
      <c r="C3603" s="14"/>
      <c r="D3603" s="14"/>
    </row>
    <row r="3604" spans="3:4" ht="12.75">
      <c r="C3604" s="14"/>
      <c r="D3604" s="14"/>
    </row>
    <row r="3605" spans="3:4" ht="12.75">
      <c r="C3605" s="14"/>
      <c r="D3605" s="14"/>
    </row>
    <row r="3606" spans="3:4" ht="12.75">
      <c r="C3606" s="14"/>
      <c r="D3606" s="14"/>
    </row>
    <row r="3607" spans="3:4" ht="12.75">
      <c r="C3607" s="14"/>
      <c r="D3607" s="14"/>
    </row>
    <row r="3608" spans="3:4" ht="12.75">
      <c r="C3608" s="14"/>
      <c r="D3608" s="14"/>
    </row>
    <row r="3609" spans="3:4" ht="12.75">
      <c r="C3609" s="14"/>
      <c r="D3609" s="14"/>
    </row>
    <row r="3610" spans="3:4" ht="12.75">
      <c r="C3610" s="14"/>
      <c r="D3610" s="14"/>
    </row>
    <row r="3611" spans="3:4" ht="12.75">
      <c r="C3611" s="14"/>
      <c r="D3611" s="14"/>
    </row>
    <row r="3612" spans="3:4" ht="12.75">
      <c r="C3612" s="14"/>
      <c r="D3612" s="14"/>
    </row>
    <row r="3613" spans="3:4" ht="12.75">
      <c r="C3613" s="14"/>
      <c r="D3613" s="14"/>
    </row>
    <row r="3614" spans="3:4" ht="12.75">
      <c r="C3614" s="14"/>
      <c r="D3614" s="14"/>
    </row>
    <row r="3615" spans="3:4" ht="12.75">
      <c r="C3615" s="14"/>
      <c r="D3615" s="14"/>
    </row>
    <row r="3616" spans="3:4" ht="12.75">
      <c r="C3616" s="14"/>
      <c r="D3616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8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4" customWidth="1"/>
    <col min="2" max="2" width="4.421875" style="21" customWidth="1"/>
    <col min="3" max="3" width="12.7109375" style="14" customWidth="1"/>
    <col min="4" max="4" width="5.421875" style="21" customWidth="1"/>
    <col min="5" max="5" width="14.8515625" style="21" customWidth="1"/>
    <col min="6" max="6" width="9.140625" style="21" customWidth="1"/>
    <col min="7" max="7" width="12.00390625" style="21" customWidth="1"/>
    <col min="8" max="8" width="14.140625" style="14" customWidth="1"/>
    <col min="9" max="9" width="22.57421875" style="21" customWidth="1"/>
    <col min="10" max="10" width="25.140625" style="21" customWidth="1"/>
    <col min="11" max="11" width="15.7109375" style="21" customWidth="1"/>
    <col min="12" max="12" width="14.140625" style="21" customWidth="1"/>
    <col min="13" max="13" width="9.57421875" style="21" customWidth="1"/>
    <col min="14" max="14" width="14.140625" style="21" customWidth="1"/>
    <col min="15" max="15" width="23.421875" style="21" customWidth="1"/>
    <col min="16" max="16" width="16.57421875" style="21" customWidth="1"/>
    <col min="17" max="17" width="41.00390625" style="21" customWidth="1"/>
    <col min="18" max="16384" width="9.140625" style="21" customWidth="1"/>
  </cols>
  <sheetData>
    <row r="1" spans="1:10" ht="15.75">
      <c r="A1" s="34" t="s">
        <v>47</v>
      </c>
      <c r="I1" s="35" t="s">
        <v>48</v>
      </c>
      <c r="J1" s="36" t="s">
        <v>49</v>
      </c>
    </row>
    <row r="2" spans="9:10" ht="12.75">
      <c r="I2" s="37" t="s">
        <v>50</v>
      </c>
      <c r="J2" s="38" t="s">
        <v>51</v>
      </c>
    </row>
    <row r="3" spans="1:10" ht="12.75">
      <c r="A3" s="39" t="s">
        <v>52</v>
      </c>
      <c r="I3" s="37" t="s">
        <v>53</v>
      </c>
      <c r="J3" s="38" t="s">
        <v>54</v>
      </c>
    </row>
    <row r="4" spans="9:10" ht="12.75">
      <c r="I4" s="37" t="s">
        <v>55</v>
      </c>
      <c r="J4" s="38" t="s">
        <v>54</v>
      </c>
    </row>
    <row r="5" spans="9:10" ht="13.5" thickBot="1">
      <c r="I5" s="40" t="s">
        <v>56</v>
      </c>
      <c r="J5" s="41" t="s">
        <v>57</v>
      </c>
    </row>
    <row r="10" ht="13.5" thickBot="1"/>
    <row r="11" spans="1:16" ht="12.75" customHeight="1" thickBot="1">
      <c r="A11" s="14" t="str">
        <f>P11</f>
        <v> BBS 114 </v>
      </c>
      <c r="B11" s="6" t="str">
        <f>IF(H11=INT(H11),"I","II")</f>
        <v>I</v>
      </c>
      <c r="C11" s="14">
        <f>1*G11</f>
        <v>50515.668</v>
      </c>
      <c r="D11" s="21" t="str">
        <f>VLOOKUP(F11,I$1:J$5,2,FALSE)</f>
        <v>vis</v>
      </c>
      <c r="E11" s="42">
        <f>VLOOKUP(C11,A!C$21:E$973,3,FALSE)</f>
        <v>13277.265974194132</v>
      </c>
      <c r="F11" s="6" t="s">
        <v>56</v>
      </c>
      <c r="G11" s="21" t="str">
        <f>MID(I11,3,LEN(I11)-3)</f>
        <v>50515.668</v>
      </c>
      <c r="H11" s="14">
        <f>1*K11</f>
        <v>13277</v>
      </c>
      <c r="I11" s="43" t="s">
        <v>58</v>
      </c>
      <c r="J11" s="44" t="s">
        <v>59</v>
      </c>
      <c r="K11" s="43">
        <v>13277</v>
      </c>
      <c r="L11" s="43" t="s">
        <v>60</v>
      </c>
      <c r="M11" s="44" t="s">
        <v>61</v>
      </c>
      <c r="N11" s="44" t="s">
        <v>62</v>
      </c>
      <c r="O11" s="45" t="s">
        <v>63</v>
      </c>
      <c r="P11" s="45" t="s">
        <v>64</v>
      </c>
    </row>
    <row r="12" spans="1:16" ht="12.75" customHeight="1" thickBot="1">
      <c r="A12" s="14" t="str">
        <f>P12</f>
        <v>OEJV 0160 </v>
      </c>
      <c r="B12" s="6" t="str">
        <f>IF(H12=INT(H12),"I","II")</f>
        <v>II</v>
      </c>
      <c r="C12" s="14">
        <f>1*G12</f>
        <v>56073.49289</v>
      </c>
      <c r="D12" s="21" t="str">
        <f>VLOOKUP(F12,I$1:J$5,2,FALSE)</f>
        <v>vis</v>
      </c>
      <c r="E12" s="42">
        <f>VLOOKUP(C12,A!C$21:E$973,3,FALSE)</f>
        <v>16207.405869321556</v>
      </c>
      <c r="F12" s="6" t="s">
        <v>56</v>
      </c>
      <c r="G12" s="21" t="str">
        <f>MID(I12,3,LEN(I12)-3)</f>
        <v>56073.49289</v>
      </c>
      <c r="H12" s="14">
        <f>1*K12</f>
        <v>16207.5</v>
      </c>
      <c r="I12" s="43" t="s">
        <v>65</v>
      </c>
      <c r="J12" s="44" t="s">
        <v>66</v>
      </c>
      <c r="K12" s="43">
        <v>16207.5</v>
      </c>
      <c r="L12" s="43" t="s">
        <v>67</v>
      </c>
      <c r="M12" s="44" t="s">
        <v>68</v>
      </c>
      <c r="N12" s="44" t="s">
        <v>69</v>
      </c>
      <c r="O12" s="45" t="s">
        <v>70</v>
      </c>
      <c r="P12" s="46" t="s">
        <v>71</v>
      </c>
    </row>
    <row r="13" spans="1:16" ht="12.75" customHeight="1" thickBot="1">
      <c r="A13" s="14" t="str">
        <f>P13</f>
        <v>OEJV 0160 </v>
      </c>
      <c r="B13" s="6" t="str">
        <f>IF(H13=INT(H13),"I","II")</f>
        <v>II</v>
      </c>
      <c r="C13" s="14">
        <f>1*G13</f>
        <v>56073.49293</v>
      </c>
      <c r="D13" s="21" t="str">
        <f>VLOOKUP(F13,I$1:J$5,2,FALSE)</f>
        <v>vis</v>
      </c>
      <c r="E13" s="42">
        <f>VLOOKUP(C13,A!C$21:E$973,3,FALSE)</f>
        <v>16207.405890409947</v>
      </c>
      <c r="F13" s="6" t="s">
        <v>56</v>
      </c>
      <c r="G13" s="21" t="str">
        <f>MID(I13,3,LEN(I13)-3)</f>
        <v>56073.49293</v>
      </c>
      <c r="H13" s="14">
        <f>1*K13</f>
        <v>16207.5</v>
      </c>
      <c r="I13" s="43" t="s">
        <v>72</v>
      </c>
      <c r="J13" s="44" t="s">
        <v>66</v>
      </c>
      <c r="K13" s="43">
        <v>16207.5</v>
      </c>
      <c r="L13" s="43" t="s">
        <v>73</v>
      </c>
      <c r="M13" s="44" t="s">
        <v>68</v>
      </c>
      <c r="N13" s="44" t="s">
        <v>36</v>
      </c>
      <c r="O13" s="45" t="s">
        <v>70</v>
      </c>
      <c r="P13" s="46" t="s">
        <v>71</v>
      </c>
    </row>
    <row r="14" spans="1:16" ht="12.75" customHeight="1" thickBot="1">
      <c r="A14" s="14" t="str">
        <f>P14</f>
        <v>OEJV 0160 </v>
      </c>
      <c r="B14" s="6" t="str">
        <f>IF(H14=INT(H14),"I","II")</f>
        <v>II</v>
      </c>
      <c r="C14" s="14">
        <f>1*G14</f>
        <v>56073.49298</v>
      </c>
      <c r="D14" s="21" t="str">
        <f>VLOOKUP(F14,I$1:J$5,2,FALSE)</f>
        <v>vis</v>
      </c>
      <c r="E14" s="42">
        <f>VLOOKUP(C14,A!C$21:E$973,3,FALSE)</f>
        <v>16207.40591677044</v>
      </c>
      <c r="F14" s="6" t="s">
        <v>56</v>
      </c>
      <c r="G14" s="21" t="str">
        <f>MID(I14,3,LEN(I14)-3)</f>
        <v>56073.49298</v>
      </c>
      <c r="H14" s="14">
        <f>1*K14</f>
        <v>16207.5</v>
      </c>
      <c r="I14" s="43" t="s">
        <v>74</v>
      </c>
      <c r="J14" s="44" t="s">
        <v>66</v>
      </c>
      <c r="K14" s="43">
        <v>16207.5</v>
      </c>
      <c r="L14" s="43" t="s">
        <v>75</v>
      </c>
      <c r="M14" s="44" t="s">
        <v>68</v>
      </c>
      <c r="N14" s="44" t="s">
        <v>56</v>
      </c>
      <c r="O14" s="45" t="s">
        <v>70</v>
      </c>
      <c r="P14" s="46" t="s">
        <v>71</v>
      </c>
    </row>
    <row r="15" spans="2:6" ht="12.75">
      <c r="B15" s="6"/>
      <c r="E15" s="42"/>
      <c r="F15" s="6"/>
    </row>
    <row r="16" spans="2:6" ht="12.75">
      <c r="B16" s="6"/>
      <c r="E16" s="42"/>
      <c r="F16" s="6"/>
    </row>
    <row r="17" spans="2:6" ht="12.75">
      <c r="B17" s="6"/>
      <c r="E17" s="42"/>
      <c r="F17" s="6"/>
    </row>
    <row r="18" spans="2:6" ht="12.75">
      <c r="B18" s="6"/>
      <c r="E18" s="42"/>
      <c r="F18" s="6"/>
    </row>
    <row r="19" spans="2:6" ht="12.75">
      <c r="B19" s="6"/>
      <c r="E19" s="42"/>
      <c r="F19" s="6"/>
    </row>
    <row r="20" spans="2:6" ht="12.75">
      <c r="B20" s="6"/>
      <c r="E20" s="42"/>
      <c r="F20" s="6"/>
    </row>
    <row r="21" spans="2:6" ht="12.75">
      <c r="B21" s="6"/>
      <c r="E21" s="42"/>
      <c r="F21" s="6"/>
    </row>
    <row r="22" spans="2:6" ht="12.75">
      <c r="B22" s="6"/>
      <c r="E22" s="42"/>
      <c r="F22" s="6"/>
    </row>
    <row r="23" spans="2:6" ht="12.75">
      <c r="B23" s="6"/>
      <c r="E23" s="42"/>
      <c r="F23" s="6"/>
    </row>
    <row r="24" spans="2:6" ht="12.75">
      <c r="B24" s="6"/>
      <c r="E24" s="42"/>
      <c r="F24" s="6"/>
    </row>
    <row r="25" spans="2:6" ht="12.75">
      <c r="B25" s="6"/>
      <c r="E25" s="42"/>
      <c r="F25" s="6"/>
    </row>
    <row r="26" spans="2:6" ht="12.75">
      <c r="B26" s="6"/>
      <c r="E26" s="42"/>
      <c r="F26" s="6"/>
    </row>
    <row r="27" spans="2:6" ht="12.75">
      <c r="B27" s="6"/>
      <c r="E27" s="42"/>
      <c r="F27" s="6"/>
    </row>
    <row r="28" spans="2:6" ht="12.75">
      <c r="B28" s="6"/>
      <c r="E28" s="42"/>
      <c r="F28" s="6"/>
    </row>
    <row r="29" spans="2:6" ht="12.75">
      <c r="B29" s="6"/>
      <c r="E29" s="42"/>
      <c r="F29" s="6"/>
    </row>
    <row r="30" spans="2:6" ht="12.75">
      <c r="B30" s="6"/>
      <c r="E30" s="42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</sheetData>
  <sheetProtection/>
  <hyperlinks>
    <hyperlink ref="P12" r:id="rId1" display="http://var.astro.cz/oejv/issues/oejv0160.pdf"/>
    <hyperlink ref="P13" r:id="rId2" display="http://var.astro.cz/oejv/issues/oejv0160.pdf"/>
    <hyperlink ref="P14" r:id="rId3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