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<sst xmlns="http://schemas.openxmlformats.org/spreadsheetml/2006/main" count="56" uniqueCount="52">
  <si>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</si>
  <si>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</si>
  <si>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</si>
  <si>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</si>
  <si>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</si>
  <si>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</si>
  <si>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</si>
  <si>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</si>
  <si>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</si>
  <si>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</si>
  <si>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</si>
  <si>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</si>
  <si>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</si>
  <si>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</si>
  <si>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</si>
  <si>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</si>
  <si>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</si>
  <si>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</si>
  <si>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</si>
  <si>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</si>
  <si>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</si>
  <si>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</si>
  <si>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</si>
  <si>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</si>
  <si>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</si>
  <si>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</si>
  <si>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</si>
  <si>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</si>
  <si>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</si>
  <si>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</si>
  <si>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</si>
  <si>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</si>
  <si>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</si>
  <si>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</si>
  <si>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</si>
  <si>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</si>
  <si>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</si>
  <si>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</si>
  <si>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</si>
  <si>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</si>
  <si>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</si>
  <si>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</si>
  <si>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</si>
  <si>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LT Pup</t>
  </si>
  <si>
    <t>LT Pup / GSC 6554-0069</t>
  </si>
  <si>
    <t>Pup_LT.xls</t>
  </si>
  <si>
    <t>EA</t>
  </si>
  <si>
    <t>Pup</t>
  </si>
  <si>
    <t>G6554-0069</t>
  </si>
  <si>
    <t>Malkov</t>
  </si>
  <si>
    <t>VSS_2013-01-28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</si>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</sst>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LT Pup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0983494"/>
        <c:axId val="54633719"/>
      </c:scatterChart>
      <c:valAx>
        <c:axId val="2098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719"/>
        <c:crosses val="autoZero"/>
        <c:crossBetween val="midCat"/>
        <c:dispUnits/>
      </c:valAx>
      <c:valAx>
        <c:axId val="5463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48</v>
      </c>
    </row>
    <row r="3" ht="13.5" thickBot="1">
      <c r="E3" t="s">
        <v>48</v>
      </c>
    </row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26362.429</v>
      </c>
      <c r="D7" s="30" t="s">
        <v>49</v>
      </c>
    </row>
    <row r="8" spans="1:4" ht="12.75">
      <c r="A8" t="s">
        <v>3</v>
      </c>
      <c r="C8" s="8">
        <v>1.642693</v>
      </c>
      <c r="D8" s="30" t="s">
        <v>49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-1.2379811425168786E-05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59906.7457650463</v>
      </c>
    </row>
    <row r="15" spans="1:5" ht="12.75">
      <c r="A15" s="12" t="s">
        <v>17</v>
      </c>
      <c r="B15" s="10"/>
      <c r="C15" s="13">
        <f>(C7+C11)+(C8+C12)*INT(MAX(F21:F3533))</f>
        <v>55979.960582</v>
      </c>
      <c r="D15" s="14" t="s">
        <v>39</v>
      </c>
      <c r="E15" s="15">
        <f>ROUND(2*(E14-$C$7)/$C$8,0)/2+E13</f>
        <v>20421.5</v>
      </c>
    </row>
    <row r="16" spans="1:5" ht="12.75">
      <c r="A16" s="16" t="s">
        <v>4</v>
      </c>
      <c r="B16" s="10"/>
      <c r="C16" s="17">
        <f>+C8+C12</f>
        <v>1.6426806201885749</v>
      </c>
      <c r="D16" s="14" t="s">
        <v>40</v>
      </c>
      <c r="E16" s="24">
        <f>ROUND(2*(E14-$C$15)/$C$16,0)/2+E13</f>
        <v>2391.5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44890.32711851431</v>
      </c>
    </row>
    <row r="18" spans="1:5" ht="14.25" thickBot="1" thickTop="1">
      <c r="A18" s="16" t="s">
        <v>5</v>
      </c>
      <c r="B18" s="10"/>
      <c r="C18" s="19">
        <f>+C15</f>
        <v>55979.960582</v>
      </c>
      <c r="D18" s="20">
        <f>+C16</f>
        <v>1.6426806201885749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Malkov</v>
      </c>
      <c r="C21" s="8">
        <f>C$7</f>
        <v>26362.429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11343.929</v>
      </c>
      <c r="S21">
        <f>+(O21-G21)^2</f>
        <v>0</v>
      </c>
    </row>
    <row r="22" spans="1:19" ht="12.75">
      <c r="A22" s="33" t="s">
        <v>50</v>
      </c>
      <c r="B22" s="34" t="s">
        <v>51</v>
      </c>
      <c r="C22" s="35">
        <v>55979.960582</v>
      </c>
      <c r="D22" s="35">
        <v>6.7E-05</v>
      </c>
      <c r="E22">
        <f>+(C22-C$7)/C$8</f>
        <v>18029.864120684753</v>
      </c>
      <c r="F22">
        <f>ROUND(2*E22,0)/2</f>
        <v>18030</v>
      </c>
      <c r="G22">
        <f>+C22-(C$7+F22*C$8)</f>
        <v>-0.22320799999579322</v>
      </c>
      <c r="I22">
        <f>+G22</f>
        <v>-0.22320799999579322</v>
      </c>
      <c r="O22">
        <f>+C$11+C$12*$F22</f>
        <v>-0.22320799999579322</v>
      </c>
      <c r="Q22" s="2">
        <f>+C22-15018.5</f>
        <v>40961.460582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2022-11-23T04:53:54Z</dcterms:modified>
  <cp:category/>
  <cp:version/>
  <cp:contentType/>
  <cp:contentStatus/>
</cp:coreProperties>
</file>