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65" windowWidth="26190" windowHeight="14100" activeTab="3"/>
  </bookViews>
  <sheets>
    <sheet name="Sheet2" sheetId="1" r:id="rId1"/>
    <sheet name="0.8" sheetId="2" r:id="rId2"/>
    <sheet name="0.9" sheetId="3" r:id="rId3"/>
    <sheet name="9x" sheetId="4" r:id="rId4"/>
    <sheet name="1.0" sheetId="5" r:id="rId5"/>
    <sheet name="1.25" sheetId="6" r:id="rId6"/>
    <sheet name="1.7" sheetId="7" r:id="rId7"/>
    <sheet name="2.0" sheetId="8" r:id="rId8"/>
    <sheet name="2.5" sheetId="9" r:id="rId9"/>
    <sheet name="3.0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<sst xmlns="http://schemas.openxmlformats.org/spreadsheetml/2006/main" count="432" uniqueCount="73">
  <si>
    <t>Geneva Group</t>
  </si>
  <si>
    <t>Age</t>
  </si>
  <si>
    <t>Mo</t>
  </si>
  <si>
    <t>Log L</t>
  </si>
  <si>
    <t>L</t>
  </si>
  <si>
    <t>Log Te</t>
  </si>
  <si>
    <t>T</t>
  </si>
  <si>
    <t>X</t>
  </si>
  <si>
    <t>Y</t>
  </si>
  <si>
    <t>C12</t>
  </si>
  <si>
    <t>C13</t>
  </si>
  <si>
    <t>N14</t>
  </si>
  <si>
    <t>O16</t>
  </si>
  <si>
    <t>O17</t>
  </si>
  <si>
    <t>O18</t>
  </si>
  <si>
    <t>Ne20</t>
  </si>
  <si>
    <t>Ne22</t>
  </si>
  <si>
    <t>QCC</t>
  </si>
  <si>
    <t>logTu</t>
  </si>
  <si>
    <t>logMdot</t>
  </si>
  <si>
    <t>log(rho_c)</t>
  </si>
  <si>
    <t>logTc</t>
  </si>
  <si>
    <t>Xc</t>
  </si>
  <si>
    <t>Yc</t>
  </si>
  <si>
    <t>C12c</t>
  </si>
  <si>
    <t>C13c</t>
  </si>
  <si>
    <t>N14c</t>
  </si>
  <si>
    <t>O16c</t>
  </si>
  <si>
    <t>O17c</t>
  </si>
  <si>
    <t>O18c</t>
  </si>
  <si>
    <t>Ne20c</t>
  </si>
  <si>
    <t>Ne22c</t>
  </si>
  <si>
    <t>Age /10^9 y</t>
  </si>
  <si>
    <t>Row</t>
  </si>
  <si>
    <t>Table</t>
  </si>
  <si>
    <t>Interp'd values</t>
  </si>
  <si>
    <t>Z = 0.008</t>
  </si>
  <si>
    <t>Table 20</t>
  </si>
  <si>
    <t>M = 1.0</t>
  </si>
  <si>
    <t>DU Leo</t>
  </si>
  <si>
    <t>Table 21</t>
  </si>
  <si>
    <t>M = 0.9</t>
  </si>
  <si>
    <t>Table 22</t>
  </si>
  <si>
    <t>M = 0.8</t>
  </si>
  <si>
    <t>Table 19</t>
  </si>
  <si>
    <t>M = 1.25</t>
  </si>
  <si>
    <t>Table 16</t>
  </si>
  <si>
    <t>M = 1.7</t>
  </si>
  <si>
    <t>Table 15</t>
  </si>
  <si>
    <t>M = 2</t>
  </si>
  <si>
    <t>Table 14</t>
  </si>
  <si>
    <t>M = 2.5</t>
  </si>
  <si>
    <t>Table 13</t>
  </si>
  <si>
    <t>M = 3</t>
  </si>
  <si>
    <t>Z = 0.04</t>
  </si>
  <si>
    <t xml:space="preserve">M = </t>
  </si>
  <si>
    <t>Log M =</t>
  </si>
  <si>
    <t>Interp values</t>
  </si>
  <si>
    <t>Enter age &gt;&gt;&gt;</t>
  </si>
  <si>
    <t>Log T</t>
  </si>
  <si>
    <t>DU Leo (p)</t>
  </si>
  <si>
    <t>DU Leo (s)</t>
  </si>
  <si>
    <t>INTERPOLATED ----------------------------------------------</t>
  </si>
  <si>
    <t>M =</t>
  </si>
  <si>
    <t>BLUE NUMBERS WERE COPIED FROM PREVIOUS PAGE</t>
  </si>
  <si>
    <t>Interpolated ------</t>
  </si>
  <si>
    <t>BLUE NUMBERS WERE COPIED FROM NEXT PAGE</t>
  </si>
  <si>
    <t>Row+1</t>
  </si>
  <si>
    <t>Log M</t>
  </si>
  <si>
    <t>Age/10^9</t>
  </si>
  <si>
    <t>Row Low</t>
  </si>
  <si>
    <t>Row high</t>
  </si>
  <si>
    <t>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</si>
</sst>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#,##0.0"/>
    <numFmt numFmtId="175" formatCode="&quot;$&quot;#,##0.0"/>
    <numFmt numFmtId="176" formatCode="0.0"/>
  </numFmts>
  <fonts count="2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5.75"/>
      <name val="Arial"/>
      <family val="0"/>
    </font>
    <font>
      <sz val="5.75"/>
      <name val="Arial"/>
      <family val="0"/>
    </font>
    <font>
      <b/>
      <sz val="5.25"/>
      <name val="Arial"/>
      <family val="0"/>
    </font>
    <font>
      <sz val="5.25"/>
      <name val="Arial"/>
      <family val="0"/>
    </font>
    <font>
      <sz val="5.5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20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.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2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8.5"/>
      <name val="Arial"/>
      <family val="2"/>
    </font>
    <font>
      <sz val="8.25"/>
      <name val="Arial"/>
      <family val="2"/>
    </font>
    <font>
      <sz val="8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1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18" fillId="0" borderId="0" xfId="0" applyFont="1" applyAlignment="1">
      <alignment/>
    </xf>
    <xf numFmtId="0" fontId="10" fillId="0" borderId="2" xfId="0" applyFont="1" applyBorder="1" applyAlignment="1">
      <alignment/>
    </xf>
    <xf numFmtId="0" fontId="8" fillId="0" borderId="3" xfId="0" applyNumberFormat="1" applyFont="1" applyBorder="1" applyAlignment="1">
      <alignment horizontal="center"/>
    </xf>
    <xf numFmtId="11" fontId="9" fillId="0" borderId="3" xfId="0" applyNumberFormat="1" applyFont="1" applyBorder="1" applyAlignment="1">
      <alignment/>
    </xf>
    <xf numFmtId="0" fontId="19" fillId="0" borderId="3" xfId="0" applyFont="1" applyBorder="1" applyAlignment="1">
      <alignment/>
    </xf>
    <xf numFmtId="172" fontId="20" fillId="0" borderId="3" xfId="0" applyNumberFormat="1" applyFont="1" applyBorder="1" applyAlignment="1">
      <alignment/>
    </xf>
    <xf numFmtId="172" fontId="20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21" fillId="3" borderId="0" xfId="0" applyFont="1" applyFill="1" applyAlignment="1">
      <alignment/>
    </xf>
    <xf numFmtId="0" fontId="0" fillId="4" borderId="0" xfId="0" applyFill="1" applyAlignment="1">
      <alignment/>
    </xf>
    <xf numFmtId="0" fontId="12" fillId="0" borderId="2" xfId="0" applyFont="1" applyBorder="1" applyAlignment="1">
      <alignment horizontal="right"/>
    </xf>
    <xf numFmtId="0" fontId="12" fillId="0" borderId="4" xfId="0" applyFon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176" fontId="1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20" fillId="0" borderId="4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9" xfId="0" applyFill="1" applyBorder="1" applyAlignment="1">
      <alignment/>
    </xf>
    <xf numFmtId="2" fontId="8" fillId="0" borderId="0" xfId="0" applyNumberFormat="1" applyFont="1" applyAlignment="1">
      <alignment/>
    </xf>
    <xf numFmtId="0" fontId="0" fillId="4" borderId="0" xfId="0" applyFill="1" applyAlignment="1">
      <alignment horizontal="center"/>
    </xf>
    <xf numFmtId="0" fontId="0" fillId="4" borderId="8" xfId="0" applyFill="1" applyBorder="1" applyAlignment="1">
      <alignment/>
    </xf>
    <xf numFmtId="0" fontId="0" fillId="0" borderId="0" xfId="0" applyFill="1" applyAlignment="1">
      <alignment horizontal="center"/>
    </xf>
    <xf numFmtId="0" fontId="8" fillId="0" borderId="9" xfId="0" applyFont="1" applyBorder="1" applyAlignment="1">
      <alignment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9" fillId="3" borderId="9" xfId="0" applyFont="1" applyFill="1" applyBorder="1" applyAlignment="1">
      <alignment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/>
    </xf>
    <xf numFmtId="0" fontId="9" fillId="4" borderId="9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9" xfId="0" applyFont="1" applyFill="1" applyBorder="1" applyAlignment="1">
      <alignment/>
    </xf>
    <xf numFmtId="0" fontId="0" fillId="0" borderId="0" xfId="0" applyFill="1" applyAlignment="1">
      <alignment/>
    </xf>
    <xf numFmtId="2" fontId="8" fillId="5" borderId="0" xfId="0" applyNumberFormat="1" applyFont="1" applyFill="1" applyAlignment="1">
      <alignment/>
    </xf>
    <xf numFmtId="0" fontId="8" fillId="5" borderId="0" xfId="0" applyFont="1" applyFill="1" applyAlignment="1">
      <alignment/>
    </xf>
    <xf numFmtId="0" fontId="8" fillId="5" borderId="9" xfId="0" applyFont="1" applyFill="1" applyBorder="1" applyAlignment="1">
      <alignment/>
    </xf>
    <xf numFmtId="0" fontId="8" fillId="5" borderId="0" xfId="0" applyFont="1" applyFill="1" applyAlignment="1">
      <alignment horizontal="right"/>
    </xf>
    <xf numFmtId="2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8275"/>
          <c:w val="0.933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'0.8'!$C$21:$C$61</c:f>
              <c:numCache/>
            </c:numRef>
          </c:xVal>
          <c:yVal>
            <c:numRef>
              <c:f>'0.8'!$E$21:$E$61</c:f>
              <c:numCache/>
            </c:numRef>
          </c:yVal>
          <c:smooth val="0"/>
        </c:ser>
        <c:axId val="5009735"/>
        <c:axId val="45087616"/>
      </c:scatterChart>
      <c:valAx>
        <c:axId val="5009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45087616"/>
        <c:crosses val="autoZero"/>
        <c:crossBetween val="midCat"/>
        <c:dispUnits/>
      </c:valAx>
      <c:valAx>
        <c:axId val="450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0097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 L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6"/>
          <c:w val="0.94"/>
          <c:h val="0.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9x!$Z$21:$Z$38</c:f>
              <c:numCache/>
            </c:numRef>
          </c:xVal>
          <c:yVal>
            <c:numRef>
              <c:f>9x!$AA$21:$AA$38</c:f>
              <c:numCache>
                <c:ptCount val="18"/>
                <c:pt idx="1">
                  <c:v>-0.1442638153276872</c:v>
                </c:pt>
                <c:pt idx="2">
                  <c:v>-0.11674866878811307</c:v>
                </c:pt>
                <c:pt idx="3">
                  <c:v>-0.08791900716363366</c:v>
                </c:pt>
                <c:pt idx="4">
                  <c:v>-0.05532071259707834</c:v>
                </c:pt>
                <c:pt idx="5">
                  <c:v>-0.01994743209190193</c:v>
                </c:pt>
                <c:pt idx="6">
                  <c:v>0.019081530010415043</c:v>
                </c:pt>
                <c:pt idx="7">
                  <c:v>0.06223146501763849</c:v>
                </c:pt>
                <c:pt idx="8">
                  <c:v>0.11529778697310103</c:v>
                </c:pt>
                <c:pt idx="9">
                  <c:v>0.1794721768511283</c:v>
                </c:pt>
                <c:pt idx="10">
                  <c:v>0.17913455373054332</c:v>
                </c:pt>
                <c:pt idx="11">
                  <c:v>0.15883658208622403</c:v>
                </c:pt>
                <c:pt idx="12">
                  <c:v>0.1438780283825593</c:v>
                </c:pt>
                <c:pt idx="13">
                  <c:v>0.1390791007557693</c:v>
                </c:pt>
                <c:pt idx="14">
                  <c:v>0.13818985488817537</c:v>
                </c:pt>
                <c:pt idx="15">
                  <c:v>0.10776289878856155</c:v>
                </c:pt>
                <c:pt idx="16">
                  <c:v>0.07649499898173145</c:v>
                </c:pt>
                <c:pt idx="17">
                  <c:v>0.04522709917490131</c:v>
                </c:pt>
              </c:numCache>
            </c:numRef>
          </c:yVal>
          <c:smooth val="0"/>
        </c:ser>
        <c:axId val="28220881"/>
        <c:axId val="52661338"/>
      </c:scatterChart>
      <c:valAx>
        <c:axId val="28220881"/>
        <c:scaling>
          <c:orientation val="minMax"/>
          <c:max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661338"/>
        <c:crosses val="autoZero"/>
        <c:crossBetween val="midCat"/>
        <c:dispUnits/>
        <c:majorUnit val="2"/>
      </c:valAx>
      <c:valAx>
        <c:axId val="52661338"/>
        <c:scaling>
          <c:orientation val="minMax"/>
          <c:max val="1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82208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Log L vs Age  M=1.0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84"/>
          <c:w val="0.942"/>
          <c:h val="0.8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9x!$U$21:$U$38</c:f>
              <c:numCache/>
            </c:numRef>
          </c:xVal>
          <c:yVal>
            <c:numRef>
              <c:f>9x!$X$21:$X$38</c:f>
              <c:numCache>
                <c:ptCount val="18"/>
                <c:pt idx="1">
                  <c:v>-0.008669244881664685</c:v>
                </c:pt>
                <c:pt idx="2">
                  <c:v>0.02980172513398452</c:v>
                </c:pt>
                <c:pt idx="3">
                  <c:v>0.0674759204435015</c:v>
                </c:pt>
                <c:pt idx="4">
                  <c:v>0.11013444821689714</c:v>
                </c:pt>
                <c:pt idx="5">
                  <c:v>0.15682253550075867</c:v>
                </c:pt>
                <c:pt idx="6">
                  <c:v>0.20911502712294727</c:v>
                </c:pt>
                <c:pt idx="7">
                  <c:v>0.26790153648976534</c:v>
                </c:pt>
                <c:pt idx="8">
                  <c:v>0.3474353031480842</c:v>
                </c:pt>
                <c:pt idx="9">
                  <c:v>0.4478181350517048</c:v>
                </c:pt>
                <c:pt idx="10">
                  <c:v>0.37971190477173256</c:v>
                </c:pt>
                <c:pt idx="11">
                  <c:v>0.25588874075969786</c:v>
                </c:pt>
                <c:pt idx="12">
                  <c:v>0.13206557674766312</c:v>
                </c:pt>
                <c:pt idx="13">
                  <c:v>0.008242412735628424</c:v>
                </c:pt>
                <c:pt idx="14">
                  <c:v>-0.11558075127640627</c:v>
                </c:pt>
                <c:pt idx="15">
                  <c:v>-0.23940391528844102</c:v>
                </c:pt>
                <c:pt idx="16">
                  <c:v>-0.36322707930047576</c:v>
                </c:pt>
                <c:pt idx="17">
                  <c:v>-0.4870502433125104</c:v>
                </c:pt>
              </c:numCache>
            </c:numRef>
          </c:yVal>
          <c:smooth val="0"/>
        </c:ser>
        <c:axId val="4189995"/>
        <c:axId val="37709956"/>
      </c:scatterChart>
      <c:valAx>
        <c:axId val="4189995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7709956"/>
        <c:crosses val="autoZero"/>
        <c:crossBetween val="midCat"/>
        <c:dispUnits/>
      </c:valAx>
      <c:valAx>
        <c:axId val="37709956"/>
        <c:scaling>
          <c:orientation val="minMax"/>
          <c:max val="1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1899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8275"/>
          <c:w val="0.933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'1.0'!$C$21:$C$61</c:f>
              <c:numCache/>
            </c:numRef>
          </c:xVal>
          <c:yVal>
            <c:numRef>
              <c:f>'1.0'!$E$21:$E$61</c:f>
              <c:numCache/>
            </c:numRef>
          </c:yVal>
          <c:smooth val="0"/>
        </c:ser>
        <c:axId val="3845285"/>
        <c:axId val="34607566"/>
      </c:scatterChart>
      <c:valAx>
        <c:axId val="384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34607566"/>
        <c:crosses val="autoZero"/>
        <c:crossBetween val="midCat"/>
        <c:dispUnits/>
      </c:valAx>
      <c:valAx>
        <c:axId val="3460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8452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25"/>
          <c:w val="0.928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'1.0'!$C$21:$C$61</c:f>
              <c:numCache/>
            </c:numRef>
          </c:xVal>
          <c:yVal>
            <c:numRef>
              <c:f>'1.0'!$H$21:$H$61</c:f>
              <c:numCache/>
            </c:numRef>
          </c:yVal>
          <c:smooth val="0"/>
        </c:ser>
        <c:axId val="43032639"/>
        <c:axId val="51749432"/>
      </c:scatterChart>
      <c:valAx>
        <c:axId val="43032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1749432"/>
        <c:crosses val="autoZero"/>
        <c:crossBetween val="midCat"/>
        <c:dispUnits/>
      </c:valAx>
      <c:valAx>
        <c:axId val="5174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 /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30326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Log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225"/>
          <c:w val="0.928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'1.0'!$G$21:$G$61</c:f>
              <c:numCache>
                <c:ptCount val="41"/>
                <c:pt idx="0">
                  <c:v>3.779</c:v>
                </c:pt>
                <c:pt idx="1">
                  <c:v>3.782</c:v>
                </c:pt>
                <c:pt idx="2">
                  <c:v>3.784</c:v>
                </c:pt>
                <c:pt idx="3">
                  <c:v>3.786</c:v>
                </c:pt>
                <c:pt idx="4">
                  <c:v>3.788</c:v>
                </c:pt>
                <c:pt idx="5">
                  <c:v>3.789</c:v>
                </c:pt>
                <c:pt idx="6">
                  <c:v>3.79</c:v>
                </c:pt>
                <c:pt idx="7">
                  <c:v>3.79</c:v>
                </c:pt>
                <c:pt idx="8">
                  <c:v>3.79</c:v>
                </c:pt>
                <c:pt idx="9">
                  <c:v>3.79</c:v>
                </c:pt>
                <c:pt idx="10">
                  <c:v>3.79</c:v>
                </c:pt>
                <c:pt idx="11">
                  <c:v>3.789</c:v>
                </c:pt>
                <c:pt idx="12">
                  <c:v>3.785</c:v>
                </c:pt>
                <c:pt idx="13">
                  <c:v>3.776</c:v>
                </c:pt>
                <c:pt idx="14">
                  <c:v>3.774</c:v>
                </c:pt>
                <c:pt idx="15">
                  <c:v>3.761</c:v>
                </c:pt>
                <c:pt idx="16">
                  <c:v>3.748</c:v>
                </c:pt>
                <c:pt idx="17">
                  <c:v>3.734</c:v>
                </c:pt>
                <c:pt idx="18">
                  <c:v>3.722</c:v>
                </c:pt>
                <c:pt idx="19">
                  <c:v>3.704</c:v>
                </c:pt>
                <c:pt idx="20">
                  <c:v>3.696</c:v>
                </c:pt>
                <c:pt idx="21">
                  <c:v>3.692</c:v>
                </c:pt>
                <c:pt idx="22">
                  <c:v>3.689</c:v>
                </c:pt>
                <c:pt idx="23">
                  <c:v>3.688</c:v>
                </c:pt>
                <c:pt idx="24">
                  <c:v>3.685</c:v>
                </c:pt>
                <c:pt idx="25">
                  <c:v>3.685</c:v>
                </c:pt>
                <c:pt idx="26">
                  <c:v>3.683</c:v>
                </c:pt>
                <c:pt idx="27">
                  <c:v>3.681</c:v>
                </c:pt>
                <c:pt idx="28">
                  <c:v>3.679</c:v>
                </c:pt>
                <c:pt idx="29">
                  <c:v>3.674</c:v>
                </c:pt>
                <c:pt idx="30">
                  <c:v>3.672</c:v>
                </c:pt>
                <c:pt idx="31">
                  <c:v>3.669</c:v>
                </c:pt>
                <c:pt idx="32">
                  <c:v>3.665</c:v>
                </c:pt>
                <c:pt idx="33">
                  <c:v>3.662</c:v>
                </c:pt>
                <c:pt idx="34">
                  <c:v>3.66</c:v>
                </c:pt>
                <c:pt idx="35">
                  <c:v>3.654</c:v>
                </c:pt>
                <c:pt idx="36">
                  <c:v>3.651</c:v>
                </c:pt>
                <c:pt idx="37">
                  <c:v>3.649</c:v>
                </c:pt>
                <c:pt idx="38">
                  <c:v>3.644</c:v>
                </c:pt>
                <c:pt idx="39">
                  <c:v>3.639</c:v>
                </c:pt>
                <c:pt idx="40">
                  <c:v>3.637</c:v>
                </c:pt>
              </c:numCache>
            </c:numRef>
          </c:xVal>
          <c:yVal>
            <c:numRef>
              <c:f>'1.0'!$E$21:$E$61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'1.0'!$G$17:$G$18</c:f>
              <c:numCache/>
            </c:numRef>
          </c:xVal>
          <c:yVal>
            <c:numRef>
              <c:f>'1.0'!$E$17:$E$18</c:f>
              <c:numCache/>
            </c:numRef>
          </c:yVal>
          <c:smooth val="0"/>
        </c:ser>
        <c:axId val="63091705"/>
        <c:axId val="30954434"/>
      </c:scatterChart>
      <c:valAx>
        <c:axId val="6309170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 T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954434"/>
        <c:crosses val="autoZero"/>
        <c:crossBetween val="midCat"/>
        <c:dispUnits/>
      </c:valAx>
      <c:valAx>
        <c:axId val="3095443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>
            <c:manualLayout>
              <c:xMode val="factor"/>
              <c:yMode val="factor"/>
              <c:x val="0.264"/>
              <c:y val="0.018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0917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8275"/>
          <c:w val="0.933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'1.25'!$C$21:$C$60</c:f>
              <c:numCache/>
            </c:numRef>
          </c:xVal>
          <c:yVal>
            <c:numRef>
              <c:f>'1.25'!$E$21:$E$60</c:f>
              <c:numCache/>
            </c:numRef>
          </c:yVal>
          <c:smooth val="0"/>
        </c:ser>
        <c:axId val="10154451"/>
        <c:axId val="24281196"/>
      </c:scatterChart>
      <c:valAx>
        <c:axId val="1015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24281196"/>
        <c:crosses val="autoZero"/>
        <c:crossBetween val="midCat"/>
        <c:dispUnits/>
      </c:valAx>
      <c:valAx>
        <c:axId val="2428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01544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25"/>
          <c:w val="0.928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'1.25'!$C$21:$C$60</c:f>
              <c:numCache/>
            </c:numRef>
          </c:xVal>
          <c:yVal>
            <c:numRef>
              <c:f>'1.25'!$H$21:$H$60</c:f>
              <c:numCache/>
            </c:numRef>
          </c:yVal>
          <c:smooth val="0"/>
        </c:ser>
        <c:axId val="17204173"/>
        <c:axId val="20619830"/>
      </c:scatterChart>
      <c:valAx>
        <c:axId val="1720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0619830"/>
        <c:crosses val="autoZero"/>
        <c:crossBetween val="midCat"/>
        <c:dispUnits/>
      </c:valAx>
      <c:valAx>
        <c:axId val="2061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 /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2041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Log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225"/>
          <c:w val="0.9287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'1.25'!$G$21:$G$60</c:f>
              <c:numCache/>
            </c:numRef>
          </c:xVal>
          <c:yVal>
            <c:numRef>
              <c:f>'1.25'!$E$21:$E$60</c:f>
              <c:numCache/>
            </c:numRef>
          </c:yVal>
          <c:smooth val="0"/>
        </c:ser>
        <c:axId val="51360743"/>
        <c:axId val="59593504"/>
      </c:scatterChart>
      <c:valAx>
        <c:axId val="5136074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T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59593504"/>
        <c:crosses val="autoZero"/>
        <c:crossBetween val="midCat"/>
        <c:dispUnits/>
      </c:valAx>
      <c:valAx>
        <c:axId val="5959350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13607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8275"/>
          <c:w val="0.933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'1.7'!$C$21:$C$57</c:f>
              <c:numCache/>
            </c:numRef>
          </c:xVal>
          <c:yVal>
            <c:numRef>
              <c:f>'1.7'!$E$21:$E$57</c:f>
              <c:numCache/>
            </c:numRef>
          </c:yVal>
          <c:smooth val="0"/>
        </c:ser>
        <c:axId val="66579489"/>
        <c:axId val="62344490"/>
      </c:scatterChart>
      <c:valAx>
        <c:axId val="6657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62344490"/>
        <c:crosses val="autoZero"/>
        <c:crossBetween val="midCat"/>
        <c:dispUnits/>
      </c:valAx>
      <c:valAx>
        <c:axId val="62344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65794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25"/>
          <c:w val="0.928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'1.7'!$C$21:$C$57</c:f>
              <c:numCache/>
            </c:numRef>
          </c:xVal>
          <c:yVal>
            <c:numRef>
              <c:f>'1.7'!$H$21:$H$57</c:f>
              <c:numCache/>
            </c:numRef>
          </c:yVal>
          <c:smooth val="0"/>
        </c:ser>
        <c:axId val="24229499"/>
        <c:axId val="16738900"/>
      </c:scatterChart>
      <c:valAx>
        <c:axId val="24229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6738900"/>
        <c:crosses val="autoZero"/>
        <c:crossBetween val="midCat"/>
        <c:dispUnits/>
      </c:valAx>
      <c:valAx>
        <c:axId val="16738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 /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42294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25"/>
          <c:w val="0.928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'0.8'!$C$21:$C$61</c:f>
              <c:numCache/>
            </c:numRef>
          </c:xVal>
          <c:yVal>
            <c:numRef>
              <c:f>'0.8'!$H$21:$H$61</c:f>
              <c:numCache/>
            </c:numRef>
          </c:yVal>
          <c:smooth val="0"/>
        </c:ser>
        <c:axId val="3135361"/>
        <c:axId val="28218250"/>
      </c:scatterChart>
      <c:valAx>
        <c:axId val="313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8218250"/>
        <c:crosses val="autoZero"/>
        <c:crossBetween val="midCat"/>
        <c:dispUnits/>
      </c:valAx>
      <c:valAx>
        <c:axId val="28218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 /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1353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Log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225"/>
          <c:w val="0.9287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'1.7'!$G$21:$G$57</c:f>
              <c:numCache/>
            </c:numRef>
          </c:xVal>
          <c:yVal>
            <c:numRef>
              <c:f>'1.7'!$E$21:$E$57</c:f>
              <c:numCache/>
            </c:numRef>
          </c:yVal>
          <c:smooth val="0"/>
        </c:ser>
        <c:axId val="16432373"/>
        <c:axId val="13673630"/>
      </c:scatterChart>
      <c:valAx>
        <c:axId val="164323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T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13673630"/>
        <c:crosses val="autoZero"/>
        <c:crossBetween val="midCat"/>
        <c:dispUnits/>
      </c:valAx>
      <c:valAx>
        <c:axId val="1367363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64323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8275"/>
          <c:w val="0.933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'2.0'!$C$21:$C$56</c:f>
              <c:numCache/>
            </c:numRef>
          </c:xVal>
          <c:yVal>
            <c:numRef>
              <c:f>'2.0'!$E$21:$E$56</c:f>
              <c:numCache/>
            </c:numRef>
          </c:yVal>
          <c:smooth val="0"/>
        </c:ser>
        <c:axId val="55953807"/>
        <c:axId val="33822216"/>
      </c:scatterChart>
      <c:valAx>
        <c:axId val="5595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33822216"/>
        <c:crosses val="autoZero"/>
        <c:crossBetween val="midCat"/>
        <c:dispUnits/>
      </c:valAx>
      <c:valAx>
        <c:axId val="33822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59538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25"/>
          <c:w val="0.928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'2.0'!$C$21:$C$56</c:f>
              <c:numCache/>
            </c:numRef>
          </c:xVal>
          <c:yVal>
            <c:numRef>
              <c:f>'2.0'!$H$21:$H$56</c:f>
              <c:numCache/>
            </c:numRef>
          </c:yVal>
          <c:smooth val="0"/>
        </c:ser>
        <c:axId val="35964489"/>
        <c:axId val="55244946"/>
      </c:scatterChart>
      <c:valAx>
        <c:axId val="3596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5244946"/>
        <c:crosses val="autoZero"/>
        <c:crossBetween val="midCat"/>
        <c:dispUnits/>
      </c:valAx>
      <c:valAx>
        <c:axId val="55244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 /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59644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Log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225"/>
          <c:w val="0.9287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'2.0'!$G$21:$G$56</c:f>
              <c:numCache/>
            </c:numRef>
          </c:xVal>
          <c:yVal>
            <c:numRef>
              <c:f>'2.0'!$E$21:$E$56</c:f>
              <c:numCache/>
            </c:numRef>
          </c:yVal>
          <c:smooth val="0"/>
        </c:ser>
        <c:axId val="27442467"/>
        <c:axId val="45655612"/>
      </c:scatterChart>
      <c:valAx>
        <c:axId val="274424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T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45655612"/>
        <c:crosses val="autoZero"/>
        <c:crossBetween val="midCat"/>
        <c:dispUnits/>
      </c:valAx>
      <c:valAx>
        <c:axId val="4565561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74424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8275"/>
          <c:w val="0.933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'2.5'!$C$21:$C$55</c:f>
              <c:numCache/>
            </c:numRef>
          </c:xVal>
          <c:yVal>
            <c:numRef>
              <c:f>'2.5'!$E$21:$E$55</c:f>
              <c:numCache/>
            </c:numRef>
          </c:yVal>
          <c:smooth val="0"/>
        </c:ser>
        <c:axId val="8247325"/>
        <c:axId val="7117062"/>
      </c:scatterChart>
      <c:valAx>
        <c:axId val="824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7117062"/>
        <c:crosses val="autoZero"/>
        <c:crossBetween val="midCat"/>
        <c:dispUnits/>
      </c:valAx>
      <c:valAx>
        <c:axId val="711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2473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25"/>
          <c:w val="0.928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'2.5'!$C$21:$C$55</c:f>
              <c:numCache/>
            </c:numRef>
          </c:xVal>
          <c:yVal>
            <c:numRef>
              <c:f>'2.5'!$H$21:$H$55</c:f>
              <c:numCache/>
            </c:numRef>
          </c:yVal>
          <c:smooth val="0"/>
        </c:ser>
        <c:axId val="64053559"/>
        <c:axId val="39611120"/>
      </c:scatterChart>
      <c:valAx>
        <c:axId val="6405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9611120"/>
        <c:crosses val="autoZero"/>
        <c:crossBetween val="midCat"/>
        <c:dispUnits/>
      </c:valAx>
      <c:valAx>
        <c:axId val="3961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 /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40535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Log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225"/>
          <c:w val="0.9287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'2.5'!$G$21:$G$55</c:f>
              <c:numCache/>
            </c:numRef>
          </c:xVal>
          <c:yVal>
            <c:numRef>
              <c:f>'2.5'!$E$21:$E$55</c:f>
              <c:numCache/>
            </c:numRef>
          </c:yVal>
          <c:smooth val="0"/>
        </c:ser>
        <c:axId val="20955761"/>
        <c:axId val="54384122"/>
      </c:scatterChart>
      <c:valAx>
        <c:axId val="209557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T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54384122"/>
        <c:crosses val="autoZero"/>
        <c:crossBetween val="midCat"/>
        <c:dispUnits/>
      </c:valAx>
      <c:valAx>
        <c:axId val="5438412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09557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8275"/>
          <c:w val="0.933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'3.0'!$C$21:$C$60</c:f>
              <c:numCache/>
            </c:numRef>
          </c:xVal>
          <c:yVal>
            <c:numRef>
              <c:f>'3.0'!$E$21:$E$60</c:f>
              <c:numCache/>
            </c:numRef>
          </c:yVal>
          <c:smooth val="0"/>
        </c:ser>
        <c:axId val="19695051"/>
        <c:axId val="43037732"/>
      </c:scatterChart>
      <c:valAx>
        <c:axId val="196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43037732"/>
        <c:crosses val="autoZero"/>
        <c:crossBetween val="midCat"/>
        <c:dispUnits/>
      </c:valAx>
      <c:valAx>
        <c:axId val="43037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96950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25"/>
          <c:w val="0.928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'3.0'!$C$21:$C$60</c:f>
              <c:numCache/>
            </c:numRef>
          </c:xVal>
          <c:yVal>
            <c:numRef>
              <c:f>'3.0'!$H$21:$H$60</c:f>
              <c:numCache/>
            </c:numRef>
          </c:yVal>
          <c:smooth val="0"/>
        </c:ser>
        <c:axId val="51795269"/>
        <c:axId val="63504238"/>
      </c:scatterChart>
      <c:valAx>
        <c:axId val="517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504238"/>
        <c:crosses val="autoZero"/>
        <c:crossBetween val="midCat"/>
        <c:dispUnits/>
      </c:valAx>
      <c:valAx>
        <c:axId val="6350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 /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17952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Log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225"/>
          <c:w val="0.9287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'3.0'!$G$21:$G$60</c:f>
              <c:numCache/>
            </c:numRef>
          </c:xVal>
          <c:yVal>
            <c:numRef>
              <c:f>'3.0'!$E$21:$E$60</c:f>
              <c:numCache/>
            </c:numRef>
          </c:yVal>
          <c:smooth val="0"/>
        </c:ser>
        <c:axId val="34667231"/>
        <c:axId val="43569624"/>
      </c:scatterChart>
      <c:valAx>
        <c:axId val="3466723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T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43569624"/>
        <c:crosses val="autoZero"/>
        <c:crossBetween val="midCat"/>
        <c:dispUnits/>
      </c:valAx>
      <c:valAx>
        <c:axId val="4356962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46672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Log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225"/>
          <c:w val="0.9287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'0.8'!$G$21:$G$61</c:f>
              <c:numCache/>
            </c:numRef>
          </c:xVal>
          <c:yVal>
            <c:numRef>
              <c:f>'0.8'!$E$21:$E$61</c:f>
              <c:numCache/>
            </c:numRef>
          </c:yVal>
          <c:smooth val="0"/>
        </c:ser>
        <c:axId val="52637659"/>
        <c:axId val="3976884"/>
      </c:scatterChart>
      <c:valAx>
        <c:axId val="5263765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T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3976884"/>
        <c:crosses val="autoZero"/>
        <c:crossBetween val="midCat"/>
        <c:dispUnits/>
      </c:valAx>
      <c:valAx>
        <c:axId val="397688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26376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8275"/>
          <c:w val="0.933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'0.9'!$C$21:$C$61</c:f>
              <c:numCache/>
            </c:numRef>
          </c:xVal>
          <c:yVal>
            <c:numRef>
              <c:f>'0.9'!$E$21:$E$61</c:f>
              <c:numCache/>
            </c:numRef>
          </c:yVal>
          <c:smooth val="0"/>
        </c:ser>
        <c:axId val="35791957"/>
        <c:axId val="53692158"/>
      </c:scatterChart>
      <c:valAx>
        <c:axId val="35791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53692158"/>
        <c:crosses val="autoZero"/>
        <c:crossBetween val="midCat"/>
        <c:dispUnits/>
      </c:valAx>
      <c:valAx>
        <c:axId val="5369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57919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825"/>
          <c:w val="0.928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'0.9'!$C$21:$C$61</c:f>
              <c:numCache/>
            </c:numRef>
          </c:xVal>
          <c:yVal>
            <c:numRef>
              <c:f>'0.9'!$H$21:$H$61</c:f>
              <c:numCache/>
            </c:numRef>
          </c:yVal>
          <c:smooth val="0"/>
        </c:ser>
        <c:axId val="13467375"/>
        <c:axId val="54097512"/>
      </c:scatterChart>
      <c:valAx>
        <c:axId val="13467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4097512"/>
        <c:crosses val="autoZero"/>
        <c:crossBetween val="midCat"/>
        <c:dispUnits/>
      </c:valAx>
      <c:valAx>
        <c:axId val="54097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T /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34673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L vs Log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225"/>
          <c:w val="0.9287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'0.9'!$G$21:$G$61</c:f>
              <c:numCache/>
            </c:numRef>
          </c:xVal>
          <c:yVal>
            <c:numRef>
              <c:f>'0.9'!$E$21:$E$61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'0.9'!$G$17:$G$18</c:f>
              <c:numCache/>
            </c:numRef>
          </c:xVal>
          <c:yVal>
            <c:numRef>
              <c:f>'0.9'!$E$17:$E$18</c:f>
              <c:numCache/>
            </c:numRef>
          </c:yVal>
          <c:smooth val="0"/>
        </c:ser>
        <c:axId val="17115561"/>
        <c:axId val="19822322"/>
      </c:scatterChart>
      <c:valAx>
        <c:axId val="171155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T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19822322"/>
        <c:crosses val="autoZero"/>
        <c:crossBetween val="midCat"/>
        <c:dispUnits/>
      </c:valAx>
      <c:valAx>
        <c:axId val="1982232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1155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Log L vs Age  M=0.9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84"/>
          <c:w val="0.94625"/>
          <c:h val="0.87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9x!$I$21:$I$38</c:f>
              <c:numCache/>
            </c:numRef>
          </c:xVal>
          <c:yVal>
            <c:numRef>
              <c:f>9x!$L$21:$L$38</c:f>
              <c:numCache>
                <c:ptCount val="18"/>
                <c:pt idx="1">
                  <c:v>-0.23466019562503532</c:v>
                </c:pt>
                <c:pt idx="2">
                  <c:v>-0.21444893140284454</c:v>
                </c:pt>
                <c:pt idx="3">
                  <c:v>-0.19151562556839014</c:v>
                </c:pt>
                <c:pt idx="4">
                  <c:v>-0.16562415313972834</c:v>
                </c:pt>
                <c:pt idx="5">
                  <c:v>-0.13779407715367537</c:v>
                </c:pt>
                <c:pt idx="6">
                  <c:v>-0.10760746806460608</c:v>
                </c:pt>
                <c:pt idx="7">
                  <c:v>-0.07488191596377902</c:v>
                </c:pt>
                <c:pt idx="8">
                  <c:v>-0.03946055714355398</c:v>
                </c:pt>
                <c:pt idx="9">
                  <c:v>0.0005748713840777056</c:v>
                </c:pt>
                <c:pt idx="10">
                  <c:v>0.04541631970308419</c:v>
                </c:pt>
                <c:pt idx="11">
                  <c:v>0.09413514297057497</c:v>
                </c:pt>
                <c:pt idx="12">
                  <c:v>0.15175299613915674</c:v>
                </c:pt>
                <c:pt idx="13">
                  <c:v>0.226303559435863</c:v>
                </c:pt>
                <c:pt idx="14">
                  <c:v>0.307370258997896</c:v>
                </c:pt>
                <c:pt idx="15">
                  <c:v>0.3392074415065627</c:v>
                </c:pt>
                <c:pt idx="16">
                  <c:v>0.36964305116986873</c:v>
                </c:pt>
                <c:pt idx="17">
                  <c:v>0.4000786608331748</c:v>
                </c:pt>
              </c:numCache>
            </c:numRef>
          </c:yVal>
          <c:smooth val="0"/>
        </c:ser>
        <c:axId val="44183171"/>
        <c:axId val="62104220"/>
      </c:scatterChart>
      <c:valAx>
        <c:axId val="44183171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104220"/>
        <c:crosses val="autoZero"/>
        <c:crossBetween val="midCat"/>
        <c:dispUnits/>
      </c:valAx>
      <c:valAx>
        <c:axId val="62104220"/>
        <c:scaling>
          <c:orientation val="minMax"/>
          <c:max val="1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41831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 T vs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575"/>
          <c:w val="0.93075"/>
          <c:h val="0.8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9x!$Z$22:$Z$37</c:f>
              <c:numCache/>
            </c:numRef>
          </c:xVal>
          <c:yVal>
            <c:numRef>
              <c:f>9x!$AB$22:$AB$37</c:f>
              <c:numCache>
                <c:ptCount val="16"/>
                <c:pt idx="0">
                  <c:v>3.763511074598861</c:v>
                </c:pt>
                <c:pt idx="1">
                  <c:v>3.765620155755977</c:v>
                </c:pt>
                <c:pt idx="2">
                  <c:v>3.768054893665463</c:v>
                </c:pt>
                <c:pt idx="3">
                  <c:v>3.7703554637465224</c:v>
                </c:pt>
                <c:pt idx="4">
                  <c:v>3.7723664856934502</c:v>
                </c:pt>
                <c:pt idx="5">
                  <c:v>3.7739104245508646</c:v>
                </c:pt>
                <c:pt idx="6">
                  <c:v>3.775093960057733</c:v>
                </c:pt>
                <c:pt idx="7">
                  <c:v>3.774807415683332</c:v>
                </c:pt>
                <c:pt idx="8">
                  <c:v>3.769556907102079</c:v>
                </c:pt>
                <c:pt idx="9">
                  <c:v>3.7221316403356073</c:v>
                </c:pt>
                <c:pt idx="10">
                  <c:v>3.6647553733365297</c:v>
                </c:pt>
                <c:pt idx="11">
                  <c:v>3.6063805168782648</c:v>
                </c:pt>
                <c:pt idx="12">
                  <c:v>3.5456783418627427</c:v>
                </c:pt>
                <c:pt idx="13">
                  <c:v>3.4739893479290513</c:v>
                </c:pt>
                <c:pt idx="14">
                  <c:v>3.3668858943795605</c:v>
                </c:pt>
                <c:pt idx="15">
                  <c:v>3.258882995229488</c:v>
                </c:pt>
              </c:numCache>
            </c:numRef>
          </c:yVal>
          <c:smooth val="0"/>
        </c:ser>
        <c:axId val="22067069"/>
        <c:axId val="64385894"/>
      </c:scatterChart>
      <c:valAx>
        <c:axId val="2206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/ 10^9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64385894"/>
        <c:crosses val="autoZero"/>
        <c:crossBetween val="midCat"/>
        <c:dispUnits/>
      </c:valAx>
      <c:valAx>
        <c:axId val="64385894"/>
        <c:scaling>
          <c:orientation val="minMax"/>
          <c:max val="4"/>
          <c:min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220670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Log L vs Log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8975"/>
          <c:w val="0.9475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9x!$AB$22:$AB$37</c:f>
              <c:numCache>
                <c:ptCount val="16"/>
                <c:pt idx="0">
                  <c:v>3.763511074598861</c:v>
                </c:pt>
                <c:pt idx="1">
                  <c:v>3.765620155755977</c:v>
                </c:pt>
                <c:pt idx="2">
                  <c:v>3.768054893665463</c:v>
                </c:pt>
                <c:pt idx="3">
                  <c:v>3.7703554637465224</c:v>
                </c:pt>
                <c:pt idx="4">
                  <c:v>3.7723664856934502</c:v>
                </c:pt>
                <c:pt idx="5">
                  <c:v>3.7739104245508646</c:v>
                </c:pt>
                <c:pt idx="6">
                  <c:v>3.775093960057733</c:v>
                </c:pt>
                <c:pt idx="7">
                  <c:v>3.774807415683332</c:v>
                </c:pt>
                <c:pt idx="8">
                  <c:v>3.769556907102079</c:v>
                </c:pt>
                <c:pt idx="9">
                  <c:v>3.7221316403356073</c:v>
                </c:pt>
                <c:pt idx="10">
                  <c:v>3.6647553733365297</c:v>
                </c:pt>
                <c:pt idx="11">
                  <c:v>3.6063805168782648</c:v>
                </c:pt>
                <c:pt idx="12">
                  <c:v>3.5456783418627427</c:v>
                </c:pt>
                <c:pt idx="13">
                  <c:v>3.4739893479290513</c:v>
                </c:pt>
                <c:pt idx="14">
                  <c:v>3.3668858943795605</c:v>
                </c:pt>
                <c:pt idx="15">
                  <c:v>3.258882995229488</c:v>
                </c:pt>
              </c:numCache>
            </c:numRef>
          </c:xVal>
          <c:yVal>
            <c:numRef>
              <c:f>9x!$AA$22:$AA$37</c:f>
              <c:numCache>
                <c:ptCount val="16"/>
                <c:pt idx="0">
                  <c:v>-0.1442638153276872</c:v>
                </c:pt>
                <c:pt idx="1">
                  <c:v>-0.11674866878811307</c:v>
                </c:pt>
                <c:pt idx="2">
                  <c:v>-0.08791900716363366</c:v>
                </c:pt>
                <c:pt idx="3">
                  <c:v>-0.05532071259707834</c:v>
                </c:pt>
                <c:pt idx="4">
                  <c:v>-0.01994743209190193</c:v>
                </c:pt>
                <c:pt idx="5">
                  <c:v>0.019081530010415043</c:v>
                </c:pt>
                <c:pt idx="6">
                  <c:v>0.06223146501763849</c:v>
                </c:pt>
                <c:pt idx="7">
                  <c:v>0.11529778697310103</c:v>
                </c:pt>
                <c:pt idx="8">
                  <c:v>0.1794721768511283</c:v>
                </c:pt>
                <c:pt idx="9">
                  <c:v>0.17913455373054332</c:v>
                </c:pt>
                <c:pt idx="10">
                  <c:v>0.15883658208622403</c:v>
                </c:pt>
                <c:pt idx="11">
                  <c:v>0.1438780283825593</c:v>
                </c:pt>
                <c:pt idx="12">
                  <c:v>0.1390791007557693</c:v>
                </c:pt>
                <c:pt idx="13">
                  <c:v>0.13818985488817537</c:v>
                </c:pt>
                <c:pt idx="14">
                  <c:v>0.10776289878856155</c:v>
                </c:pt>
                <c:pt idx="15">
                  <c:v>0.07649499898173145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9x!$G$16:$G$17</c:f>
              <c:numCache/>
            </c:numRef>
          </c:xVal>
          <c:yVal>
            <c:numRef>
              <c:f>9x!$E$16:$E$17</c:f>
              <c:numCache/>
            </c:numRef>
          </c:yVal>
          <c:smooth val="0"/>
        </c:ser>
        <c:axId val="42602135"/>
        <c:axId val="47874896"/>
      </c:scatterChart>
      <c:valAx>
        <c:axId val="42602135"/>
        <c:scaling>
          <c:orientation val="maxMin"/>
          <c:max val="3.78"/>
          <c:min val="3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Log T</a:t>
                </a:r>
              </a:p>
            </c:rich>
          </c:tx>
          <c:layout>
            <c:manualLayout>
              <c:xMode val="factor"/>
              <c:yMode val="factor"/>
              <c:x val="0.002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7874896"/>
        <c:crosses val="autoZero"/>
        <c:crossBetween val="midCat"/>
        <c:dispUnits/>
      </c:valAx>
      <c:valAx>
        <c:axId val="47874896"/>
        <c:scaling>
          <c:orientation val="minMax"/>
          <c:max val="0.4"/>
          <c:min val="-0.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Log L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high"/>
        <c:crossAx val="426021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28575</xdr:rowOff>
    </xdr:from>
    <xdr:to>
      <xdr:col>13</xdr:col>
      <xdr:colOff>457200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476625" y="28575"/>
        <a:ext cx="4086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514350</xdr:colOff>
      <xdr:row>0</xdr:row>
      <xdr:rowOff>28575</xdr:rowOff>
    </xdr:from>
    <xdr:to>
      <xdr:col>20</xdr:col>
      <xdr:colOff>76200</xdr:colOff>
      <xdr:row>18</xdr:row>
      <xdr:rowOff>85725</xdr:rowOff>
    </xdr:to>
    <xdr:graphicFrame>
      <xdr:nvGraphicFramePr>
        <xdr:cNvPr id="2" name="Chart 2"/>
        <xdr:cNvGraphicFramePr/>
      </xdr:nvGraphicFramePr>
      <xdr:xfrm>
        <a:off x="7620000" y="28575"/>
        <a:ext cx="38290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95250</xdr:colOff>
      <xdr:row>0</xdr:row>
      <xdr:rowOff>19050</xdr:rowOff>
    </xdr:from>
    <xdr:to>
      <xdr:col>26</xdr:col>
      <xdr:colOff>390525</xdr:colOff>
      <xdr:row>18</xdr:row>
      <xdr:rowOff>85725</xdr:rowOff>
    </xdr:to>
    <xdr:graphicFrame>
      <xdr:nvGraphicFramePr>
        <xdr:cNvPr id="3" name="Chart 3"/>
        <xdr:cNvGraphicFramePr/>
      </xdr:nvGraphicFramePr>
      <xdr:xfrm>
        <a:off x="11468100" y="19050"/>
        <a:ext cx="395287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28575</xdr:rowOff>
    </xdr:from>
    <xdr:to>
      <xdr:col>13</xdr:col>
      <xdr:colOff>457200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476625" y="28575"/>
        <a:ext cx="4086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514350</xdr:colOff>
      <xdr:row>0</xdr:row>
      <xdr:rowOff>28575</xdr:rowOff>
    </xdr:from>
    <xdr:to>
      <xdr:col>20</xdr:col>
      <xdr:colOff>76200</xdr:colOff>
      <xdr:row>18</xdr:row>
      <xdr:rowOff>85725</xdr:rowOff>
    </xdr:to>
    <xdr:graphicFrame>
      <xdr:nvGraphicFramePr>
        <xdr:cNvPr id="2" name="Chart 2"/>
        <xdr:cNvGraphicFramePr/>
      </xdr:nvGraphicFramePr>
      <xdr:xfrm>
        <a:off x="7620000" y="28575"/>
        <a:ext cx="38290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95250</xdr:colOff>
      <xdr:row>0</xdr:row>
      <xdr:rowOff>19050</xdr:rowOff>
    </xdr:from>
    <xdr:to>
      <xdr:col>26</xdr:col>
      <xdr:colOff>390525</xdr:colOff>
      <xdr:row>18</xdr:row>
      <xdr:rowOff>85725</xdr:rowOff>
    </xdr:to>
    <xdr:graphicFrame>
      <xdr:nvGraphicFramePr>
        <xdr:cNvPr id="3" name="Chart 3"/>
        <xdr:cNvGraphicFramePr/>
      </xdr:nvGraphicFramePr>
      <xdr:xfrm>
        <a:off x="11468100" y="19050"/>
        <a:ext cx="395287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44</xdr:row>
      <xdr:rowOff>114300</xdr:rowOff>
    </xdr:from>
    <xdr:to>
      <xdr:col>17</xdr:col>
      <xdr:colOff>123825</xdr:colOff>
      <xdr:row>63</xdr:row>
      <xdr:rowOff>85725</xdr:rowOff>
    </xdr:to>
    <xdr:graphicFrame>
      <xdr:nvGraphicFramePr>
        <xdr:cNvPr id="1" name="Chart 1"/>
        <xdr:cNvGraphicFramePr/>
      </xdr:nvGraphicFramePr>
      <xdr:xfrm>
        <a:off x="5143500" y="7410450"/>
        <a:ext cx="5715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28575</xdr:colOff>
      <xdr:row>0</xdr:row>
      <xdr:rowOff>0</xdr:rowOff>
    </xdr:from>
    <xdr:to>
      <xdr:col>22</xdr:col>
      <xdr:colOff>19050</xdr:colOff>
      <xdr:row>17</xdr:row>
      <xdr:rowOff>9525</xdr:rowOff>
    </xdr:to>
    <xdr:graphicFrame>
      <xdr:nvGraphicFramePr>
        <xdr:cNvPr id="2" name="Chart 2"/>
        <xdr:cNvGraphicFramePr/>
      </xdr:nvGraphicFramePr>
      <xdr:xfrm>
        <a:off x="9467850" y="0"/>
        <a:ext cx="45243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47625</xdr:colOff>
      <xdr:row>0</xdr:row>
      <xdr:rowOff>0</xdr:rowOff>
    </xdr:from>
    <xdr:to>
      <xdr:col>28</xdr:col>
      <xdr:colOff>628650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14020800" y="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466725</xdr:colOff>
      <xdr:row>0</xdr:row>
      <xdr:rowOff>0</xdr:rowOff>
    </xdr:from>
    <xdr:to>
      <xdr:col>14</xdr:col>
      <xdr:colOff>466725</xdr:colOff>
      <xdr:row>17</xdr:row>
      <xdr:rowOff>9525</xdr:rowOff>
    </xdr:to>
    <xdr:graphicFrame>
      <xdr:nvGraphicFramePr>
        <xdr:cNvPr id="4" name="Chart 4"/>
        <xdr:cNvGraphicFramePr/>
      </xdr:nvGraphicFramePr>
      <xdr:xfrm>
        <a:off x="4724400" y="0"/>
        <a:ext cx="45339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476250</xdr:colOff>
      <xdr:row>22</xdr:row>
      <xdr:rowOff>114300</xdr:rowOff>
    </xdr:from>
    <xdr:to>
      <xdr:col>9</xdr:col>
      <xdr:colOff>504825</xdr:colOff>
      <xdr:row>41</xdr:row>
      <xdr:rowOff>95250</xdr:rowOff>
    </xdr:to>
    <xdr:graphicFrame>
      <xdr:nvGraphicFramePr>
        <xdr:cNvPr id="5" name="Chart 5"/>
        <xdr:cNvGraphicFramePr/>
      </xdr:nvGraphicFramePr>
      <xdr:xfrm>
        <a:off x="723900" y="3848100"/>
        <a:ext cx="53340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28575</xdr:rowOff>
    </xdr:from>
    <xdr:to>
      <xdr:col>13</xdr:col>
      <xdr:colOff>457200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476625" y="28575"/>
        <a:ext cx="4086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514350</xdr:colOff>
      <xdr:row>0</xdr:row>
      <xdr:rowOff>28575</xdr:rowOff>
    </xdr:from>
    <xdr:to>
      <xdr:col>20</xdr:col>
      <xdr:colOff>76200</xdr:colOff>
      <xdr:row>18</xdr:row>
      <xdr:rowOff>85725</xdr:rowOff>
    </xdr:to>
    <xdr:graphicFrame>
      <xdr:nvGraphicFramePr>
        <xdr:cNvPr id="2" name="Chart 2"/>
        <xdr:cNvGraphicFramePr/>
      </xdr:nvGraphicFramePr>
      <xdr:xfrm>
        <a:off x="7620000" y="28575"/>
        <a:ext cx="38290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95250</xdr:colOff>
      <xdr:row>0</xdr:row>
      <xdr:rowOff>19050</xdr:rowOff>
    </xdr:from>
    <xdr:to>
      <xdr:col>26</xdr:col>
      <xdr:colOff>390525</xdr:colOff>
      <xdr:row>18</xdr:row>
      <xdr:rowOff>85725</xdr:rowOff>
    </xdr:to>
    <xdr:graphicFrame>
      <xdr:nvGraphicFramePr>
        <xdr:cNvPr id="3" name="Chart 3"/>
        <xdr:cNvGraphicFramePr/>
      </xdr:nvGraphicFramePr>
      <xdr:xfrm>
        <a:off x="11468100" y="19050"/>
        <a:ext cx="395287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28575</xdr:rowOff>
    </xdr:from>
    <xdr:to>
      <xdr:col>13</xdr:col>
      <xdr:colOff>457200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476625" y="28575"/>
        <a:ext cx="4086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514350</xdr:colOff>
      <xdr:row>0</xdr:row>
      <xdr:rowOff>28575</xdr:rowOff>
    </xdr:from>
    <xdr:to>
      <xdr:col>20</xdr:col>
      <xdr:colOff>76200</xdr:colOff>
      <xdr:row>18</xdr:row>
      <xdr:rowOff>85725</xdr:rowOff>
    </xdr:to>
    <xdr:graphicFrame>
      <xdr:nvGraphicFramePr>
        <xdr:cNvPr id="2" name="Chart 2"/>
        <xdr:cNvGraphicFramePr/>
      </xdr:nvGraphicFramePr>
      <xdr:xfrm>
        <a:off x="7620000" y="28575"/>
        <a:ext cx="38290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95250</xdr:colOff>
      <xdr:row>0</xdr:row>
      <xdr:rowOff>19050</xdr:rowOff>
    </xdr:from>
    <xdr:to>
      <xdr:col>26</xdr:col>
      <xdr:colOff>390525</xdr:colOff>
      <xdr:row>18</xdr:row>
      <xdr:rowOff>85725</xdr:rowOff>
    </xdr:to>
    <xdr:graphicFrame>
      <xdr:nvGraphicFramePr>
        <xdr:cNvPr id="3" name="Chart 3"/>
        <xdr:cNvGraphicFramePr/>
      </xdr:nvGraphicFramePr>
      <xdr:xfrm>
        <a:off x="11468100" y="19050"/>
        <a:ext cx="395287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28575</xdr:rowOff>
    </xdr:from>
    <xdr:to>
      <xdr:col>13</xdr:col>
      <xdr:colOff>457200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476625" y="28575"/>
        <a:ext cx="4086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514350</xdr:colOff>
      <xdr:row>0</xdr:row>
      <xdr:rowOff>28575</xdr:rowOff>
    </xdr:from>
    <xdr:to>
      <xdr:col>20</xdr:col>
      <xdr:colOff>76200</xdr:colOff>
      <xdr:row>18</xdr:row>
      <xdr:rowOff>85725</xdr:rowOff>
    </xdr:to>
    <xdr:graphicFrame>
      <xdr:nvGraphicFramePr>
        <xdr:cNvPr id="2" name="Chart 2"/>
        <xdr:cNvGraphicFramePr/>
      </xdr:nvGraphicFramePr>
      <xdr:xfrm>
        <a:off x="7620000" y="28575"/>
        <a:ext cx="38290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95250</xdr:colOff>
      <xdr:row>0</xdr:row>
      <xdr:rowOff>19050</xdr:rowOff>
    </xdr:from>
    <xdr:to>
      <xdr:col>26</xdr:col>
      <xdr:colOff>390525</xdr:colOff>
      <xdr:row>18</xdr:row>
      <xdr:rowOff>85725</xdr:rowOff>
    </xdr:to>
    <xdr:graphicFrame>
      <xdr:nvGraphicFramePr>
        <xdr:cNvPr id="3" name="Chart 3"/>
        <xdr:cNvGraphicFramePr/>
      </xdr:nvGraphicFramePr>
      <xdr:xfrm>
        <a:off x="11468100" y="19050"/>
        <a:ext cx="395287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28575</xdr:rowOff>
    </xdr:from>
    <xdr:to>
      <xdr:col>13</xdr:col>
      <xdr:colOff>457200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476625" y="28575"/>
        <a:ext cx="4086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514350</xdr:colOff>
      <xdr:row>0</xdr:row>
      <xdr:rowOff>28575</xdr:rowOff>
    </xdr:from>
    <xdr:to>
      <xdr:col>20</xdr:col>
      <xdr:colOff>76200</xdr:colOff>
      <xdr:row>18</xdr:row>
      <xdr:rowOff>85725</xdr:rowOff>
    </xdr:to>
    <xdr:graphicFrame>
      <xdr:nvGraphicFramePr>
        <xdr:cNvPr id="2" name="Chart 2"/>
        <xdr:cNvGraphicFramePr/>
      </xdr:nvGraphicFramePr>
      <xdr:xfrm>
        <a:off x="7620000" y="28575"/>
        <a:ext cx="38290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95250</xdr:colOff>
      <xdr:row>0</xdr:row>
      <xdr:rowOff>19050</xdr:rowOff>
    </xdr:from>
    <xdr:to>
      <xdr:col>26</xdr:col>
      <xdr:colOff>390525</xdr:colOff>
      <xdr:row>18</xdr:row>
      <xdr:rowOff>85725</xdr:rowOff>
    </xdr:to>
    <xdr:graphicFrame>
      <xdr:nvGraphicFramePr>
        <xdr:cNvPr id="3" name="Chart 3"/>
        <xdr:cNvGraphicFramePr/>
      </xdr:nvGraphicFramePr>
      <xdr:xfrm>
        <a:off x="11468100" y="19050"/>
        <a:ext cx="395287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28575</xdr:rowOff>
    </xdr:from>
    <xdr:to>
      <xdr:col>13</xdr:col>
      <xdr:colOff>457200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476625" y="28575"/>
        <a:ext cx="4086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514350</xdr:colOff>
      <xdr:row>0</xdr:row>
      <xdr:rowOff>28575</xdr:rowOff>
    </xdr:from>
    <xdr:to>
      <xdr:col>20</xdr:col>
      <xdr:colOff>76200</xdr:colOff>
      <xdr:row>18</xdr:row>
      <xdr:rowOff>85725</xdr:rowOff>
    </xdr:to>
    <xdr:graphicFrame>
      <xdr:nvGraphicFramePr>
        <xdr:cNvPr id="2" name="Chart 2"/>
        <xdr:cNvGraphicFramePr/>
      </xdr:nvGraphicFramePr>
      <xdr:xfrm>
        <a:off x="7620000" y="28575"/>
        <a:ext cx="38290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95250</xdr:colOff>
      <xdr:row>0</xdr:row>
      <xdr:rowOff>19050</xdr:rowOff>
    </xdr:from>
    <xdr:to>
      <xdr:col>26</xdr:col>
      <xdr:colOff>390525</xdr:colOff>
      <xdr:row>18</xdr:row>
      <xdr:rowOff>85725</xdr:rowOff>
    </xdr:to>
    <xdr:graphicFrame>
      <xdr:nvGraphicFramePr>
        <xdr:cNvPr id="3" name="Chart 3"/>
        <xdr:cNvGraphicFramePr/>
      </xdr:nvGraphicFramePr>
      <xdr:xfrm>
        <a:off x="11468100" y="19050"/>
        <a:ext cx="395287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28575</xdr:rowOff>
    </xdr:from>
    <xdr:to>
      <xdr:col>13</xdr:col>
      <xdr:colOff>457200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476625" y="28575"/>
        <a:ext cx="4086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514350</xdr:colOff>
      <xdr:row>0</xdr:row>
      <xdr:rowOff>28575</xdr:rowOff>
    </xdr:from>
    <xdr:to>
      <xdr:col>20</xdr:col>
      <xdr:colOff>76200</xdr:colOff>
      <xdr:row>18</xdr:row>
      <xdr:rowOff>85725</xdr:rowOff>
    </xdr:to>
    <xdr:graphicFrame>
      <xdr:nvGraphicFramePr>
        <xdr:cNvPr id="2" name="Chart 2"/>
        <xdr:cNvGraphicFramePr/>
      </xdr:nvGraphicFramePr>
      <xdr:xfrm>
        <a:off x="7620000" y="28575"/>
        <a:ext cx="38290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95250</xdr:colOff>
      <xdr:row>0</xdr:row>
      <xdr:rowOff>19050</xdr:rowOff>
    </xdr:from>
    <xdr:to>
      <xdr:col>26</xdr:col>
      <xdr:colOff>390525</xdr:colOff>
      <xdr:row>18</xdr:row>
      <xdr:rowOff>85725</xdr:rowOff>
    </xdr:to>
    <xdr:graphicFrame>
      <xdr:nvGraphicFramePr>
        <xdr:cNvPr id="3" name="Chart 3"/>
        <xdr:cNvGraphicFramePr/>
      </xdr:nvGraphicFramePr>
      <xdr:xfrm>
        <a:off x="11468100" y="19050"/>
        <a:ext cx="395287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_CCD\Catalogues\Evolutionary%20Tracks\Geneva%20Group\Data%20-%2001%20Z=0.02+0.001\Z=0.02,%20M=0.8%20to%203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8"/>
      <sheetName val="9"/>
      <sheetName val="9x"/>
      <sheetName val="10"/>
      <sheetName val="12"/>
      <sheetName val="15"/>
      <sheetName val="17"/>
      <sheetName val="20"/>
      <sheetName val="25"/>
      <sheetName val="30"/>
      <sheetName val="Sheet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H71"/>
  <sheetViews>
    <sheetView workbookViewId="0" topLeftCell="A1">
      <selection activeCell="E36" sqref="E36"/>
    </sheetView>
  </sheetViews>
  <sheetFormatPr defaultColWidth="9.140625" defaultRowHeight="12.75"/>
  <cols>
    <col min="1" max="1" width="3.421875" style="0" customWidth="1"/>
    <col min="2" max="2" width="9.7109375" style="0" customWidth="1"/>
    <col min="4" max="4" width="5.421875" style="0" customWidth="1"/>
    <col min="5" max="5" width="6.8515625" style="0" customWidth="1"/>
    <col min="6" max="6" width="10.00390625" style="6" customWidth="1"/>
    <col min="7" max="7" width="7.140625" style="0" customWidth="1"/>
  </cols>
  <sheetData>
    <row r="1" ht="20.25">
      <c r="A1" s="14" t="s">
        <v>0</v>
      </c>
    </row>
    <row r="3" ht="12.75">
      <c r="A3" t="s">
        <v>52</v>
      </c>
    </row>
    <row r="4" ht="12.75">
      <c r="A4" t="s">
        <v>53</v>
      </c>
    </row>
    <row r="5" ht="12.75">
      <c r="A5" t="s">
        <v>36</v>
      </c>
    </row>
    <row r="6" spans="2:7" ht="12.75">
      <c r="B6" s="7"/>
      <c r="C6" s="7" t="s">
        <v>34</v>
      </c>
      <c r="D6" s="7"/>
      <c r="E6" s="7" t="s">
        <v>34</v>
      </c>
      <c r="F6" s="15"/>
      <c r="G6" s="7" t="s">
        <v>34</v>
      </c>
    </row>
    <row r="7" spans="1:7" ht="13.5" thickBot="1">
      <c r="A7" s="4" t="s">
        <v>33</v>
      </c>
      <c r="B7" s="4" t="s">
        <v>1</v>
      </c>
      <c r="C7" s="4" t="s">
        <v>1</v>
      </c>
      <c r="D7" s="4"/>
      <c r="E7" s="4" t="s">
        <v>3</v>
      </c>
      <c r="F7" s="16"/>
      <c r="G7" s="4" t="s">
        <v>5</v>
      </c>
    </row>
    <row r="8" spans="1:7" ht="12.75">
      <c r="A8" s="1">
        <f>VLOOKUP(C14,B$21:AH$60,33)</f>
        <v>23</v>
      </c>
      <c r="B8" t="str">
        <f>"B"&amp;A8</f>
        <v>B23</v>
      </c>
      <c r="C8" s="2">
        <f ca="1">INDIRECT(B8)</f>
        <v>139128110</v>
      </c>
      <c r="D8" t="str">
        <f>"E"&amp;A8</f>
        <v>E23</v>
      </c>
      <c r="E8">
        <f ca="1">INDIRECT(D8)</f>
        <v>2.065</v>
      </c>
      <c r="F8" s="6" t="str">
        <f>"G"&amp;A8</f>
        <v>G23</v>
      </c>
      <c r="G8">
        <f ca="1">INDIRECT(F8)</f>
        <v>4.108</v>
      </c>
    </row>
    <row r="9" spans="1:7" ht="12.75">
      <c r="A9" s="1">
        <f>A8+1</f>
        <v>24</v>
      </c>
      <c r="B9" t="str">
        <f>"B"&amp;A9</f>
        <v>B24</v>
      </c>
      <c r="C9" s="2">
        <f ca="1">INDIRECT(B9)</f>
        <v>183762780</v>
      </c>
      <c r="D9" t="str">
        <f>"E"&amp;A9</f>
        <v>E24</v>
      </c>
      <c r="E9">
        <f ca="1">INDIRECT(D9)</f>
        <v>2.106</v>
      </c>
      <c r="F9" s="6" t="str">
        <f>"G"&amp;A9</f>
        <v>G24</v>
      </c>
      <c r="G9">
        <f ca="1">INDIRECT(F9)</f>
        <v>4.098</v>
      </c>
    </row>
    <row r="11" spans="1:7" ht="12.75">
      <c r="A11" s="1">
        <f>VLOOKUP(C15,B$21:AH$60,33)</f>
        <v>23</v>
      </c>
      <c r="B11" t="str">
        <f>"B"&amp;A11</f>
        <v>B23</v>
      </c>
      <c r="C11" s="2">
        <f ca="1">INDIRECT(B11)</f>
        <v>139128110</v>
      </c>
      <c r="D11" t="str">
        <f>"E"&amp;A11</f>
        <v>E23</v>
      </c>
      <c r="E11">
        <f ca="1">INDIRECT(D11)</f>
        <v>2.065</v>
      </c>
      <c r="F11" s="6" t="str">
        <f>"G"&amp;A11</f>
        <v>G23</v>
      </c>
      <c r="G11">
        <f ca="1">INDIRECT(F11)</f>
        <v>4.108</v>
      </c>
    </row>
    <row r="12" spans="1:7" ht="12.75">
      <c r="A12" s="1">
        <f>A11+1</f>
        <v>24</v>
      </c>
      <c r="B12" t="str">
        <f>"B"&amp;A12</f>
        <v>B24</v>
      </c>
      <c r="C12" s="2">
        <f ca="1">INDIRECT(B12)</f>
        <v>183762780</v>
      </c>
      <c r="D12" t="str">
        <f>"E"&amp;A12</f>
        <v>E24</v>
      </c>
      <c r="E12">
        <f ca="1">INDIRECT(D12)</f>
        <v>2.106</v>
      </c>
      <c r="F12" s="6" t="str">
        <f>"G"&amp;A12</f>
        <v>G24</v>
      </c>
      <c r="G12">
        <f ca="1">INDIRECT(F12)</f>
        <v>4.098</v>
      </c>
    </row>
    <row r="14" spans="1:7" ht="12.75">
      <c r="A14" s="11" t="s">
        <v>35</v>
      </c>
      <c r="B14" s="2"/>
      <c r="C14" s="9">
        <v>150000000</v>
      </c>
      <c r="E14" s="12">
        <f>E8+($C14-$C8)/($C9-$C8)*(E9-E8)</f>
        <v>2.0749865752340053</v>
      </c>
      <c r="G14" s="12">
        <f>G8+($C14-$C8)/($C9-$C8)*(G9-G8)</f>
        <v>4.105564249942925</v>
      </c>
    </row>
    <row r="15" spans="1:7" ht="12.75">
      <c r="A15" s="11" t="s">
        <v>35</v>
      </c>
      <c r="B15" s="2"/>
      <c r="C15" s="9">
        <v>170000000</v>
      </c>
      <c r="E15" s="10">
        <f>E11+($C15-C11)/(C12-C11)*(E12-E11)</f>
        <v>2.0933579443961388</v>
      </c>
      <c r="G15" s="13">
        <f>G11+($C15-$C11)/($C12-$C11)*(G12-G11)</f>
        <v>4.1010834281960635</v>
      </c>
    </row>
    <row r="17" spans="2:3" ht="12.75">
      <c r="B17" s="2"/>
      <c r="C17" s="2"/>
    </row>
    <row r="19" spans="2:34" ht="12.75">
      <c r="B19">
        <v>1</v>
      </c>
      <c r="C19">
        <v>2</v>
      </c>
      <c r="D19">
        <v>3</v>
      </c>
      <c r="E19">
        <v>4</v>
      </c>
      <c r="F19" s="6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  <c r="N19">
        <v>13</v>
      </c>
      <c r="O19">
        <v>14</v>
      </c>
      <c r="P19">
        <v>15</v>
      </c>
      <c r="Q19">
        <v>16</v>
      </c>
      <c r="R19">
        <v>17</v>
      </c>
      <c r="S19">
        <v>18</v>
      </c>
      <c r="T19">
        <v>19</v>
      </c>
      <c r="U19">
        <v>20</v>
      </c>
      <c r="V19">
        <v>21</v>
      </c>
      <c r="W19">
        <v>22</v>
      </c>
      <c r="X19">
        <v>23</v>
      </c>
      <c r="Y19">
        <v>24</v>
      </c>
      <c r="Z19">
        <v>25</v>
      </c>
      <c r="AA19">
        <v>26</v>
      </c>
      <c r="AB19">
        <v>27</v>
      </c>
      <c r="AC19">
        <v>28</v>
      </c>
      <c r="AD19">
        <v>29</v>
      </c>
      <c r="AE19">
        <v>30</v>
      </c>
      <c r="AF19">
        <v>31</v>
      </c>
      <c r="AG19">
        <v>32</v>
      </c>
      <c r="AH19">
        <v>33</v>
      </c>
    </row>
    <row r="20" spans="1:33" ht="13.5" thickBot="1">
      <c r="A20" s="3"/>
      <c r="B20" s="4" t="s">
        <v>1</v>
      </c>
      <c r="C20" s="8" t="s">
        <v>32</v>
      </c>
      <c r="D20" s="4" t="s">
        <v>2</v>
      </c>
      <c r="E20" s="4" t="s">
        <v>3</v>
      </c>
      <c r="F20" s="16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  <c r="X20" s="4" t="s">
        <v>22</v>
      </c>
      <c r="Y20" s="4" t="s">
        <v>23</v>
      </c>
      <c r="Z20" s="4" t="s">
        <v>24</v>
      </c>
      <c r="AA20" s="4" t="s">
        <v>25</v>
      </c>
      <c r="AB20" s="4" t="s">
        <v>26</v>
      </c>
      <c r="AC20" s="4" t="s">
        <v>27</v>
      </c>
      <c r="AD20" s="4" t="s">
        <v>28</v>
      </c>
      <c r="AE20" s="4" t="s">
        <v>29</v>
      </c>
      <c r="AF20" s="4" t="s">
        <v>30</v>
      </c>
      <c r="AG20" s="4" t="s">
        <v>31</v>
      </c>
    </row>
    <row r="21" spans="1:34" ht="12.75">
      <c r="A21">
        <v>1</v>
      </c>
      <c r="B21" s="2">
        <v>4999905</v>
      </c>
      <c r="C21" s="5">
        <f aca="true" t="shared" si="0" ref="C21:C71">B21/1000000000</f>
        <v>0.004999905</v>
      </c>
      <c r="D21">
        <v>3</v>
      </c>
      <c r="E21">
        <v>1.969</v>
      </c>
      <c r="F21" s="5">
        <f aca="true" t="shared" si="1" ref="F21:F71">10^E21</f>
        <v>93.11078754678311</v>
      </c>
      <c r="G21">
        <v>4.131</v>
      </c>
      <c r="H21" s="6">
        <f aca="true" t="shared" si="2" ref="H21:H71">10^G21</f>
        <v>13520.7256319428</v>
      </c>
      <c r="I21">
        <v>0.728</v>
      </c>
      <c r="J21">
        <v>0.264</v>
      </c>
      <c r="K21">
        <v>0.001786</v>
      </c>
      <c r="L21">
        <v>2.9E-05</v>
      </c>
      <c r="M21">
        <v>0.000559</v>
      </c>
      <c r="N21">
        <v>0.004243</v>
      </c>
      <c r="O21">
        <v>3E-06</v>
      </c>
      <c r="P21">
        <v>1E-05</v>
      </c>
      <c r="Q21">
        <v>0.000568</v>
      </c>
      <c r="R21">
        <v>4.6E-05</v>
      </c>
      <c r="S21">
        <v>0.2757</v>
      </c>
      <c r="T21">
        <v>0</v>
      </c>
      <c r="U21">
        <v>1.651</v>
      </c>
      <c r="V21">
        <v>7.394</v>
      </c>
      <c r="W21">
        <v>0.721451</v>
      </c>
      <c r="X21">
        <v>0.270329</v>
      </c>
      <c r="Y21">
        <v>2.3E-05</v>
      </c>
      <c r="Z21">
        <v>7E-06</v>
      </c>
      <c r="AA21">
        <v>0.002912</v>
      </c>
      <c r="AB21">
        <v>0.003853</v>
      </c>
      <c r="AC21">
        <v>9.7E-05</v>
      </c>
      <c r="AD21">
        <v>0</v>
      </c>
      <c r="AE21">
        <v>0.000568</v>
      </c>
      <c r="AF21">
        <v>4.6E-05</v>
      </c>
      <c r="AH21">
        <f>ROW()</f>
        <v>21</v>
      </c>
    </row>
    <row r="22" spans="1:34" ht="12.75">
      <c r="A22">
        <v>2</v>
      </c>
      <c r="B22" s="2">
        <v>85912768</v>
      </c>
      <c r="C22" s="5">
        <f t="shared" si="0"/>
        <v>0.085912768</v>
      </c>
      <c r="D22">
        <v>3</v>
      </c>
      <c r="E22">
        <v>2.021</v>
      </c>
      <c r="F22" s="5">
        <f t="shared" si="1"/>
        <v>104.95424286523223</v>
      </c>
      <c r="G22">
        <v>4.117</v>
      </c>
      <c r="H22" s="6">
        <f t="shared" si="2"/>
        <v>13091.819229994086</v>
      </c>
      <c r="I22">
        <v>0.728</v>
      </c>
      <c r="J22">
        <v>0.264</v>
      </c>
      <c r="K22">
        <v>0.001786</v>
      </c>
      <c r="L22">
        <v>2.9E-05</v>
      </c>
      <c r="M22">
        <v>0.000559</v>
      </c>
      <c r="N22">
        <v>0.004243</v>
      </c>
      <c r="O22">
        <v>3E-06</v>
      </c>
      <c r="P22">
        <v>1E-05</v>
      </c>
      <c r="Q22">
        <v>0.000568</v>
      </c>
      <c r="R22">
        <v>4.6E-05</v>
      </c>
      <c r="S22">
        <v>0.254</v>
      </c>
      <c r="T22">
        <v>0</v>
      </c>
      <c r="U22">
        <v>1.618</v>
      </c>
      <c r="V22">
        <v>7.393</v>
      </c>
      <c r="W22">
        <v>0.621093</v>
      </c>
      <c r="X22">
        <v>0.371014</v>
      </c>
      <c r="Y22">
        <v>4E-05</v>
      </c>
      <c r="Z22">
        <v>1.2E-05</v>
      </c>
      <c r="AA22">
        <v>0.00512</v>
      </c>
      <c r="AB22">
        <v>0.001354</v>
      </c>
      <c r="AC22">
        <v>4.1E-05</v>
      </c>
      <c r="AD22">
        <v>0</v>
      </c>
      <c r="AE22">
        <v>0.000568</v>
      </c>
      <c r="AF22">
        <v>4.6E-05</v>
      </c>
      <c r="AH22">
        <f>ROW()</f>
        <v>22</v>
      </c>
    </row>
    <row r="23" spans="1:34" ht="12.75">
      <c r="A23">
        <v>3</v>
      </c>
      <c r="B23" s="2">
        <v>139128110</v>
      </c>
      <c r="C23" s="5">
        <f t="shared" si="0"/>
        <v>0.13912811</v>
      </c>
      <c r="D23">
        <v>3</v>
      </c>
      <c r="E23">
        <v>2.065</v>
      </c>
      <c r="F23" s="5">
        <f t="shared" si="1"/>
        <v>116.14486138403436</v>
      </c>
      <c r="G23">
        <v>4.108</v>
      </c>
      <c r="H23" s="6">
        <f t="shared" si="2"/>
        <v>12823.305826560218</v>
      </c>
      <c r="I23">
        <v>0.728</v>
      </c>
      <c r="J23">
        <v>0.264</v>
      </c>
      <c r="K23">
        <v>0.001786</v>
      </c>
      <c r="L23">
        <v>2.9E-05</v>
      </c>
      <c r="M23">
        <v>0.000559</v>
      </c>
      <c r="N23">
        <v>0.004243</v>
      </c>
      <c r="O23">
        <v>3E-06</v>
      </c>
      <c r="P23">
        <v>1E-05</v>
      </c>
      <c r="Q23">
        <v>0.000568</v>
      </c>
      <c r="R23">
        <v>4.6E-05</v>
      </c>
      <c r="S23">
        <v>0.236</v>
      </c>
      <c r="T23">
        <v>0</v>
      </c>
      <c r="U23">
        <v>1.615</v>
      </c>
      <c r="V23">
        <v>7.4</v>
      </c>
      <c r="W23">
        <v>0.540769</v>
      </c>
      <c r="X23">
        <v>0.451417</v>
      </c>
      <c r="Y23">
        <v>4.5E-05</v>
      </c>
      <c r="Z23">
        <v>1.4E-05</v>
      </c>
      <c r="AA23">
        <v>0.005647</v>
      </c>
      <c r="AB23">
        <v>0.000763</v>
      </c>
      <c r="AC23">
        <v>1.9E-05</v>
      </c>
      <c r="AD23">
        <v>0</v>
      </c>
      <c r="AE23">
        <v>0.000568</v>
      </c>
      <c r="AF23">
        <v>4.6E-05</v>
      </c>
      <c r="AH23">
        <f>ROW()</f>
        <v>23</v>
      </c>
    </row>
    <row r="24" spans="1:34" ht="12.75">
      <c r="A24">
        <v>4</v>
      </c>
      <c r="B24" s="2">
        <v>183762780</v>
      </c>
      <c r="C24" s="5">
        <f t="shared" si="0"/>
        <v>0.18376278</v>
      </c>
      <c r="D24">
        <v>3</v>
      </c>
      <c r="E24">
        <v>2.106</v>
      </c>
      <c r="F24" s="5">
        <f t="shared" si="1"/>
        <v>127.64388088113441</v>
      </c>
      <c r="G24">
        <v>4.098</v>
      </c>
      <c r="H24" s="6">
        <f t="shared" si="2"/>
        <v>12531.411749414163</v>
      </c>
      <c r="I24">
        <v>0.728</v>
      </c>
      <c r="J24">
        <v>0.264</v>
      </c>
      <c r="K24">
        <v>0.001786</v>
      </c>
      <c r="L24">
        <v>2.9E-05</v>
      </c>
      <c r="M24">
        <v>0.000559</v>
      </c>
      <c r="N24">
        <v>0.004243</v>
      </c>
      <c r="O24">
        <v>3E-06</v>
      </c>
      <c r="P24">
        <v>1E-05</v>
      </c>
      <c r="Q24">
        <v>0.000568</v>
      </c>
      <c r="R24">
        <v>4.6E-05</v>
      </c>
      <c r="S24">
        <v>0.2163</v>
      </c>
      <c r="T24">
        <v>0</v>
      </c>
      <c r="U24">
        <v>1.619</v>
      </c>
      <c r="V24">
        <v>7.408</v>
      </c>
      <c r="W24">
        <v>0.460193</v>
      </c>
      <c r="X24">
        <v>0.532028</v>
      </c>
      <c r="Y24">
        <v>4.8E-05</v>
      </c>
      <c r="Z24">
        <v>1.5E-05</v>
      </c>
      <c r="AA24">
        <v>0.00588</v>
      </c>
      <c r="AB24">
        <v>0.0005</v>
      </c>
      <c r="AC24">
        <v>1E-05</v>
      </c>
      <c r="AD24">
        <v>0</v>
      </c>
      <c r="AE24">
        <v>0.000568</v>
      </c>
      <c r="AF24">
        <v>4.6E-05</v>
      </c>
      <c r="AH24">
        <f>ROW()</f>
        <v>24</v>
      </c>
    </row>
    <row r="25" spans="1:34" ht="12.75">
      <c r="A25">
        <v>5</v>
      </c>
      <c r="B25" s="2">
        <v>220958500</v>
      </c>
      <c r="C25" s="5">
        <f t="shared" si="0"/>
        <v>0.2209585</v>
      </c>
      <c r="D25">
        <v>3</v>
      </c>
      <c r="E25">
        <v>2.143</v>
      </c>
      <c r="F25" s="5">
        <f t="shared" si="1"/>
        <v>138.99526312133537</v>
      </c>
      <c r="G25">
        <v>4.085</v>
      </c>
      <c r="H25" s="6">
        <f t="shared" si="2"/>
        <v>12161.860006463681</v>
      </c>
      <c r="I25">
        <v>0.728</v>
      </c>
      <c r="J25">
        <v>0.264</v>
      </c>
      <c r="K25">
        <v>0.001786</v>
      </c>
      <c r="L25">
        <v>2.9E-05</v>
      </c>
      <c r="M25">
        <v>0.000559</v>
      </c>
      <c r="N25">
        <v>0.004243</v>
      </c>
      <c r="O25">
        <v>3E-06</v>
      </c>
      <c r="P25">
        <v>1E-05</v>
      </c>
      <c r="Q25">
        <v>0.000568</v>
      </c>
      <c r="R25">
        <v>4.6E-05</v>
      </c>
      <c r="S25">
        <v>0.1966</v>
      </c>
      <c r="T25">
        <v>0</v>
      </c>
      <c r="U25">
        <v>1.628</v>
      </c>
      <c r="V25">
        <v>7.417</v>
      </c>
      <c r="W25">
        <v>0.379404</v>
      </c>
      <c r="X25">
        <v>0.612834</v>
      </c>
      <c r="Y25">
        <v>5.1E-05</v>
      </c>
      <c r="Z25">
        <v>1.6E-05</v>
      </c>
      <c r="AA25">
        <v>0.005987</v>
      </c>
      <c r="AB25">
        <v>0.000377</v>
      </c>
      <c r="AC25">
        <v>6E-06</v>
      </c>
      <c r="AD25">
        <v>0</v>
      </c>
      <c r="AE25">
        <v>0.000568</v>
      </c>
      <c r="AF25">
        <v>4.6E-05</v>
      </c>
      <c r="AH25">
        <f>ROW()</f>
        <v>25</v>
      </c>
    </row>
    <row r="26" spans="1:34" ht="12.75">
      <c r="A26">
        <v>6</v>
      </c>
      <c r="B26" s="2">
        <v>251331680</v>
      </c>
      <c r="C26" s="5">
        <f t="shared" si="0"/>
        <v>0.25133168</v>
      </c>
      <c r="D26">
        <v>3</v>
      </c>
      <c r="E26">
        <v>2.176</v>
      </c>
      <c r="F26" s="5">
        <f t="shared" si="1"/>
        <v>149.96848355023752</v>
      </c>
      <c r="G26">
        <v>4.07</v>
      </c>
      <c r="H26" s="6">
        <f t="shared" si="2"/>
        <v>11748.975549395318</v>
      </c>
      <c r="I26">
        <v>0.728</v>
      </c>
      <c r="J26">
        <v>0.264</v>
      </c>
      <c r="K26">
        <v>0.001786</v>
      </c>
      <c r="L26">
        <v>2.9E-05</v>
      </c>
      <c r="M26">
        <v>0.000559</v>
      </c>
      <c r="N26">
        <v>0.004243</v>
      </c>
      <c r="O26">
        <v>3E-06</v>
      </c>
      <c r="P26">
        <v>1E-05</v>
      </c>
      <c r="Q26">
        <v>0.000568</v>
      </c>
      <c r="R26">
        <v>4.6E-05</v>
      </c>
      <c r="S26">
        <v>0.1757</v>
      </c>
      <c r="T26">
        <v>0</v>
      </c>
      <c r="U26">
        <v>1.643</v>
      </c>
      <c r="V26">
        <v>7.427</v>
      </c>
      <c r="W26">
        <v>0.300208</v>
      </c>
      <c r="X26">
        <v>0.692038</v>
      </c>
      <c r="Y26">
        <v>5.3E-05</v>
      </c>
      <c r="Z26">
        <v>1.7E-05</v>
      </c>
      <c r="AA26">
        <v>0.006036</v>
      </c>
      <c r="AB26">
        <v>0.000318</v>
      </c>
      <c r="AC26">
        <v>4E-06</v>
      </c>
      <c r="AD26">
        <v>0</v>
      </c>
      <c r="AE26">
        <v>0.000568</v>
      </c>
      <c r="AF26">
        <v>4.6E-05</v>
      </c>
      <c r="AH26">
        <f>ROW()</f>
        <v>26</v>
      </c>
    </row>
    <row r="27" spans="1:34" ht="12.75">
      <c r="A27">
        <v>7</v>
      </c>
      <c r="B27" s="2">
        <v>276845150</v>
      </c>
      <c r="C27" s="5">
        <f t="shared" si="0"/>
        <v>0.27684515</v>
      </c>
      <c r="D27">
        <v>3</v>
      </c>
      <c r="E27">
        <v>2.204</v>
      </c>
      <c r="F27" s="5">
        <f t="shared" si="1"/>
        <v>159.9558028614671</v>
      </c>
      <c r="G27">
        <v>4.052</v>
      </c>
      <c r="H27" s="6">
        <f t="shared" si="2"/>
        <v>11271.974561755103</v>
      </c>
      <c r="I27">
        <v>0.728</v>
      </c>
      <c r="J27">
        <v>0.264</v>
      </c>
      <c r="K27">
        <v>0.001786</v>
      </c>
      <c r="L27">
        <v>2.9E-05</v>
      </c>
      <c r="M27">
        <v>0.000559</v>
      </c>
      <c r="N27">
        <v>0.004243</v>
      </c>
      <c r="O27">
        <v>3E-06</v>
      </c>
      <c r="P27">
        <v>1E-05</v>
      </c>
      <c r="Q27">
        <v>0.000568</v>
      </c>
      <c r="R27">
        <v>4.6E-05</v>
      </c>
      <c r="S27">
        <v>0.1561</v>
      </c>
      <c r="T27">
        <v>0</v>
      </c>
      <c r="U27">
        <v>1.667</v>
      </c>
      <c r="V27">
        <v>7.439</v>
      </c>
      <c r="W27">
        <v>0.220336</v>
      </c>
      <c r="X27">
        <v>0.771915</v>
      </c>
      <c r="Y27">
        <v>5.6E-05</v>
      </c>
      <c r="Z27">
        <v>1.7E-05</v>
      </c>
      <c r="AA27">
        <v>0.006061</v>
      </c>
      <c r="AB27">
        <v>0.000286</v>
      </c>
      <c r="AC27">
        <v>3E-06</v>
      </c>
      <c r="AD27">
        <v>0</v>
      </c>
      <c r="AE27">
        <v>0.000568</v>
      </c>
      <c r="AF27">
        <v>4.6E-05</v>
      </c>
      <c r="AH27">
        <f>ROW()</f>
        <v>27</v>
      </c>
    </row>
    <row r="28" spans="1:34" ht="12.75">
      <c r="A28">
        <v>8</v>
      </c>
      <c r="B28" s="2">
        <v>293472190</v>
      </c>
      <c r="C28" s="5">
        <f t="shared" si="0"/>
        <v>0.29347219</v>
      </c>
      <c r="D28">
        <v>3</v>
      </c>
      <c r="E28">
        <v>2.222</v>
      </c>
      <c r="F28" s="5">
        <f t="shared" si="1"/>
        <v>166.72472125510637</v>
      </c>
      <c r="G28">
        <v>4.036</v>
      </c>
      <c r="H28" s="6">
        <f t="shared" si="2"/>
        <v>10864.25623617065</v>
      </c>
      <c r="I28">
        <v>0.728</v>
      </c>
      <c r="J28">
        <v>0.264</v>
      </c>
      <c r="K28">
        <v>0.001786</v>
      </c>
      <c r="L28">
        <v>2.9E-05</v>
      </c>
      <c r="M28">
        <v>0.000559</v>
      </c>
      <c r="N28">
        <v>0.004243</v>
      </c>
      <c r="O28">
        <v>3E-06</v>
      </c>
      <c r="P28">
        <v>1E-05</v>
      </c>
      <c r="Q28">
        <v>0.000568</v>
      </c>
      <c r="R28">
        <v>4.6E-05</v>
      </c>
      <c r="S28">
        <v>0.1415</v>
      </c>
      <c r="T28">
        <v>0</v>
      </c>
      <c r="U28">
        <v>1.694</v>
      </c>
      <c r="V28">
        <v>7.45</v>
      </c>
      <c r="W28">
        <v>0.159141</v>
      </c>
      <c r="X28">
        <v>0.833113</v>
      </c>
      <c r="Y28">
        <v>5.8E-05</v>
      </c>
      <c r="Z28">
        <v>1.8E-05</v>
      </c>
      <c r="AA28">
        <v>0.006073</v>
      </c>
      <c r="AB28">
        <v>0.000269</v>
      </c>
      <c r="AC28">
        <v>2E-06</v>
      </c>
      <c r="AD28">
        <v>0</v>
      </c>
      <c r="AE28">
        <v>0.000568</v>
      </c>
      <c r="AF28">
        <v>4.6E-05</v>
      </c>
      <c r="AH28">
        <f>ROW()</f>
        <v>28</v>
      </c>
    </row>
    <row r="29" spans="1:34" ht="12.75">
      <c r="A29">
        <v>9</v>
      </c>
      <c r="B29" s="2">
        <v>307200260</v>
      </c>
      <c r="C29" s="5">
        <f t="shared" si="0"/>
        <v>0.30720026</v>
      </c>
      <c r="D29">
        <v>3</v>
      </c>
      <c r="E29">
        <v>2.237</v>
      </c>
      <c r="F29" s="5">
        <f t="shared" si="1"/>
        <v>172.58378919902043</v>
      </c>
      <c r="G29">
        <v>4.02</v>
      </c>
      <c r="H29" s="6">
        <f t="shared" si="2"/>
        <v>10471.285480509003</v>
      </c>
      <c r="I29">
        <v>0.728</v>
      </c>
      <c r="J29">
        <v>0.264</v>
      </c>
      <c r="K29">
        <v>0.001786</v>
      </c>
      <c r="L29">
        <v>2.9E-05</v>
      </c>
      <c r="M29">
        <v>0.000559</v>
      </c>
      <c r="N29">
        <v>0.004243</v>
      </c>
      <c r="O29">
        <v>3E-06</v>
      </c>
      <c r="P29">
        <v>1E-05</v>
      </c>
      <c r="Q29">
        <v>0.000568</v>
      </c>
      <c r="R29">
        <v>4.6E-05</v>
      </c>
      <c r="S29">
        <v>0.1257</v>
      </c>
      <c r="T29">
        <v>0</v>
      </c>
      <c r="U29">
        <v>1.731</v>
      </c>
      <c r="V29">
        <v>7.464</v>
      </c>
      <c r="W29">
        <v>0.10065</v>
      </c>
      <c r="X29">
        <v>0.891606</v>
      </c>
      <c r="Y29">
        <v>6.1E-05</v>
      </c>
      <c r="Z29">
        <v>1.9E-05</v>
      </c>
      <c r="AA29">
        <v>0.006081</v>
      </c>
      <c r="AB29">
        <v>0.000255</v>
      </c>
      <c r="AC29">
        <v>2E-06</v>
      </c>
      <c r="AD29">
        <v>0</v>
      </c>
      <c r="AE29">
        <v>0.000568</v>
      </c>
      <c r="AF29">
        <v>4.6E-05</v>
      </c>
      <c r="AH29">
        <f>ROW()</f>
        <v>29</v>
      </c>
    </row>
    <row r="30" spans="1:34" ht="12.75">
      <c r="A30">
        <v>10</v>
      </c>
      <c r="B30" s="2">
        <v>315719420</v>
      </c>
      <c r="C30" s="5">
        <f t="shared" si="0"/>
        <v>0.31571942</v>
      </c>
      <c r="D30">
        <v>3</v>
      </c>
      <c r="E30">
        <v>2.248</v>
      </c>
      <c r="F30" s="5">
        <f t="shared" si="1"/>
        <v>177.0108958317423</v>
      </c>
      <c r="G30">
        <v>4.01</v>
      </c>
      <c r="H30" s="6">
        <f t="shared" si="2"/>
        <v>10232.929922807549</v>
      </c>
      <c r="I30">
        <v>0.728</v>
      </c>
      <c r="J30">
        <v>0.264</v>
      </c>
      <c r="K30">
        <v>0.001786</v>
      </c>
      <c r="L30">
        <v>2.9E-05</v>
      </c>
      <c r="M30">
        <v>0.000559</v>
      </c>
      <c r="N30">
        <v>0.004243</v>
      </c>
      <c r="O30">
        <v>3E-06</v>
      </c>
      <c r="P30">
        <v>1E-05</v>
      </c>
      <c r="Q30">
        <v>0.000568</v>
      </c>
      <c r="R30">
        <v>4.6E-05</v>
      </c>
      <c r="S30">
        <v>0.1161</v>
      </c>
      <c r="T30">
        <v>0</v>
      </c>
      <c r="U30">
        <v>1.773</v>
      </c>
      <c r="V30">
        <v>7.479</v>
      </c>
      <c r="W30">
        <v>0.059101</v>
      </c>
      <c r="X30">
        <v>0.933157</v>
      </c>
      <c r="Y30">
        <v>6.5E-05</v>
      </c>
      <c r="Z30">
        <v>2E-05</v>
      </c>
      <c r="AA30">
        <v>0.006086</v>
      </c>
      <c r="AB30">
        <v>0.000245</v>
      </c>
      <c r="AC30">
        <v>1E-06</v>
      </c>
      <c r="AD30">
        <v>0</v>
      </c>
      <c r="AE30">
        <v>0.000568</v>
      </c>
      <c r="AF30">
        <v>4.6E-05</v>
      </c>
      <c r="AH30">
        <f>ROW()</f>
        <v>30</v>
      </c>
    </row>
    <row r="31" spans="1:34" ht="12.75">
      <c r="A31">
        <v>11</v>
      </c>
      <c r="B31" s="2">
        <v>320113540</v>
      </c>
      <c r="C31" s="5">
        <f t="shared" si="0"/>
        <v>0.32011354</v>
      </c>
      <c r="D31">
        <v>3</v>
      </c>
      <c r="E31">
        <v>2.258</v>
      </c>
      <c r="F31" s="5">
        <f t="shared" si="1"/>
        <v>181.13400926196027</v>
      </c>
      <c r="G31">
        <v>4.007</v>
      </c>
      <c r="H31" s="6">
        <f t="shared" si="2"/>
        <v>10162.486928706961</v>
      </c>
      <c r="I31">
        <v>0.728</v>
      </c>
      <c r="J31">
        <v>0.264</v>
      </c>
      <c r="K31">
        <v>0.001786</v>
      </c>
      <c r="L31">
        <v>2.9E-05</v>
      </c>
      <c r="M31">
        <v>0.000559</v>
      </c>
      <c r="N31">
        <v>0.004243</v>
      </c>
      <c r="O31">
        <v>3E-06</v>
      </c>
      <c r="P31">
        <v>1E-05</v>
      </c>
      <c r="Q31">
        <v>0.000568</v>
      </c>
      <c r="R31">
        <v>4.6E-05</v>
      </c>
      <c r="S31">
        <v>0.1099</v>
      </c>
      <c r="T31">
        <v>0</v>
      </c>
      <c r="U31">
        <v>1.811</v>
      </c>
      <c r="V31">
        <v>7.492</v>
      </c>
      <c r="W31">
        <v>0.035636</v>
      </c>
      <c r="X31">
        <v>0.956624</v>
      </c>
      <c r="Y31">
        <v>6.8E-05</v>
      </c>
      <c r="Z31">
        <v>2.1E-05</v>
      </c>
      <c r="AA31">
        <v>0.006088</v>
      </c>
      <c r="AB31">
        <v>0.000237</v>
      </c>
      <c r="AC31">
        <v>1E-06</v>
      </c>
      <c r="AD31">
        <v>0</v>
      </c>
      <c r="AE31">
        <v>0.000568</v>
      </c>
      <c r="AF31">
        <v>4.6E-05</v>
      </c>
      <c r="AH31">
        <f>ROW()</f>
        <v>31</v>
      </c>
    </row>
    <row r="32" spans="1:34" ht="12.75">
      <c r="A32">
        <v>12</v>
      </c>
      <c r="B32" s="2">
        <v>325496000</v>
      </c>
      <c r="C32" s="5">
        <f t="shared" si="0"/>
        <v>0.325496</v>
      </c>
      <c r="D32">
        <v>3</v>
      </c>
      <c r="E32">
        <v>2.301</v>
      </c>
      <c r="F32" s="5">
        <f t="shared" si="1"/>
        <v>199.9861869632746</v>
      </c>
      <c r="G32">
        <v>4.031</v>
      </c>
      <c r="H32" s="6">
        <f t="shared" si="2"/>
        <v>10739.894123412441</v>
      </c>
      <c r="I32">
        <v>0.728</v>
      </c>
      <c r="J32">
        <v>0.264</v>
      </c>
      <c r="K32">
        <v>0.001786</v>
      </c>
      <c r="L32">
        <v>2.9E-05</v>
      </c>
      <c r="M32">
        <v>0.000559</v>
      </c>
      <c r="N32">
        <v>0.004243</v>
      </c>
      <c r="O32">
        <v>3E-06</v>
      </c>
      <c r="P32">
        <v>1E-05</v>
      </c>
      <c r="Q32">
        <v>0.000568</v>
      </c>
      <c r="R32">
        <v>4.6E-05</v>
      </c>
      <c r="S32">
        <v>0.0938</v>
      </c>
      <c r="T32">
        <v>0</v>
      </c>
      <c r="U32">
        <v>1.975</v>
      </c>
      <c r="V32">
        <v>7.547</v>
      </c>
      <c r="W32">
        <v>0.003828</v>
      </c>
      <c r="X32">
        <v>0.988436</v>
      </c>
      <c r="Y32">
        <v>8.1E-05</v>
      </c>
      <c r="Z32">
        <v>2.5E-05</v>
      </c>
      <c r="AA32">
        <v>0.006082</v>
      </c>
      <c r="AB32">
        <v>0.000222</v>
      </c>
      <c r="AC32">
        <v>0</v>
      </c>
      <c r="AD32">
        <v>0</v>
      </c>
      <c r="AE32">
        <v>0.000568</v>
      </c>
      <c r="AF32">
        <v>4.6E-05</v>
      </c>
      <c r="AH32">
        <f>ROW()</f>
        <v>32</v>
      </c>
    </row>
    <row r="33" spans="1:34" ht="12.75">
      <c r="A33">
        <v>13</v>
      </c>
      <c r="B33" s="2">
        <v>326157790</v>
      </c>
      <c r="C33" s="5">
        <f t="shared" si="0"/>
        <v>0.32615779</v>
      </c>
      <c r="D33">
        <v>3</v>
      </c>
      <c r="E33">
        <v>2.321</v>
      </c>
      <c r="F33" s="5">
        <f t="shared" si="1"/>
        <v>209.41124558508943</v>
      </c>
      <c r="G33">
        <v>4.056</v>
      </c>
      <c r="H33" s="6">
        <f t="shared" si="2"/>
        <v>11376.27285823432</v>
      </c>
      <c r="I33">
        <v>0.728</v>
      </c>
      <c r="J33">
        <v>0.264</v>
      </c>
      <c r="K33">
        <v>0.001786</v>
      </c>
      <c r="L33">
        <v>2.9E-05</v>
      </c>
      <c r="M33">
        <v>0.000559</v>
      </c>
      <c r="N33">
        <v>0.004243</v>
      </c>
      <c r="O33">
        <v>3E-06</v>
      </c>
      <c r="P33">
        <v>1E-05</v>
      </c>
      <c r="Q33">
        <v>0.000568</v>
      </c>
      <c r="R33">
        <v>4.6E-05</v>
      </c>
      <c r="S33">
        <v>0</v>
      </c>
      <c r="T33">
        <v>0</v>
      </c>
      <c r="U33">
        <v>2.496</v>
      </c>
      <c r="V33">
        <v>7.556</v>
      </c>
      <c r="W33">
        <v>0</v>
      </c>
      <c r="X33">
        <v>0.992268</v>
      </c>
      <c r="Y33">
        <v>9.9E-05</v>
      </c>
      <c r="Z33">
        <v>3.1E-05</v>
      </c>
      <c r="AA33">
        <v>0.006058</v>
      </c>
      <c r="AB33">
        <v>0.000218</v>
      </c>
      <c r="AC33">
        <v>0</v>
      </c>
      <c r="AD33">
        <v>0</v>
      </c>
      <c r="AE33">
        <v>0.000568</v>
      </c>
      <c r="AF33">
        <v>4.6E-05</v>
      </c>
      <c r="AH33">
        <f>ROW()</f>
        <v>33</v>
      </c>
    </row>
    <row r="34" spans="1:34" ht="12.75">
      <c r="A34">
        <v>14</v>
      </c>
      <c r="B34" s="2">
        <v>326197470</v>
      </c>
      <c r="C34" s="5">
        <f t="shared" si="0"/>
        <v>0.32619747</v>
      </c>
      <c r="D34">
        <v>3</v>
      </c>
      <c r="E34">
        <v>2.303</v>
      </c>
      <c r="F34" s="5">
        <f t="shared" si="1"/>
        <v>200.90928126087292</v>
      </c>
      <c r="G34">
        <v>4.045</v>
      </c>
      <c r="H34" s="6">
        <f t="shared" si="2"/>
        <v>11091.748152624015</v>
      </c>
      <c r="I34">
        <v>0.728</v>
      </c>
      <c r="J34">
        <v>0.264</v>
      </c>
      <c r="K34">
        <v>0.001786</v>
      </c>
      <c r="L34">
        <v>2.9E-05</v>
      </c>
      <c r="M34">
        <v>0.000559</v>
      </c>
      <c r="N34">
        <v>0.004243</v>
      </c>
      <c r="O34">
        <v>3E-06</v>
      </c>
      <c r="P34">
        <v>1E-05</v>
      </c>
      <c r="Q34">
        <v>0.000568</v>
      </c>
      <c r="R34">
        <v>4.6E-05</v>
      </c>
      <c r="S34">
        <v>0</v>
      </c>
      <c r="T34">
        <v>0</v>
      </c>
      <c r="U34">
        <v>2.578</v>
      </c>
      <c r="V34">
        <v>7.548</v>
      </c>
      <c r="W34">
        <v>0</v>
      </c>
      <c r="X34">
        <v>0.992268</v>
      </c>
      <c r="Y34">
        <v>9.9E-05</v>
      </c>
      <c r="Z34">
        <v>3.1E-05</v>
      </c>
      <c r="AA34">
        <v>0.006058</v>
      </c>
      <c r="AB34">
        <v>0.000218</v>
      </c>
      <c r="AC34">
        <v>0</v>
      </c>
      <c r="AD34">
        <v>0</v>
      </c>
      <c r="AE34">
        <v>0.000568</v>
      </c>
      <c r="AF34">
        <v>4.6E-05</v>
      </c>
      <c r="AH34">
        <f>ROW()</f>
        <v>34</v>
      </c>
    </row>
    <row r="35" spans="1:34" ht="12.75">
      <c r="A35">
        <v>15</v>
      </c>
      <c r="B35" s="2">
        <v>326675650</v>
      </c>
      <c r="C35" s="5">
        <f t="shared" si="0"/>
        <v>0.32667565</v>
      </c>
      <c r="D35">
        <v>3</v>
      </c>
      <c r="E35">
        <v>2.364</v>
      </c>
      <c r="F35" s="5">
        <f t="shared" si="1"/>
        <v>231.20647901755942</v>
      </c>
      <c r="G35">
        <v>3.988</v>
      </c>
      <c r="H35" s="6">
        <f t="shared" si="2"/>
        <v>9727.472237769663</v>
      </c>
      <c r="I35">
        <v>0.728</v>
      </c>
      <c r="J35">
        <v>0.264</v>
      </c>
      <c r="K35">
        <v>0.001786</v>
      </c>
      <c r="L35">
        <v>2.9E-05</v>
      </c>
      <c r="M35">
        <v>0.000559</v>
      </c>
      <c r="N35">
        <v>0.004243</v>
      </c>
      <c r="O35">
        <v>3E-06</v>
      </c>
      <c r="P35">
        <v>1E-05</v>
      </c>
      <c r="Q35">
        <v>0.000568</v>
      </c>
      <c r="R35">
        <v>4.6E-05</v>
      </c>
      <c r="S35">
        <v>0</v>
      </c>
      <c r="T35">
        <v>0</v>
      </c>
      <c r="U35">
        <v>2.985</v>
      </c>
      <c r="V35">
        <v>7.541</v>
      </c>
      <c r="W35">
        <v>0</v>
      </c>
      <c r="X35">
        <v>0.992268</v>
      </c>
      <c r="Y35">
        <v>9.9E-05</v>
      </c>
      <c r="Z35">
        <v>3.1E-05</v>
      </c>
      <c r="AA35">
        <v>0.006058</v>
      </c>
      <c r="AB35">
        <v>0.000218</v>
      </c>
      <c r="AC35">
        <v>0</v>
      </c>
      <c r="AD35">
        <v>0</v>
      </c>
      <c r="AE35">
        <v>0.000568</v>
      </c>
      <c r="AF35">
        <v>4.6E-05</v>
      </c>
      <c r="AH35">
        <f>ROW()</f>
        <v>35</v>
      </c>
    </row>
    <row r="36" spans="1:34" ht="12.75">
      <c r="A36">
        <v>16</v>
      </c>
      <c r="B36" s="2">
        <v>327336350</v>
      </c>
      <c r="C36" s="5">
        <f t="shared" si="0"/>
        <v>0.32733635</v>
      </c>
      <c r="D36">
        <v>3</v>
      </c>
      <c r="E36">
        <v>2.354</v>
      </c>
      <c r="F36" s="5">
        <f t="shared" si="1"/>
        <v>225.94357702209794</v>
      </c>
      <c r="G36">
        <v>3.931</v>
      </c>
      <c r="H36" s="6">
        <f t="shared" si="2"/>
        <v>8531.001140175898</v>
      </c>
      <c r="I36">
        <v>0.728</v>
      </c>
      <c r="J36">
        <v>0.264</v>
      </c>
      <c r="K36">
        <v>0.001786</v>
      </c>
      <c r="L36">
        <v>2.9E-05</v>
      </c>
      <c r="M36">
        <v>0.000559</v>
      </c>
      <c r="N36">
        <v>0.004243</v>
      </c>
      <c r="O36">
        <v>3E-06</v>
      </c>
      <c r="P36">
        <v>1E-05</v>
      </c>
      <c r="Q36">
        <v>0.000568</v>
      </c>
      <c r="R36">
        <v>4.6E-05</v>
      </c>
      <c r="S36">
        <v>0</v>
      </c>
      <c r="T36">
        <v>0</v>
      </c>
      <c r="U36">
        <v>3.276</v>
      </c>
      <c r="V36">
        <v>7.578</v>
      </c>
      <c r="W36">
        <v>0</v>
      </c>
      <c r="X36">
        <v>0.992268</v>
      </c>
      <c r="Y36">
        <v>9.9E-05</v>
      </c>
      <c r="Z36">
        <v>3.1E-05</v>
      </c>
      <c r="AA36">
        <v>0.006058</v>
      </c>
      <c r="AB36">
        <v>0.000218</v>
      </c>
      <c r="AC36">
        <v>0</v>
      </c>
      <c r="AD36">
        <v>0</v>
      </c>
      <c r="AE36">
        <v>0.000568</v>
      </c>
      <c r="AF36">
        <v>4.6E-05</v>
      </c>
      <c r="AH36">
        <f>ROW()</f>
        <v>36</v>
      </c>
    </row>
    <row r="37" spans="1:34" ht="12.75">
      <c r="A37">
        <v>17</v>
      </c>
      <c r="B37" s="2">
        <v>327776830</v>
      </c>
      <c r="C37" s="5">
        <f t="shared" si="0"/>
        <v>0.32777683</v>
      </c>
      <c r="D37">
        <v>3</v>
      </c>
      <c r="E37">
        <v>2.324</v>
      </c>
      <c r="F37" s="5">
        <f t="shared" si="1"/>
        <v>210.86281499332898</v>
      </c>
      <c r="G37">
        <v>3.875</v>
      </c>
      <c r="H37" s="6">
        <f t="shared" si="2"/>
        <v>7498.94209332456</v>
      </c>
      <c r="I37">
        <v>0.728</v>
      </c>
      <c r="J37">
        <v>0.264</v>
      </c>
      <c r="K37">
        <v>0.001786</v>
      </c>
      <c r="L37">
        <v>2.9E-05</v>
      </c>
      <c r="M37">
        <v>0.000559</v>
      </c>
      <c r="N37">
        <v>0.004243</v>
      </c>
      <c r="O37">
        <v>3E-06</v>
      </c>
      <c r="P37">
        <v>1E-05</v>
      </c>
      <c r="Q37">
        <v>0.000568</v>
      </c>
      <c r="R37">
        <v>4.6E-05</v>
      </c>
      <c r="S37">
        <v>0</v>
      </c>
      <c r="T37">
        <v>0</v>
      </c>
      <c r="U37">
        <v>3.46</v>
      </c>
      <c r="V37">
        <v>7.622</v>
      </c>
      <c r="W37">
        <v>0</v>
      </c>
      <c r="X37">
        <v>0.992268</v>
      </c>
      <c r="Y37">
        <v>9.9E-05</v>
      </c>
      <c r="Z37">
        <v>3.1E-05</v>
      </c>
      <c r="AA37">
        <v>0.006058</v>
      </c>
      <c r="AB37">
        <v>0.000218</v>
      </c>
      <c r="AC37">
        <v>0</v>
      </c>
      <c r="AD37">
        <v>0</v>
      </c>
      <c r="AE37">
        <v>0.000568</v>
      </c>
      <c r="AF37">
        <v>4.6E-05</v>
      </c>
      <c r="AH37">
        <f>ROW()</f>
        <v>37</v>
      </c>
    </row>
    <row r="38" spans="1:34" ht="12.75">
      <c r="A38">
        <v>18</v>
      </c>
      <c r="B38" s="2">
        <v>328055780</v>
      </c>
      <c r="C38" s="5">
        <f t="shared" si="0"/>
        <v>0.32805578</v>
      </c>
      <c r="D38">
        <v>3</v>
      </c>
      <c r="E38">
        <v>2.281</v>
      </c>
      <c r="F38" s="5">
        <f t="shared" si="1"/>
        <v>190.98532585662403</v>
      </c>
      <c r="G38">
        <v>3.818</v>
      </c>
      <c r="H38" s="6">
        <f t="shared" si="2"/>
        <v>6576.578373554213</v>
      </c>
      <c r="I38">
        <v>0.728</v>
      </c>
      <c r="J38">
        <v>0.264</v>
      </c>
      <c r="K38">
        <v>0.001786</v>
      </c>
      <c r="L38">
        <v>2.9E-05</v>
      </c>
      <c r="M38">
        <v>0.000559</v>
      </c>
      <c r="N38">
        <v>0.004243</v>
      </c>
      <c r="O38">
        <v>3E-06</v>
      </c>
      <c r="P38">
        <v>1E-05</v>
      </c>
      <c r="Q38">
        <v>0.000568</v>
      </c>
      <c r="R38">
        <v>4.6E-05</v>
      </c>
      <c r="S38">
        <v>0</v>
      </c>
      <c r="T38">
        <v>0</v>
      </c>
      <c r="U38">
        <v>3.586</v>
      </c>
      <c r="V38">
        <v>7.659</v>
      </c>
      <c r="W38">
        <v>0</v>
      </c>
      <c r="X38">
        <v>0.992268</v>
      </c>
      <c r="Y38">
        <v>9.9E-05</v>
      </c>
      <c r="Z38">
        <v>3.1E-05</v>
      </c>
      <c r="AA38">
        <v>0.006058</v>
      </c>
      <c r="AB38">
        <v>0.000218</v>
      </c>
      <c r="AC38">
        <v>0</v>
      </c>
      <c r="AD38">
        <v>0</v>
      </c>
      <c r="AE38">
        <v>0.000568</v>
      </c>
      <c r="AF38">
        <v>4.6E-05</v>
      </c>
      <c r="AH38">
        <f>ROW()</f>
        <v>38</v>
      </c>
    </row>
    <row r="39" spans="1:34" ht="12.75">
      <c r="A39">
        <v>19</v>
      </c>
      <c r="B39" s="2">
        <v>328276000</v>
      </c>
      <c r="C39" s="5">
        <f t="shared" si="0"/>
        <v>0.328276</v>
      </c>
      <c r="D39">
        <v>3</v>
      </c>
      <c r="E39">
        <v>2.218</v>
      </c>
      <c r="F39" s="5">
        <f t="shared" si="1"/>
        <v>165.19617982290157</v>
      </c>
      <c r="G39">
        <v>3.76</v>
      </c>
      <c r="H39" s="6">
        <f t="shared" si="2"/>
        <v>5754.399373371567</v>
      </c>
      <c r="I39">
        <v>0.728</v>
      </c>
      <c r="J39">
        <v>0.264</v>
      </c>
      <c r="K39">
        <v>0.001786</v>
      </c>
      <c r="L39">
        <v>2.9E-05</v>
      </c>
      <c r="M39">
        <v>0.000559</v>
      </c>
      <c r="N39">
        <v>0.004243</v>
      </c>
      <c r="O39">
        <v>3E-06</v>
      </c>
      <c r="P39">
        <v>1E-05</v>
      </c>
      <c r="Q39">
        <v>0.000568</v>
      </c>
      <c r="R39">
        <v>4.6E-05</v>
      </c>
      <c r="S39">
        <v>0</v>
      </c>
      <c r="T39">
        <v>0</v>
      </c>
      <c r="U39">
        <v>3.692</v>
      </c>
      <c r="V39">
        <v>7.693</v>
      </c>
      <c r="W39">
        <v>0</v>
      </c>
      <c r="X39">
        <v>0.992268</v>
      </c>
      <c r="Y39">
        <v>9.9E-05</v>
      </c>
      <c r="Z39">
        <v>3.1E-05</v>
      </c>
      <c r="AA39">
        <v>0.006058</v>
      </c>
      <c r="AB39">
        <v>0.000218</v>
      </c>
      <c r="AC39">
        <v>0</v>
      </c>
      <c r="AD39">
        <v>0</v>
      </c>
      <c r="AE39">
        <v>0.000568</v>
      </c>
      <c r="AF39">
        <v>4.6E-05</v>
      </c>
      <c r="AH39">
        <f>ROW()</f>
        <v>39</v>
      </c>
    </row>
    <row r="40" spans="1:34" ht="12.75">
      <c r="A40">
        <v>20</v>
      </c>
      <c r="B40" s="2">
        <v>328628380</v>
      </c>
      <c r="C40" s="5">
        <f t="shared" si="0"/>
        <v>0.32862838</v>
      </c>
      <c r="D40">
        <v>3</v>
      </c>
      <c r="E40">
        <v>2.063</v>
      </c>
      <c r="F40" s="5">
        <f t="shared" si="1"/>
        <v>115.61122421921002</v>
      </c>
      <c r="G40">
        <v>3.702</v>
      </c>
      <c r="H40" s="6">
        <f t="shared" si="2"/>
        <v>5035.006087879056</v>
      </c>
      <c r="I40">
        <v>0.728</v>
      </c>
      <c r="J40">
        <v>0.264</v>
      </c>
      <c r="K40">
        <v>0.001786</v>
      </c>
      <c r="L40">
        <v>2.9E-05</v>
      </c>
      <c r="M40">
        <v>0.000559</v>
      </c>
      <c r="N40">
        <v>0.004243</v>
      </c>
      <c r="O40">
        <v>3E-06</v>
      </c>
      <c r="P40">
        <v>1E-05</v>
      </c>
      <c r="Q40">
        <v>0.000568</v>
      </c>
      <c r="R40">
        <v>4.6E-05</v>
      </c>
      <c r="S40">
        <v>0</v>
      </c>
      <c r="T40">
        <v>0</v>
      </c>
      <c r="U40">
        <v>3.874</v>
      </c>
      <c r="V40">
        <v>7.757</v>
      </c>
      <c r="W40">
        <v>0</v>
      </c>
      <c r="X40">
        <v>0.992268</v>
      </c>
      <c r="Y40">
        <v>9.9E-05</v>
      </c>
      <c r="Z40">
        <v>3.1E-05</v>
      </c>
      <c r="AA40">
        <v>0.006058</v>
      </c>
      <c r="AB40">
        <v>0.000218</v>
      </c>
      <c r="AC40">
        <v>0</v>
      </c>
      <c r="AD40">
        <v>0</v>
      </c>
      <c r="AE40">
        <v>0.000568</v>
      </c>
      <c r="AF40">
        <v>4.6E-05</v>
      </c>
      <c r="AH40">
        <f>ROW()</f>
        <v>40</v>
      </c>
    </row>
    <row r="41" spans="1:34" ht="12.75">
      <c r="A41">
        <v>21</v>
      </c>
      <c r="B41" s="2">
        <v>330438820</v>
      </c>
      <c r="C41" s="5">
        <f t="shared" si="0"/>
        <v>0.33043882</v>
      </c>
      <c r="D41">
        <v>2.9993</v>
      </c>
      <c r="E41">
        <v>2.752</v>
      </c>
      <c r="F41" s="5">
        <f t="shared" si="1"/>
        <v>564.9369748123025</v>
      </c>
      <c r="G41">
        <v>3.637</v>
      </c>
      <c r="H41" s="6">
        <f t="shared" si="2"/>
        <v>4335.10878387529</v>
      </c>
      <c r="I41">
        <v>0.704801</v>
      </c>
      <c r="J41">
        <v>0.287023</v>
      </c>
      <c r="K41">
        <v>0.001124</v>
      </c>
      <c r="L41">
        <v>6.3E-05</v>
      </c>
      <c r="M41">
        <v>0.001594</v>
      </c>
      <c r="N41">
        <v>0.003899</v>
      </c>
      <c r="O41">
        <v>8E-06</v>
      </c>
      <c r="P41">
        <v>7E-06</v>
      </c>
      <c r="Q41">
        <v>0.000568</v>
      </c>
      <c r="R41">
        <v>4.6E-05</v>
      </c>
      <c r="S41">
        <v>0.035</v>
      </c>
      <c r="T41">
        <v>-8.984</v>
      </c>
      <c r="U41">
        <v>4.579</v>
      </c>
      <c r="V41">
        <v>8.062</v>
      </c>
      <c r="W41">
        <v>0</v>
      </c>
      <c r="X41">
        <v>0.990562</v>
      </c>
      <c r="Y41">
        <v>0.001776</v>
      </c>
      <c r="Z41">
        <v>0</v>
      </c>
      <c r="AA41">
        <v>0.006057</v>
      </c>
      <c r="AB41">
        <v>0.000253</v>
      </c>
      <c r="AC41">
        <v>0</v>
      </c>
      <c r="AD41">
        <v>2.4E-05</v>
      </c>
      <c r="AE41">
        <v>0.000568</v>
      </c>
      <c r="AF41">
        <v>4.6E-05</v>
      </c>
      <c r="AH41">
        <f>ROW()</f>
        <v>41</v>
      </c>
    </row>
    <row r="42" spans="1:34" ht="12.75">
      <c r="A42">
        <v>22</v>
      </c>
      <c r="B42" s="2">
        <v>334099740</v>
      </c>
      <c r="C42" s="5">
        <f t="shared" si="0"/>
        <v>0.33409974</v>
      </c>
      <c r="D42">
        <v>2.9967</v>
      </c>
      <c r="E42">
        <v>2.559</v>
      </c>
      <c r="F42" s="5">
        <f t="shared" si="1"/>
        <v>362.2429984166988</v>
      </c>
      <c r="G42">
        <v>3.651</v>
      </c>
      <c r="H42" s="6">
        <f t="shared" si="2"/>
        <v>4477.133041763624</v>
      </c>
      <c r="I42">
        <v>0.704801</v>
      </c>
      <c r="J42">
        <v>0.287023</v>
      </c>
      <c r="K42">
        <v>0.001124</v>
      </c>
      <c r="L42">
        <v>6.3E-05</v>
      </c>
      <c r="M42">
        <v>0.001594</v>
      </c>
      <c r="N42">
        <v>0.003899</v>
      </c>
      <c r="O42">
        <v>8E-06</v>
      </c>
      <c r="P42">
        <v>7E-06</v>
      </c>
      <c r="Q42">
        <v>0.000568</v>
      </c>
      <c r="R42">
        <v>4.6E-05</v>
      </c>
      <c r="S42">
        <v>0.0533</v>
      </c>
      <c r="T42">
        <v>-9.312</v>
      </c>
      <c r="U42">
        <v>4.287</v>
      </c>
      <c r="V42">
        <v>8.074</v>
      </c>
      <c r="W42">
        <v>0</v>
      </c>
      <c r="X42">
        <v>0.949827</v>
      </c>
      <c r="Y42">
        <v>0.041472</v>
      </c>
      <c r="Z42">
        <v>0</v>
      </c>
      <c r="AA42">
        <v>0.005193</v>
      </c>
      <c r="AB42">
        <v>0.00103</v>
      </c>
      <c r="AC42">
        <v>0</v>
      </c>
      <c r="AD42">
        <v>0.00111</v>
      </c>
      <c r="AE42">
        <v>0.000568</v>
      </c>
      <c r="AF42">
        <v>8.5E-05</v>
      </c>
      <c r="AH42">
        <f>ROW()</f>
        <v>42</v>
      </c>
    </row>
    <row r="43" spans="1:34" ht="12.75">
      <c r="A43">
        <v>23</v>
      </c>
      <c r="B43" s="2">
        <v>337513660</v>
      </c>
      <c r="C43" s="5">
        <f t="shared" si="0"/>
        <v>0.33751366</v>
      </c>
      <c r="D43">
        <v>2.9956</v>
      </c>
      <c r="E43">
        <v>2.317</v>
      </c>
      <c r="F43" s="5">
        <f t="shared" si="1"/>
        <v>207.4913517454911</v>
      </c>
      <c r="G43">
        <v>3.672</v>
      </c>
      <c r="H43" s="6">
        <f t="shared" si="2"/>
        <v>4698.941086052163</v>
      </c>
      <c r="I43">
        <v>0.704801</v>
      </c>
      <c r="J43">
        <v>0.287023</v>
      </c>
      <c r="K43">
        <v>0.001124</v>
      </c>
      <c r="L43">
        <v>6.3E-05</v>
      </c>
      <c r="M43">
        <v>0.001594</v>
      </c>
      <c r="N43">
        <v>0.003899</v>
      </c>
      <c r="O43">
        <v>8E-06</v>
      </c>
      <c r="P43">
        <v>7E-06</v>
      </c>
      <c r="Q43">
        <v>0.000568</v>
      </c>
      <c r="R43">
        <v>4.6E-05</v>
      </c>
      <c r="S43">
        <v>0.0557</v>
      </c>
      <c r="T43">
        <v>-9.717</v>
      </c>
      <c r="U43">
        <v>4.224</v>
      </c>
      <c r="V43">
        <v>8.082</v>
      </c>
      <c r="W43">
        <v>0</v>
      </c>
      <c r="X43">
        <v>0.900372</v>
      </c>
      <c r="Y43">
        <v>0.087838</v>
      </c>
      <c r="Z43">
        <v>0</v>
      </c>
      <c r="AA43">
        <v>0.003858</v>
      </c>
      <c r="AB43">
        <v>0.00371</v>
      </c>
      <c r="AC43">
        <v>0</v>
      </c>
      <c r="AD43">
        <v>0.002703</v>
      </c>
      <c r="AE43">
        <v>0.000568</v>
      </c>
      <c r="AF43">
        <v>0.000236</v>
      </c>
      <c r="AH43">
        <f>ROW()</f>
        <v>43</v>
      </c>
    </row>
    <row r="44" spans="1:34" ht="12.75">
      <c r="A44">
        <v>24</v>
      </c>
      <c r="B44" s="2">
        <v>340425180</v>
      </c>
      <c r="C44" s="5">
        <f t="shared" si="0"/>
        <v>0.34042518</v>
      </c>
      <c r="D44">
        <v>2.9952</v>
      </c>
      <c r="E44">
        <v>2.218</v>
      </c>
      <c r="F44" s="5">
        <f t="shared" si="1"/>
        <v>165.19617982290157</v>
      </c>
      <c r="G44">
        <v>3.683</v>
      </c>
      <c r="H44" s="6">
        <f t="shared" si="2"/>
        <v>4819.477976251276</v>
      </c>
      <c r="I44">
        <v>0.704801</v>
      </c>
      <c r="J44">
        <v>0.287023</v>
      </c>
      <c r="K44">
        <v>0.001124</v>
      </c>
      <c r="L44">
        <v>6.3E-05</v>
      </c>
      <c r="M44">
        <v>0.001594</v>
      </c>
      <c r="N44">
        <v>0.003899</v>
      </c>
      <c r="O44">
        <v>8E-06</v>
      </c>
      <c r="P44">
        <v>7E-06</v>
      </c>
      <c r="Q44">
        <v>0.000568</v>
      </c>
      <c r="R44">
        <v>4.6E-05</v>
      </c>
      <c r="S44">
        <v>0.0591</v>
      </c>
      <c r="T44">
        <v>-9.887</v>
      </c>
      <c r="U44">
        <v>4.198</v>
      </c>
      <c r="V44">
        <v>8.087</v>
      </c>
      <c r="W44">
        <v>0</v>
      </c>
      <c r="X44">
        <v>0.850154</v>
      </c>
      <c r="Y44">
        <v>0.133133</v>
      </c>
      <c r="Z44">
        <v>0</v>
      </c>
      <c r="AA44">
        <v>0.002603</v>
      </c>
      <c r="AB44">
        <v>0.008229</v>
      </c>
      <c r="AC44">
        <v>0</v>
      </c>
      <c r="AD44">
        <v>0.00411</v>
      </c>
      <c r="AE44">
        <v>0.000568</v>
      </c>
      <c r="AF44">
        <v>0.000489</v>
      </c>
      <c r="AH44">
        <f>ROW()</f>
        <v>44</v>
      </c>
    </row>
    <row r="45" spans="1:34" ht="12.75">
      <c r="A45">
        <v>25</v>
      </c>
      <c r="B45" s="2">
        <v>343434560</v>
      </c>
      <c r="C45" s="5">
        <f t="shared" si="0"/>
        <v>0.34343456</v>
      </c>
      <c r="D45">
        <v>2.9948</v>
      </c>
      <c r="E45">
        <v>2.203</v>
      </c>
      <c r="F45" s="5">
        <f t="shared" si="1"/>
        <v>159.58791472367324</v>
      </c>
      <c r="G45">
        <v>3.692</v>
      </c>
      <c r="H45" s="6">
        <f t="shared" si="2"/>
        <v>4920.395356814517</v>
      </c>
      <c r="I45">
        <v>0.704801</v>
      </c>
      <c r="J45">
        <v>0.287023</v>
      </c>
      <c r="K45">
        <v>0.001124</v>
      </c>
      <c r="L45">
        <v>6.3E-05</v>
      </c>
      <c r="M45">
        <v>0.001594</v>
      </c>
      <c r="N45">
        <v>0.003899</v>
      </c>
      <c r="O45">
        <v>8E-06</v>
      </c>
      <c r="P45">
        <v>7E-06</v>
      </c>
      <c r="Q45">
        <v>0.000568</v>
      </c>
      <c r="R45">
        <v>4.6E-05</v>
      </c>
      <c r="S45">
        <v>0.0603</v>
      </c>
      <c r="T45">
        <v>-9.926</v>
      </c>
      <c r="U45">
        <v>4.18</v>
      </c>
      <c r="V45">
        <v>8.091</v>
      </c>
      <c r="W45">
        <v>0</v>
      </c>
      <c r="X45">
        <v>0.799123</v>
      </c>
      <c r="Y45">
        <v>0.177001</v>
      </c>
      <c r="Z45">
        <v>0</v>
      </c>
      <c r="AA45">
        <v>0.001601</v>
      </c>
      <c r="AB45">
        <v>0.015041</v>
      </c>
      <c r="AC45">
        <v>0</v>
      </c>
      <c r="AD45">
        <v>0.005114</v>
      </c>
      <c r="AE45">
        <v>0.000568</v>
      </c>
      <c r="AF45">
        <v>0.000838</v>
      </c>
      <c r="AH45">
        <f>ROW()</f>
        <v>45</v>
      </c>
    </row>
    <row r="46" spans="1:34" ht="12.75">
      <c r="A46">
        <v>26</v>
      </c>
      <c r="B46" s="2">
        <v>346009120</v>
      </c>
      <c r="C46" s="5">
        <f t="shared" si="0"/>
        <v>0.34600912</v>
      </c>
      <c r="D46">
        <v>2.9945</v>
      </c>
      <c r="E46">
        <v>2.221</v>
      </c>
      <c r="F46" s="5">
        <f t="shared" si="1"/>
        <v>166.34126503701708</v>
      </c>
      <c r="G46">
        <v>3.697</v>
      </c>
      <c r="H46" s="6">
        <f t="shared" si="2"/>
        <v>4977.370849789368</v>
      </c>
      <c r="I46">
        <v>0.704801</v>
      </c>
      <c r="J46">
        <v>0.287023</v>
      </c>
      <c r="K46">
        <v>0.001124</v>
      </c>
      <c r="L46">
        <v>6.3E-05</v>
      </c>
      <c r="M46">
        <v>0.001594</v>
      </c>
      <c r="N46">
        <v>0.003899</v>
      </c>
      <c r="O46">
        <v>8E-06</v>
      </c>
      <c r="P46">
        <v>7E-06</v>
      </c>
      <c r="Q46">
        <v>0.000568</v>
      </c>
      <c r="R46">
        <v>4.6E-05</v>
      </c>
      <c r="S46">
        <v>0.0626</v>
      </c>
      <c r="T46">
        <v>-9.91</v>
      </c>
      <c r="U46">
        <v>4.17</v>
      </c>
      <c r="V46">
        <v>8.095</v>
      </c>
      <c r="W46">
        <v>0</v>
      </c>
      <c r="X46">
        <v>0.750631</v>
      </c>
      <c r="Y46">
        <v>0.217108</v>
      </c>
      <c r="Z46">
        <v>0</v>
      </c>
      <c r="AA46">
        <v>0.000911</v>
      </c>
      <c r="AB46">
        <v>0.023161</v>
      </c>
      <c r="AC46">
        <v>0</v>
      </c>
      <c r="AD46">
        <v>0.005699</v>
      </c>
      <c r="AE46">
        <v>0.000568</v>
      </c>
      <c r="AF46">
        <v>0.001207</v>
      </c>
      <c r="AH46">
        <f>ROW()</f>
        <v>46</v>
      </c>
    </row>
    <row r="47" spans="1:34" ht="12.75">
      <c r="A47">
        <v>27</v>
      </c>
      <c r="B47" s="2">
        <v>348995650</v>
      </c>
      <c r="C47" s="5">
        <f t="shared" si="0"/>
        <v>0.34899565</v>
      </c>
      <c r="D47">
        <v>2.9941</v>
      </c>
      <c r="E47">
        <v>2.228</v>
      </c>
      <c r="F47" s="5">
        <f t="shared" si="1"/>
        <v>169.04409316432663</v>
      </c>
      <c r="G47">
        <v>3.696</v>
      </c>
      <c r="H47" s="6">
        <f t="shared" si="2"/>
        <v>4965.923214503366</v>
      </c>
      <c r="I47">
        <v>0.704801</v>
      </c>
      <c r="J47">
        <v>0.287023</v>
      </c>
      <c r="K47">
        <v>0.001124</v>
      </c>
      <c r="L47">
        <v>6.3E-05</v>
      </c>
      <c r="M47">
        <v>0.001594</v>
      </c>
      <c r="N47">
        <v>0.003899</v>
      </c>
      <c r="O47">
        <v>8E-06</v>
      </c>
      <c r="P47">
        <v>7E-06</v>
      </c>
      <c r="Q47">
        <v>0.000568</v>
      </c>
      <c r="R47">
        <v>4.6E-05</v>
      </c>
      <c r="S47">
        <v>0.0627</v>
      </c>
      <c r="T47">
        <v>-9.897</v>
      </c>
      <c r="U47">
        <v>4.161</v>
      </c>
      <c r="V47">
        <v>8.098</v>
      </c>
      <c r="W47">
        <v>0</v>
      </c>
      <c r="X47">
        <v>0.700727</v>
      </c>
      <c r="Y47">
        <v>0.255554</v>
      </c>
      <c r="Z47">
        <v>0</v>
      </c>
      <c r="AA47">
        <v>0.000543</v>
      </c>
      <c r="AB47">
        <v>0.034435</v>
      </c>
      <c r="AC47">
        <v>0</v>
      </c>
      <c r="AD47">
        <v>0.005822</v>
      </c>
      <c r="AE47">
        <v>0.000568</v>
      </c>
      <c r="AF47">
        <v>0.001636</v>
      </c>
      <c r="AH47">
        <f>ROW()</f>
        <v>47</v>
      </c>
    </row>
    <row r="48" spans="1:34" ht="12.75">
      <c r="A48">
        <v>28</v>
      </c>
      <c r="B48" s="2">
        <v>351467230</v>
      </c>
      <c r="C48" s="5">
        <f t="shared" si="0"/>
        <v>0.35146723</v>
      </c>
      <c r="D48">
        <v>2.9938</v>
      </c>
      <c r="E48">
        <v>2.238</v>
      </c>
      <c r="F48" s="5">
        <f t="shared" si="1"/>
        <v>172.9816359215102</v>
      </c>
      <c r="G48">
        <v>3.696</v>
      </c>
      <c r="H48" s="6">
        <f t="shared" si="2"/>
        <v>4965.923214503366</v>
      </c>
      <c r="I48">
        <v>0.704801</v>
      </c>
      <c r="J48">
        <v>0.287023</v>
      </c>
      <c r="K48">
        <v>0.001124</v>
      </c>
      <c r="L48">
        <v>6.3E-05</v>
      </c>
      <c r="M48">
        <v>0.001594</v>
      </c>
      <c r="N48">
        <v>0.003899</v>
      </c>
      <c r="O48">
        <v>8E-06</v>
      </c>
      <c r="P48">
        <v>7E-06</v>
      </c>
      <c r="Q48">
        <v>0.000568</v>
      </c>
      <c r="R48">
        <v>4.6E-05</v>
      </c>
      <c r="S48">
        <v>0.065</v>
      </c>
      <c r="T48">
        <v>-9.883</v>
      </c>
      <c r="U48">
        <v>4.155</v>
      </c>
      <c r="V48">
        <v>8.102</v>
      </c>
      <c r="W48">
        <v>0</v>
      </c>
      <c r="X48">
        <v>0.64979</v>
      </c>
      <c r="Y48">
        <v>0.293738</v>
      </c>
      <c r="Z48">
        <v>0</v>
      </c>
      <c r="AA48">
        <v>0.000234</v>
      </c>
      <c r="AB48">
        <v>0.047025</v>
      </c>
      <c r="AC48">
        <v>0</v>
      </c>
      <c r="AD48">
        <v>0.005882</v>
      </c>
      <c r="AE48">
        <v>0.000568</v>
      </c>
      <c r="AF48">
        <v>0.002048</v>
      </c>
      <c r="AH48">
        <f>ROW()</f>
        <v>48</v>
      </c>
    </row>
    <row r="49" spans="1:34" ht="12.75">
      <c r="A49">
        <v>29</v>
      </c>
      <c r="B49" s="2">
        <v>354649410</v>
      </c>
      <c r="C49" s="5">
        <f t="shared" si="0"/>
        <v>0.35464941</v>
      </c>
      <c r="D49">
        <v>2.9934</v>
      </c>
      <c r="E49">
        <v>2.25</v>
      </c>
      <c r="F49" s="5">
        <f t="shared" si="1"/>
        <v>177.82794100389242</v>
      </c>
      <c r="G49">
        <v>3.697</v>
      </c>
      <c r="H49" s="6">
        <f t="shared" si="2"/>
        <v>4977.370849789368</v>
      </c>
      <c r="I49">
        <v>0.704801</v>
      </c>
      <c r="J49">
        <v>0.287023</v>
      </c>
      <c r="K49">
        <v>0.001124</v>
      </c>
      <c r="L49">
        <v>6.3E-05</v>
      </c>
      <c r="M49">
        <v>0.001594</v>
      </c>
      <c r="N49">
        <v>0.003899</v>
      </c>
      <c r="O49">
        <v>8E-06</v>
      </c>
      <c r="P49">
        <v>7E-06</v>
      </c>
      <c r="Q49">
        <v>0.000568</v>
      </c>
      <c r="R49">
        <v>4.6E-05</v>
      </c>
      <c r="S49">
        <v>0.0678</v>
      </c>
      <c r="T49">
        <v>-9.865</v>
      </c>
      <c r="U49">
        <v>4.148</v>
      </c>
      <c r="V49">
        <v>8.107</v>
      </c>
      <c r="W49">
        <v>0</v>
      </c>
      <c r="X49">
        <v>0.599974</v>
      </c>
      <c r="Y49">
        <v>0.326342</v>
      </c>
      <c r="Z49">
        <v>0</v>
      </c>
      <c r="AA49">
        <v>0.000267</v>
      </c>
      <c r="AB49">
        <v>0.064169</v>
      </c>
      <c r="AC49">
        <v>0</v>
      </c>
      <c r="AD49">
        <v>0.005491</v>
      </c>
      <c r="AE49">
        <v>0.000568</v>
      </c>
      <c r="AF49">
        <v>0.002475</v>
      </c>
      <c r="AH49">
        <f>ROW()</f>
        <v>49</v>
      </c>
    </row>
    <row r="50" spans="1:34" ht="12.75">
      <c r="A50">
        <v>30</v>
      </c>
      <c r="B50" s="2">
        <v>356820740</v>
      </c>
      <c r="C50" s="5">
        <f t="shared" si="0"/>
        <v>0.35682074</v>
      </c>
      <c r="D50">
        <v>2.9931</v>
      </c>
      <c r="E50">
        <v>2.259</v>
      </c>
      <c r="F50" s="5">
        <f t="shared" si="1"/>
        <v>181.55156627731353</v>
      </c>
      <c r="G50">
        <v>3.697</v>
      </c>
      <c r="H50" s="6">
        <f t="shared" si="2"/>
        <v>4977.370849789368</v>
      </c>
      <c r="I50">
        <v>0.704801</v>
      </c>
      <c r="J50">
        <v>0.287023</v>
      </c>
      <c r="K50">
        <v>0.001124</v>
      </c>
      <c r="L50">
        <v>6.3E-05</v>
      </c>
      <c r="M50">
        <v>0.001594</v>
      </c>
      <c r="N50">
        <v>0.003899</v>
      </c>
      <c r="O50">
        <v>8E-06</v>
      </c>
      <c r="P50">
        <v>7E-06</v>
      </c>
      <c r="Q50">
        <v>0.000568</v>
      </c>
      <c r="R50">
        <v>4.6E-05</v>
      </c>
      <c r="S50">
        <v>0.0672</v>
      </c>
      <c r="T50">
        <v>-9.852</v>
      </c>
      <c r="U50">
        <v>4.143</v>
      </c>
      <c r="V50">
        <v>8.11</v>
      </c>
      <c r="W50">
        <v>0</v>
      </c>
      <c r="X50">
        <v>0.551044</v>
      </c>
      <c r="Y50">
        <v>0.358877</v>
      </c>
      <c r="Z50">
        <v>0</v>
      </c>
      <c r="AA50">
        <v>7E-05</v>
      </c>
      <c r="AB50">
        <v>0.08044</v>
      </c>
      <c r="AC50">
        <v>0</v>
      </c>
      <c r="AD50">
        <v>0.005442</v>
      </c>
      <c r="AE50">
        <v>0.000568</v>
      </c>
      <c r="AF50">
        <v>0.002844</v>
      </c>
      <c r="AH50">
        <f>ROW()</f>
        <v>50</v>
      </c>
    </row>
    <row r="51" spans="1:34" ht="12.75">
      <c r="A51">
        <v>31</v>
      </c>
      <c r="B51" s="2">
        <v>359243140</v>
      </c>
      <c r="C51" s="5">
        <f t="shared" si="0"/>
        <v>0.35924314</v>
      </c>
      <c r="D51">
        <v>2.9928</v>
      </c>
      <c r="E51">
        <v>2.269</v>
      </c>
      <c r="F51" s="5">
        <f t="shared" si="1"/>
        <v>185.78044550916997</v>
      </c>
      <c r="G51">
        <v>3.697</v>
      </c>
      <c r="H51" s="6">
        <f t="shared" si="2"/>
        <v>4977.370849789368</v>
      </c>
      <c r="I51">
        <v>0.704801</v>
      </c>
      <c r="J51">
        <v>0.287023</v>
      </c>
      <c r="K51">
        <v>0.001124</v>
      </c>
      <c r="L51">
        <v>6.3E-05</v>
      </c>
      <c r="M51">
        <v>0.001594</v>
      </c>
      <c r="N51">
        <v>0.003899</v>
      </c>
      <c r="O51">
        <v>8E-06</v>
      </c>
      <c r="P51">
        <v>7E-06</v>
      </c>
      <c r="Q51">
        <v>0.000568</v>
      </c>
      <c r="R51">
        <v>4.6E-05</v>
      </c>
      <c r="S51">
        <v>0.0691</v>
      </c>
      <c r="T51">
        <v>-9.837</v>
      </c>
      <c r="U51">
        <v>4.14</v>
      </c>
      <c r="V51">
        <v>8.115</v>
      </c>
      <c r="W51">
        <v>0</v>
      </c>
      <c r="X51">
        <v>0.500228</v>
      </c>
      <c r="Y51">
        <v>0.38935</v>
      </c>
      <c r="Z51">
        <v>0</v>
      </c>
      <c r="AA51">
        <v>3.6E-05</v>
      </c>
      <c r="AB51">
        <v>0.100705</v>
      </c>
      <c r="AC51">
        <v>0</v>
      </c>
      <c r="AD51">
        <v>0.005174</v>
      </c>
      <c r="AE51">
        <v>0.000568</v>
      </c>
      <c r="AF51">
        <v>0.003224</v>
      </c>
      <c r="AH51">
        <f>ROW()</f>
        <v>51</v>
      </c>
    </row>
    <row r="52" spans="1:34" ht="12.75">
      <c r="A52">
        <v>32</v>
      </c>
      <c r="B52" s="2">
        <v>363251200</v>
      </c>
      <c r="C52" s="5">
        <f t="shared" si="0"/>
        <v>0.3632512</v>
      </c>
      <c r="D52">
        <v>2.9922</v>
      </c>
      <c r="E52">
        <v>2.285</v>
      </c>
      <c r="F52" s="5">
        <f t="shared" si="1"/>
        <v>192.75249131909385</v>
      </c>
      <c r="G52">
        <v>3.697</v>
      </c>
      <c r="H52" s="6">
        <f t="shared" si="2"/>
        <v>4977.370849789368</v>
      </c>
      <c r="I52">
        <v>0.704801</v>
      </c>
      <c r="J52">
        <v>0.287023</v>
      </c>
      <c r="K52">
        <v>0.001124</v>
      </c>
      <c r="L52">
        <v>6.3E-05</v>
      </c>
      <c r="M52">
        <v>0.001594</v>
      </c>
      <c r="N52">
        <v>0.003899</v>
      </c>
      <c r="O52">
        <v>8E-06</v>
      </c>
      <c r="P52">
        <v>7E-06</v>
      </c>
      <c r="Q52">
        <v>0.000568</v>
      </c>
      <c r="R52">
        <v>4.6E-05</v>
      </c>
      <c r="S52">
        <v>0.0734</v>
      </c>
      <c r="T52">
        <v>-9.813</v>
      </c>
      <c r="U52">
        <v>4.125</v>
      </c>
      <c r="V52">
        <v>8.12</v>
      </c>
      <c r="W52">
        <v>0</v>
      </c>
      <c r="X52">
        <v>0.450809</v>
      </c>
      <c r="Y52">
        <v>0.408836</v>
      </c>
      <c r="Z52">
        <v>0</v>
      </c>
      <c r="AA52">
        <v>7.2E-05</v>
      </c>
      <c r="AB52">
        <v>0.130581</v>
      </c>
      <c r="AC52">
        <v>0</v>
      </c>
      <c r="AD52">
        <v>0.004833</v>
      </c>
      <c r="AE52">
        <v>0.000568</v>
      </c>
      <c r="AF52">
        <v>0.003587</v>
      </c>
      <c r="AH52">
        <f>ROW()</f>
        <v>52</v>
      </c>
    </row>
    <row r="53" spans="1:34" ht="12.75">
      <c r="A53">
        <v>33</v>
      </c>
      <c r="B53" s="2">
        <v>368769730</v>
      </c>
      <c r="C53" s="5">
        <f t="shared" si="0"/>
        <v>0.36876973</v>
      </c>
      <c r="D53">
        <v>2.9913</v>
      </c>
      <c r="E53">
        <v>2.305</v>
      </c>
      <c r="F53" s="5">
        <f t="shared" si="1"/>
        <v>201.83663636815632</v>
      </c>
      <c r="G53">
        <v>3.697</v>
      </c>
      <c r="H53" s="6">
        <f t="shared" si="2"/>
        <v>4977.370849789368</v>
      </c>
      <c r="I53">
        <v>0.704801</v>
      </c>
      <c r="J53">
        <v>0.287023</v>
      </c>
      <c r="K53">
        <v>0.001124</v>
      </c>
      <c r="L53">
        <v>6.3E-05</v>
      </c>
      <c r="M53">
        <v>0.001594</v>
      </c>
      <c r="N53">
        <v>0.003899</v>
      </c>
      <c r="O53">
        <v>8E-06</v>
      </c>
      <c r="P53">
        <v>7E-06</v>
      </c>
      <c r="Q53">
        <v>0.000568</v>
      </c>
      <c r="R53">
        <v>4.6E-05</v>
      </c>
      <c r="S53">
        <v>0.0723</v>
      </c>
      <c r="T53">
        <v>-9.782</v>
      </c>
      <c r="U53">
        <v>4.104</v>
      </c>
      <c r="V53">
        <v>8.127</v>
      </c>
      <c r="W53">
        <v>0</v>
      </c>
      <c r="X53">
        <v>0.399986</v>
      </c>
      <c r="Y53">
        <v>0.418879</v>
      </c>
      <c r="Z53">
        <v>0</v>
      </c>
      <c r="AA53">
        <v>1.2E-05</v>
      </c>
      <c r="AB53">
        <v>0.171281</v>
      </c>
      <c r="AC53">
        <v>0</v>
      </c>
      <c r="AD53">
        <v>0.004631</v>
      </c>
      <c r="AE53">
        <v>0.000569</v>
      </c>
      <c r="AF53">
        <v>0.003929</v>
      </c>
      <c r="AH53">
        <f>ROW()</f>
        <v>53</v>
      </c>
    </row>
    <row r="54" spans="1:34" ht="12.75">
      <c r="A54">
        <v>34</v>
      </c>
      <c r="B54" s="2">
        <v>371886620</v>
      </c>
      <c r="C54" s="5">
        <f t="shared" si="0"/>
        <v>0.37188662</v>
      </c>
      <c r="D54">
        <v>2.9907</v>
      </c>
      <c r="E54">
        <v>2.316</v>
      </c>
      <c r="F54" s="5">
        <f t="shared" si="1"/>
        <v>207.0141348791042</v>
      </c>
      <c r="G54">
        <v>3.697</v>
      </c>
      <c r="H54" s="6">
        <f t="shared" si="2"/>
        <v>4977.370849789368</v>
      </c>
      <c r="I54">
        <v>0.704801</v>
      </c>
      <c r="J54">
        <v>0.287023</v>
      </c>
      <c r="K54">
        <v>0.001124</v>
      </c>
      <c r="L54">
        <v>6.3E-05</v>
      </c>
      <c r="M54">
        <v>0.001594</v>
      </c>
      <c r="N54">
        <v>0.003899</v>
      </c>
      <c r="O54">
        <v>8E-06</v>
      </c>
      <c r="P54">
        <v>7E-06</v>
      </c>
      <c r="Q54">
        <v>0.000568</v>
      </c>
      <c r="R54">
        <v>4.6E-05</v>
      </c>
      <c r="S54">
        <v>0.0721</v>
      </c>
      <c r="T54">
        <v>-9.766</v>
      </c>
      <c r="U54">
        <v>4.096</v>
      </c>
      <c r="V54">
        <v>8.134</v>
      </c>
      <c r="W54">
        <v>0</v>
      </c>
      <c r="X54">
        <v>0.349446</v>
      </c>
      <c r="Y54">
        <v>0.437747</v>
      </c>
      <c r="Z54">
        <v>0</v>
      </c>
      <c r="AA54">
        <v>1.5E-05</v>
      </c>
      <c r="AB54">
        <v>0.202892</v>
      </c>
      <c r="AC54">
        <v>0</v>
      </c>
      <c r="AD54">
        <v>0.004355</v>
      </c>
      <c r="AE54">
        <v>0.000569</v>
      </c>
      <c r="AF54">
        <v>0.004262</v>
      </c>
      <c r="AH54">
        <f>ROW()</f>
        <v>54</v>
      </c>
    </row>
    <row r="55" spans="1:34" ht="12.75">
      <c r="A55">
        <v>35</v>
      </c>
      <c r="B55" s="2">
        <v>377930370</v>
      </c>
      <c r="C55" s="5">
        <f t="shared" si="0"/>
        <v>0.37793037</v>
      </c>
      <c r="D55">
        <v>2.9897</v>
      </c>
      <c r="E55">
        <v>2.334</v>
      </c>
      <c r="F55" s="5">
        <f t="shared" si="1"/>
        <v>215.77444091526687</v>
      </c>
      <c r="G55">
        <v>3.696</v>
      </c>
      <c r="H55" s="6">
        <f t="shared" si="2"/>
        <v>4965.923214503366</v>
      </c>
      <c r="I55">
        <v>0.704801</v>
      </c>
      <c r="J55">
        <v>0.287023</v>
      </c>
      <c r="K55">
        <v>0.001124</v>
      </c>
      <c r="L55">
        <v>6.3E-05</v>
      </c>
      <c r="M55">
        <v>0.001594</v>
      </c>
      <c r="N55">
        <v>0.003899</v>
      </c>
      <c r="O55">
        <v>8E-06</v>
      </c>
      <c r="P55">
        <v>7E-06</v>
      </c>
      <c r="Q55">
        <v>0.000568</v>
      </c>
      <c r="R55">
        <v>4.6E-05</v>
      </c>
      <c r="S55">
        <v>0.0677</v>
      </c>
      <c r="T55">
        <v>-9.736</v>
      </c>
      <c r="U55">
        <v>4.075</v>
      </c>
      <c r="V55">
        <v>8.14</v>
      </c>
      <c r="W55">
        <v>0</v>
      </c>
      <c r="X55">
        <v>0.300619</v>
      </c>
      <c r="Y55">
        <v>0.435518</v>
      </c>
      <c r="Z55">
        <v>0</v>
      </c>
      <c r="AA55">
        <v>2E-06</v>
      </c>
      <c r="AB55">
        <v>0.253894</v>
      </c>
      <c r="AC55">
        <v>0</v>
      </c>
      <c r="AD55">
        <v>0.004146</v>
      </c>
      <c r="AE55">
        <v>0.000569</v>
      </c>
      <c r="AF55">
        <v>0.004536</v>
      </c>
      <c r="AH55">
        <f>ROW()</f>
        <v>55</v>
      </c>
    </row>
    <row r="56" spans="1:34" ht="12.75">
      <c r="A56">
        <v>36</v>
      </c>
      <c r="B56" s="2">
        <v>380974300</v>
      </c>
      <c r="C56" s="5">
        <f t="shared" si="0"/>
        <v>0.3809743</v>
      </c>
      <c r="D56">
        <v>2.9891</v>
      </c>
      <c r="E56">
        <v>2.342</v>
      </c>
      <c r="F56" s="5">
        <f t="shared" si="1"/>
        <v>219.78598727848257</v>
      </c>
      <c r="G56">
        <v>3.695</v>
      </c>
      <c r="H56" s="6">
        <f t="shared" si="2"/>
        <v>4954.501908047903</v>
      </c>
      <c r="I56">
        <v>0.704801</v>
      </c>
      <c r="J56">
        <v>0.287023</v>
      </c>
      <c r="K56">
        <v>0.001124</v>
      </c>
      <c r="L56">
        <v>6.3E-05</v>
      </c>
      <c r="M56">
        <v>0.001594</v>
      </c>
      <c r="N56">
        <v>0.003899</v>
      </c>
      <c r="O56">
        <v>8E-06</v>
      </c>
      <c r="P56">
        <v>7E-06</v>
      </c>
      <c r="Q56">
        <v>0.000568</v>
      </c>
      <c r="R56">
        <v>4.6E-05</v>
      </c>
      <c r="S56">
        <v>0.0728</v>
      </c>
      <c r="T56">
        <v>-9.723</v>
      </c>
      <c r="U56">
        <v>4.078</v>
      </c>
      <c r="V56">
        <v>8.15</v>
      </c>
      <c r="W56">
        <v>0</v>
      </c>
      <c r="X56">
        <v>0.249112</v>
      </c>
      <c r="Y56">
        <v>0.445801</v>
      </c>
      <c r="Z56">
        <v>0</v>
      </c>
      <c r="AA56">
        <v>1E-06</v>
      </c>
      <c r="AB56">
        <v>0.295055</v>
      </c>
      <c r="AC56">
        <v>0</v>
      </c>
      <c r="AD56">
        <v>0.003862</v>
      </c>
      <c r="AE56">
        <v>0.000569</v>
      </c>
      <c r="AF56">
        <v>0.004884</v>
      </c>
      <c r="AH56">
        <f>ROW()</f>
        <v>56</v>
      </c>
    </row>
    <row r="57" spans="1:34" ht="12.75">
      <c r="A57">
        <v>37</v>
      </c>
      <c r="B57" s="2">
        <v>384373060</v>
      </c>
      <c r="C57" s="5">
        <f t="shared" si="0"/>
        <v>0.38437306</v>
      </c>
      <c r="D57">
        <v>2.9885</v>
      </c>
      <c r="E57">
        <v>2.349</v>
      </c>
      <c r="F57" s="5">
        <f t="shared" si="1"/>
        <v>223.35722228305335</v>
      </c>
      <c r="G57">
        <v>3.694</v>
      </c>
      <c r="H57" s="6">
        <f t="shared" si="2"/>
        <v>4943.10686986836</v>
      </c>
      <c r="I57">
        <v>0.704801</v>
      </c>
      <c r="J57">
        <v>0.287023</v>
      </c>
      <c r="K57">
        <v>0.001124</v>
      </c>
      <c r="L57">
        <v>6.3E-05</v>
      </c>
      <c r="M57">
        <v>0.001594</v>
      </c>
      <c r="N57">
        <v>0.003899</v>
      </c>
      <c r="O57">
        <v>8E-06</v>
      </c>
      <c r="P57">
        <v>7E-06</v>
      </c>
      <c r="Q57">
        <v>0.000568</v>
      </c>
      <c r="R57">
        <v>4.6E-05</v>
      </c>
      <c r="S57">
        <v>0.0724</v>
      </c>
      <c r="T57">
        <v>-9.71</v>
      </c>
      <c r="U57">
        <v>4.081</v>
      </c>
      <c r="V57">
        <v>8.159</v>
      </c>
      <c r="W57">
        <v>0</v>
      </c>
      <c r="X57">
        <v>0.200665</v>
      </c>
      <c r="Y57">
        <v>0.43948</v>
      </c>
      <c r="Z57">
        <v>0</v>
      </c>
      <c r="AA57">
        <v>0</v>
      </c>
      <c r="AB57">
        <v>0.349758</v>
      </c>
      <c r="AC57">
        <v>0</v>
      </c>
      <c r="AD57">
        <v>0.003575</v>
      </c>
      <c r="AE57">
        <v>0.000569</v>
      </c>
      <c r="AF57">
        <v>0.005235</v>
      </c>
      <c r="AH57">
        <f>ROW()</f>
        <v>57</v>
      </c>
    </row>
    <row r="58" spans="1:34" ht="12.75">
      <c r="A58">
        <v>38</v>
      </c>
      <c r="B58" s="2">
        <v>386844100</v>
      </c>
      <c r="C58" s="5">
        <f t="shared" si="0"/>
        <v>0.3868441</v>
      </c>
      <c r="D58">
        <v>2.988</v>
      </c>
      <c r="E58">
        <v>2.351</v>
      </c>
      <c r="F58" s="5">
        <f t="shared" si="1"/>
        <v>224.38819237827673</v>
      </c>
      <c r="G58">
        <v>3.692</v>
      </c>
      <c r="H58" s="6">
        <f t="shared" si="2"/>
        <v>4920.395356814517</v>
      </c>
      <c r="I58">
        <v>0.704801</v>
      </c>
      <c r="J58">
        <v>0.287023</v>
      </c>
      <c r="K58">
        <v>0.001124</v>
      </c>
      <c r="L58">
        <v>6.3E-05</v>
      </c>
      <c r="M58">
        <v>0.001594</v>
      </c>
      <c r="N58">
        <v>0.003899</v>
      </c>
      <c r="O58">
        <v>8E-06</v>
      </c>
      <c r="P58">
        <v>7E-06</v>
      </c>
      <c r="Q58">
        <v>0.000568</v>
      </c>
      <c r="R58">
        <v>4.6E-05</v>
      </c>
      <c r="S58">
        <v>0.0751</v>
      </c>
      <c r="T58">
        <v>-9.702</v>
      </c>
      <c r="U58">
        <v>4.095</v>
      </c>
      <c r="V58">
        <v>8.17</v>
      </c>
      <c r="W58">
        <v>0</v>
      </c>
      <c r="X58">
        <v>0.149218</v>
      </c>
      <c r="Y58">
        <v>0.434359</v>
      </c>
      <c r="Z58">
        <v>0</v>
      </c>
      <c r="AA58">
        <v>0</v>
      </c>
      <c r="AB58">
        <v>0.406245</v>
      </c>
      <c r="AC58">
        <v>0</v>
      </c>
      <c r="AD58">
        <v>0.003212</v>
      </c>
      <c r="AE58">
        <v>0.000569</v>
      </c>
      <c r="AF58">
        <v>0.005678</v>
      </c>
      <c r="AH58">
        <f>ROW()</f>
        <v>58</v>
      </c>
    </row>
    <row r="59" spans="1:34" ht="12.75">
      <c r="A59">
        <v>39</v>
      </c>
      <c r="B59" s="2">
        <v>390028540</v>
      </c>
      <c r="C59" s="5">
        <f t="shared" si="0"/>
        <v>0.39002854</v>
      </c>
      <c r="D59">
        <v>2.9873</v>
      </c>
      <c r="E59">
        <v>2.353</v>
      </c>
      <c r="F59" s="5">
        <f t="shared" si="1"/>
        <v>225.42392121524315</v>
      </c>
      <c r="G59">
        <v>3.689</v>
      </c>
      <c r="H59" s="6">
        <f t="shared" si="2"/>
        <v>4886.523593428343</v>
      </c>
      <c r="I59">
        <v>0.704801</v>
      </c>
      <c r="J59">
        <v>0.287023</v>
      </c>
      <c r="K59">
        <v>0.001124</v>
      </c>
      <c r="L59">
        <v>6.3E-05</v>
      </c>
      <c r="M59">
        <v>0.001594</v>
      </c>
      <c r="N59">
        <v>0.003899</v>
      </c>
      <c r="O59">
        <v>8E-06</v>
      </c>
      <c r="P59">
        <v>7E-06</v>
      </c>
      <c r="Q59">
        <v>0.000568</v>
      </c>
      <c r="R59">
        <v>4.6E-05</v>
      </c>
      <c r="S59">
        <v>0.0773</v>
      </c>
      <c r="T59">
        <v>-9.694</v>
      </c>
      <c r="U59">
        <v>4.118</v>
      </c>
      <c r="V59">
        <v>8.185</v>
      </c>
      <c r="W59">
        <v>0</v>
      </c>
      <c r="X59">
        <v>0.100087</v>
      </c>
      <c r="Y59">
        <v>0.410452</v>
      </c>
      <c r="Z59">
        <v>0</v>
      </c>
      <c r="AA59">
        <v>0</v>
      </c>
      <c r="AB59">
        <v>0.479171</v>
      </c>
      <c r="AC59">
        <v>0</v>
      </c>
      <c r="AD59">
        <v>0.00271</v>
      </c>
      <c r="AE59">
        <v>0.000569</v>
      </c>
      <c r="AF59">
        <v>0.006289</v>
      </c>
      <c r="AH59">
        <f>ROW()</f>
        <v>59</v>
      </c>
    </row>
    <row r="60" spans="1:34" ht="12.75">
      <c r="A60">
        <v>40</v>
      </c>
      <c r="B60" s="2">
        <v>393122500</v>
      </c>
      <c r="C60" s="5">
        <f t="shared" si="0"/>
        <v>0.3931225</v>
      </c>
      <c r="D60">
        <v>2.9867</v>
      </c>
      <c r="E60">
        <v>2.354</v>
      </c>
      <c r="F60" s="5">
        <f t="shared" si="1"/>
        <v>225.94357702209794</v>
      </c>
      <c r="G60">
        <v>3.684</v>
      </c>
      <c r="H60" s="6">
        <f t="shared" si="2"/>
        <v>4830.588020397733</v>
      </c>
      <c r="I60">
        <v>0.704801</v>
      </c>
      <c r="J60">
        <v>0.287023</v>
      </c>
      <c r="K60">
        <v>0.001124</v>
      </c>
      <c r="L60">
        <v>6.3E-05</v>
      </c>
      <c r="M60">
        <v>0.001594</v>
      </c>
      <c r="N60">
        <v>0.003899</v>
      </c>
      <c r="O60">
        <v>8E-06</v>
      </c>
      <c r="P60">
        <v>7E-06</v>
      </c>
      <c r="Q60">
        <v>0.000568</v>
      </c>
      <c r="R60">
        <v>4.6E-05</v>
      </c>
      <c r="S60">
        <v>0.0721</v>
      </c>
      <c r="T60">
        <v>-9.683</v>
      </c>
      <c r="U60">
        <v>4.172</v>
      </c>
      <c r="V60">
        <v>8.208</v>
      </c>
      <c r="W60">
        <v>0</v>
      </c>
      <c r="X60">
        <v>0.050072</v>
      </c>
      <c r="Y60">
        <v>0.349511</v>
      </c>
      <c r="Z60">
        <v>0</v>
      </c>
      <c r="AA60">
        <v>0</v>
      </c>
      <c r="AB60">
        <v>0.589891</v>
      </c>
      <c r="AC60">
        <v>0</v>
      </c>
      <c r="AD60">
        <v>0.001655</v>
      </c>
      <c r="AE60">
        <v>0.000569</v>
      </c>
      <c r="AF60">
        <v>0.007571</v>
      </c>
      <c r="AH60">
        <f>ROW()</f>
        <v>60</v>
      </c>
    </row>
    <row r="61" spans="1:32" ht="12.75">
      <c r="A61">
        <v>41</v>
      </c>
      <c r="B61" s="2">
        <v>393831300</v>
      </c>
      <c r="C61" s="5">
        <f t="shared" si="0"/>
        <v>0.3938313</v>
      </c>
      <c r="D61">
        <v>2.9865</v>
      </c>
      <c r="E61">
        <v>2.357</v>
      </c>
      <c r="F61" s="5">
        <f t="shared" si="1"/>
        <v>227.5097430772073</v>
      </c>
      <c r="G61">
        <v>3.681</v>
      </c>
      <c r="H61" s="6">
        <f t="shared" si="2"/>
        <v>4797.334486366896</v>
      </c>
      <c r="I61">
        <v>0.704801</v>
      </c>
      <c r="J61">
        <v>0.287023</v>
      </c>
      <c r="K61">
        <v>0.001124</v>
      </c>
      <c r="L61">
        <v>6.3E-05</v>
      </c>
      <c r="M61">
        <v>0.001594</v>
      </c>
      <c r="N61">
        <v>0.003899</v>
      </c>
      <c r="O61">
        <v>8E-06</v>
      </c>
      <c r="P61">
        <v>7E-06</v>
      </c>
      <c r="Q61">
        <v>0.000568</v>
      </c>
      <c r="R61">
        <v>4.6E-05</v>
      </c>
      <c r="S61">
        <v>0.0707</v>
      </c>
      <c r="T61">
        <v>-9.672</v>
      </c>
      <c r="U61">
        <v>4.214</v>
      </c>
      <c r="V61">
        <v>8.221</v>
      </c>
      <c r="W61">
        <v>0</v>
      </c>
      <c r="X61">
        <v>0.030953</v>
      </c>
      <c r="Y61">
        <v>0.322442</v>
      </c>
      <c r="Z61">
        <v>0</v>
      </c>
      <c r="AA61">
        <v>0</v>
      </c>
      <c r="AB61">
        <v>0.635941</v>
      </c>
      <c r="AC61">
        <v>0</v>
      </c>
      <c r="AD61">
        <v>0.001041</v>
      </c>
      <c r="AE61">
        <v>0.000569</v>
      </c>
      <c r="AF61">
        <v>0.008315</v>
      </c>
    </row>
    <row r="62" spans="1:32" ht="12.75">
      <c r="A62">
        <v>42</v>
      </c>
      <c r="B62" s="2">
        <v>394907710</v>
      </c>
      <c r="C62" s="5">
        <f t="shared" si="0"/>
        <v>0.39490771</v>
      </c>
      <c r="D62">
        <v>2.9863</v>
      </c>
      <c r="E62">
        <v>2.381</v>
      </c>
      <c r="F62" s="5">
        <f t="shared" si="1"/>
        <v>240.4362800006934</v>
      </c>
      <c r="G62">
        <v>3.675</v>
      </c>
      <c r="H62" s="6">
        <f t="shared" si="2"/>
        <v>4731.5125896148065</v>
      </c>
      <c r="I62">
        <v>0.704801</v>
      </c>
      <c r="J62">
        <v>0.287023</v>
      </c>
      <c r="K62">
        <v>0.001124</v>
      </c>
      <c r="L62">
        <v>6.3E-05</v>
      </c>
      <c r="M62">
        <v>0.001594</v>
      </c>
      <c r="N62">
        <v>0.003899</v>
      </c>
      <c r="O62">
        <v>8E-06</v>
      </c>
      <c r="P62">
        <v>7E-06</v>
      </c>
      <c r="Q62">
        <v>0.000568</v>
      </c>
      <c r="R62">
        <v>4.6E-05</v>
      </c>
      <c r="S62">
        <v>0.0773</v>
      </c>
      <c r="T62">
        <v>-9.624</v>
      </c>
      <c r="U62">
        <v>4.308</v>
      </c>
      <c r="V62">
        <v>8.25</v>
      </c>
      <c r="W62">
        <v>0</v>
      </c>
      <c r="X62">
        <v>0.010087</v>
      </c>
      <c r="Y62">
        <v>0.275554</v>
      </c>
      <c r="Z62">
        <v>0</v>
      </c>
      <c r="AA62">
        <v>0</v>
      </c>
      <c r="AB62">
        <v>0.703501</v>
      </c>
      <c r="AC62">
        <v>0</v>
      </c>
      <c r="AD62">
        <v>0.000181</v>
      </c>
      <c r="AE62">
        <v>0.000569</v>
      </c>
      <c r="AF62">
        <v>0.009346</v>
      </c>
    </row>
    <row r="63" spans="1:32" ht="12.75">
      <c r="A63">
        <v>43</v>
      </c>
      <c r="B63" s="2">
        <v>395476420</v>
      </c>
      <c r="C63" s="5">
        <f t="shared" si="0"/>
        <v>0.39547642</v>
      </c>
      <c r="D63">
        <v>2.9862</v>
      </c>
      <c r="E63">
        <v>2.484</v>
      </c>
      <c r="F63" s="5">
        <f t="shared" si="1"/>
        <v>304.78949896279846</v>
      </c>
      <c r="G63">
        <v>3.661</v>
      </c>
      <c r="H63" s="6">
        <f t="shared" si="2"/>
        <v>4581.41886714534</v>
      </c>
      <c r="I63">
        <v>0.704801</v>
      </c>
      <c r="J63">
        <v>0.287023</v>
      </c>
      <c r="K63">
        <v>0.001124</v>
      </c>
      <c r="L63">
        <v>6.3E-05</v>
      </c>
      <c r="M63">
        <v>0.001594</v>
      </c>
      <c r="N63">
        <v>0.003899</v>
      </c>
      <c r="O63">
        <v>8E-06</v>
      </c>
      <c r="P63">
        <v>7E-06</v>
      </c>
      <c r="Q63">
        <v>0.000568</v>
      </c>
      <c r="R63">
        <v>4.6E-05</v>
      </c>
      <c r="S63">
        <v>0.0029</v>
      </c>
      <c r="T63">
        <v>-9.442</v>
      </c>
      <c r="U63">
        <v>4.607</v>
      </c>
      <c r="V63">
        <v>8.313</v>
      </c>
      <c r="W63">
        <v>0</v>
      </c>
      <c r="X63">
        <v>0</v>
      </c>
      <c r="Y63">
        <v>0.247043</v>
      </c>
      <c r="Z63">
        <v>0</v>
      </c>
      <c r="AA63">
        <v>0</v>
      </c>
      <c r="AB63">
        <v>0.742045</v>
      </c>
      <c r="AC63">
        <v>0</v>
      </c>
      <c r="AD63">
        <v>1E-06</v>
      </c>
      <c r="AE63">
        <v>0.00057</v>
      </c>
      <c r="AF63">
        <v>0.009534</v>
      </c>
    </row>
    <row r="64" spans="1:32" ht="12.75">
      <c r="A64">
        <v>44</v>
      </c>
      <c r="B64" s="2">
        <v>397381220</v>
      </c>
      <c r="C64" s="5">
        <f t="shared" si="0"/>
        <v>0.39738122</v>
      </c>
      <c r="D64">
        <v>2.9852</v>
      </c>
      <c r="E64">
        <v>2.663</v>
      </c>
      <c r="F64" s="5">
        <f t="shared" si="1"/>
        <v>460.2565735813559</v>
      </c>
      <c r="G64">
        <v>3.644</v>
      </c>
      <c r="H64" s="6">
        <f t="shared" si="2"/>
        <v>4405.548635065541</v>
      </c>
      <c r="I64">
        <v>0.704801</v>
      </c>
      <c r="J64">
        <v>0.287023</v>
      </c>
      <c r="K64">
        <v>0.001124</v>
      </c>
      <c r="L64">
        <v>6.3E-05</v>
      </c>
      <c r="M64">
        <v>0.001594</v>
      </c>
      <c r="N64">
        <v>0.003899</v>
      </c>
      <c r="O64">
        <v>8E-06</v>
      </c>
      <c r="P64">
        <v>7E-06</v>
      </c>
      <c r="Q64">
        <v>0.000568</v>
      </c>
      <c r="R64">
        <v>4.6E-05</v>
      </c>
      <c r="S64">
        <v>0</v>
      </c>
      <c r="T64">
        <v>-9.141</v>
      </c>
      <c r="U64">
        <v>5.315</v>
      </c>
      <c r="V64">
        <v>8.212</v>
      </c>
      <c r="W64">
        <v>0</v>
      </c>
      <c r="X64">
        <v>0</v>
      </c>
      <c r="Y64">
        <v>0.247043</v>
      </c>
      <c r="Z64">
        <v>0</v>
      </c>
      <c r="AA64">
        <v>0</v>
      </c>
      <c r="AB64">
        <v>0.742045</v>
      </c>
      <c r="AC64">
        <v>0</v>
      </c>
      <c r="AD64">
        <v>1E-06</v>
      </c>
      <c r="AE64">
        <v>0.00057</v>
      </c>
      <c r="AF64">
        <v>0.009534</v>
      </c>
    </row>
    <row r="65" spans="1:32" ht="12.75">
      <c r="A65">
        <v>45</v>
      </c>
      <c r="B65" s="2">
        <v>398289250</v>
      </c>
      <c r="C65" s="5">
        <f t="shared" si="0"/>
        <v>0.39828925</v>
      </c>
      <c r="D65">
        <v>2.9843</v>
      </c>
      <c r="E65">
        <v>2.839</v>
      </c>
      <c r="F65" s="5">
        <f t="shared" si="1"/>
        <v>690.2398038402424</v>
      </c>
      <c r="G65">
        <v>3.633</v>
      </c>
      <c r="H65" s="6">
        <f t="shared" si="2"/>
        <v>4295.364267648878</v>
      </c>
      <c r="I65">
        <v>0.704801</v>
      </c>
      <c r="J65">
        <v>0.287023</v>
      </c>
      <c r="K65">
        <v>0.001124</v>
      </c>
      <c r="L65">
        <v>6.3E-05</v>
      </c>
      <c r="M65">
        <v>0.001594</v>
      </c>
      <c r="N65">
        <v>0.003899</v>
      </c>
      <c r="O65">
        <v>8E-06</v>
      </c>
      <c r="P65">
        <v>7E-06</v>
      </c>
      <c r="Q65">
        <v>0.000568</v>
      </c>
      <c r="R65">
        <v>4.6E-05</v>
      </c>
      <c r="S65">
        <v>0</v>
      </c>
      <c r="T65">
        <v>-8.854</v>
      </c>
      <c r="U65">
        <v>5.478</v>
      </c>
      <c r="V65">
        <v>8.225</v>
      </c>
      <c r="W65">
        <v>0</v>
      </c>
      <c r="X65">
        <v>0</v>
      </c>
      <c r="Y65">
        <v>0.247043</v>
      </c>
      <c r="Z65">
        <v>0</v>
      </c>
      <c r="AA65">
        <v>0</v>
      </c>
      <c r="AB65">
        <v>0.742045</v>
      </c>
      <c r="AC65">
        <v>0</v>
      </c>
      <c r="AD65">
        <v>1E-06</v>
      </c>
      <c r="AE65">
        <v>0.00057</v>
      </c>
      <c r="AF65">
        <v>0.009534</v>
      </c>
    </row>
    <row r="66" spans="1:32" ht="12.75">
      <c r="A66">
        <v>46</v>
      </c>
      <c r="B66" s="2">
        <v>398756220</v>
      </c>
      <c r="C66" s="5">
        <f t="shared" si="0"/>
        <v>0.39875622</v>
      </c>
      <c r="D66">
        <v>2.9833</v>
      </c>
      <c r="E66">
        <v>3.01</v>
      </c>
      <c r="F66" s="5">
        <f t="shared" si="1"/>
        <v>1023.2929922807547</v>
      </c>
      <c r="G66">
        <v>3.62</v>
      </c>
      <c r="H66" s="6">
        <f t="shared" si="2"/>
        <v>4168.693834703358</v>
      </c>
      <c r="I66">
        <v>0.7048</v>
      </c>
      <c r="J66">
        <v>0.287024</v>
      </c>
      <c r="K66">
        <v>0.001124</v>
      </c>
      <c r="L66">
        <v>6.3E-05</v>
      </c>
      <c r="M66">
        <v>0.001594</v>
      </c>
      <c r="N66">
        <v>0.003899</v>
      </c>
      <c r="O66">
        <v>8E-06</v>
      </c>
      <c r="P66">
        <v>7E-06</v>
      </c>
      <c r="Q66">
        <v>0.000568</v>
      </c>
      <c r="R66">
        <v>4.6E-05</v>
      </c>
      <c r="S66">
        <v>0</v>
      </c>
      <c r="T66">
        <v>-8.609</v>
      </c>
      <c r="U66">
        <v>5.631</v>
      </c>
      <c r="V66">
        <v>8.249</v>
      </c>
      <c r="W66">
        <v>0</v>
      </c>
      <c r="X66">
        <v>0</v>
      </c>
      <c r="Y66">
        <v>0.247043</v>
      </c>
      <c r="Z66">
        <v>0</v>
      </c>
      <c r="AA66">
        <v>0</v>
      </c>
      <c r="AB66">
        <v>0.742045</v>
      </c>
      <c r="AC66">
        <v>0</v>
      </c>
      <c r="AD66">
        <v>1E-06</v>
      </c>
      <c r="AE66">
        <v>0.00057</v>
      </c>
      <c r="AF66">
        <v>0.009534</v>
      </c>
    </row>
    <row r="67" spans="1:32" ht="12.75">
      <c r="A67">
        <v>47</v>
      </c>
      <c r="B67" s="2">
        <v>399036420</v>
      </c>
      <c r="C67" s="5">
        <f t="shared" si="0"/>
        <v>0.39903642</v>
      </c>
      <c r="D67">
        <v>2.9823</v>
      </c>
      <c r="E67">
        <v>3.177</v>
      </c>
      <c r="F67" s="5">
        <f t="shared" si="1"/>
        <v>1503.1419660900228</v>
      </c>
      <c r="G67">
        <v>3.609</v>
      </c>
      <c r="H67" s="6">
        <f t="shared" si="2"/>
        <v>4064.433291652129</v>
      </c>
      <c r="I67">
        <v>0.704796</v>
      </c>
      <c r="J67">
        <v>0.287028</v>
      </c>
      <c r="K67">
        <v>0.001115</v>
      </c>
      <c r="L67">
        <v>6.4E-05</v>
      </c>
      <c r="M67">
        <v>0.001604</v>
      </c>
      <c r="N67">
        <v>0.003899</v>
      </c>
      <c r="O67">
        <v>8E-06</v>
      </c>
      <c r="P67">
        <v>7E-06</v>
      </c>
      <c r="Q67">
        <v>0.000568</v>
      </c>
      <c r="R67">
        <v>4.6E-05</v>
      </c>
      <c r="S67">
        <v>0</v>
      </c>
      <c r="T67">
        <v>-8.244</v>
      </c>
      <c r="U67">
        <v>5.779</v>
      </c>
      <c r="V67">
        <v>8.266</v>
      </c>
      <c r="W67">
        <v>0</v>
      </c>
      <c r="X67">
        <v>0</v>
      </c>
      <c r="Y67">
        <v>0.247043</v>
      </c>
      <c r="Z67">
        <v>0</v>
      </c>
      <c r="AA67">
        <v>0</v>
      </c>
      <c r="AB67">
        <v>0.742045</v>
      </c>
      <c r="AC67">
        <v>0</v>
      </c>
      <c r="AD67">
        <v>1E-06</v>
      </c>
      <c r="AE67">
        <v>0.00057</v>
      </c>
      <c r="AF67">
        <v>0.009534</v>
      </c>
    </row>
    <row r="68" spans="1:32" ht="12.75">
      <c r="A68">
        <v>48</v>
      </c>
      <c r="B68" s="2">
        <v>399258240</v>
      </c>
      <c r="C68" s="5">
        <f t="shared" si="0"/>
        <v>0.39925824</v>
      </c>
      <c r="D68">
        <v>2.9806</v>
      </c>
      <c r="E68">
        <v>3.359</v>
      </c>
      <c r="F68" s="5">
        <f t="shared" si="1"/>
        <v>2285.5988033754325</v>
      </c>
      <c r="G68">
        <v>3.591</v>
      </c>
      <c r="H68" s="6">
        <f t="shared" si="2"/>
        <v>3899.419866765442</v>
      </c>
      <c r="I68">
        <v>0.704782</v>
      </c>
      <c r="J68">
        <v>0.287041</v>
      </c>
      <c r="K68">
        <v>0.001108</v>
      </c>
      <c r="L68">
        <v>6.3E-05</v>
      </c>
      <c r="M68">
        <v>0.001613</v>
      </c>
      <c r="N68">
        <v>0.003899</v>
      </c>
      <c r="O68">
        <v>8E-06</v>
      </c>
      <c r="P68">
        <v>7E-06</v>
      </c>
      <c r="Q68">
        <v>0.000568</v>
      </c>
      <c r="R68">
        <v>4.6E-05</v>
      </c>
      <c r="S68">
        <v>0</v>
      </c>
      <c r="T68">
        <v>-8.008</v>
      </c>
      <c r="U68">
        <v>5.958</v>
      </c>
      <c r="V68">
        <v>8.272</v>
      </c>
      <c r="W68">
        <v>0</v>
      </c>
      <c r="X68">
        <v>0</v>
      </c>
      <c r="Y68">
        <v>0.247043</v>
      </c>
      <c r="Z68">
        <v>0</v>
      </c>
      <c r="AA68">
        <v>0</v>
      </c>
      <c r="AB68">
        <v>0.742045</v>
      </c>
      <c r="AC68">
        <v>0</v>
      </c>
      <c r="AD68">
        <v>1E-06</v>
      </c>
      <c r="AE68">
        <v>0.00057</v>
      </c>
      <c r="AF68">
        <v>0.009534</v>
      </c>
    </row>
    <row r="69" spans="1:32" ht="12.75">
      <c r="A69">
        <v>49</v>
      </c>
      <c r="B69" s="2">
        <v>399451140</v>
      </c>
      <c r="C69" s="5">
        <f t="shared" si="0"/>
        <v>0.39945114</v>
      </c>
      <c r="D69">
        <v>2.9777</v>
      </c>
      <c r="E69">
        <v>3.528</v>
      </c>
      <c r="F69" s="5">
        <f t="shared" si="1"/>
        <v>3372.87308658869</v>
      </c>
      <c r="G69">
        <v>3.577</v>
      </c>
      <c r="H69" s="6">
        <f t="shared" si="2"/>
        <v>3775.721909254164</v>
      </c>
      <c r="I69">
        <v>0.704741</v>
      </c>
      <c r="J69">
        <v>0.287083</v>
      </c>
      <c r="K69">
        <v>0.001104</v>
      </c>
      <c r="L69">
        <v>6.3E-05</v>
      </c>
      <c r="M69">
        <v>0.001619</v>
      </c>
      <c r="N69">
        <v>0.003897</v>
      </c>
      <c r="O69">
        <v>8E-06</v>
      </c>
      <c r="P69">
        <v>7E-06</v>
      </c>
      <c r="Q69">
        <v>0.000568</v>
      </c>
      <c r="R69">
        <v>4.6E-05</v>
      </c>
      <c r="S69">
        <v>0</v>
      </c>
      <c r="T69">
        <v>-7.707</v>
      </c>
      <c r="U69">
        <v>6.199</v>
      </c>
      <c r="V69">
        <v>8.239</v>
      </c>
      <c r="W69">
        <v>0</v>
      </c>
      <c r="X69">
        <v>0</v>
      </c>
      <c r="Y69">
        <v>0.247043</v>
      </c>
      <c r="Z69">
        <v>0</v>
      </c>
      <c r="AA69">
        <v>0</v>
      </c>
      <c r="AB69">
        <v>0.742045</v>
      </c>
      <c r="AC69">
        <v>0</v>
      </c>
      <c r="AD69">
        <v>1E-06</v>
      </c>
      <c r="AE69">
        <v>0.00057</v>
      </c>
      <c r="AF69">
        <v>0.009534</v>
      </c>
    </row>
    <row r="70" spans="1:32" ht="12.75">
      <c r="A70">
        <v>50</v>
      </c>
      <c r="B70" s="2">
        <v>399542370</v>
      </c>
      <c r="C70" s="5">
        <f t="shared" si="0"/>
        <v>0.39954237</v>
      </c>
      <c r="D70">
        <v>2.9751</v>
      </c>
      <c r="E70">
        <v>3.701</v>
      </c>
      <c r="F70" s="5">
        <f t="shared" si="1"/>
        <v>5023.425895223875</v>
      </c>
      <c r="G70">
        <v>3.561</v>
      </c>
      <c r="H70" s="6">
        <f t="shared" si="2"/>
        <v>3639.150361272073</v>
      </c>
      <c r="I70">
        <v>0.704719</v>
      </c>
      <c r="J70">
        <v>0.287105</v>
      </c>
      <c r="K70">
        <v>0.001103</v>
      </c>
      <c r="L70">
        <v>6.3E-05</v>
      </c>
      <c r="M70">
        <v>0.001621</v>
      </c>
      <c r="N70">
        <v>0.003896</v>
      </c>
      <c r="O70">
        <v>8E-06</v>
      </c>
      <c r="P70">
        <v>7E-06</v>
      </c>
      <c r="Q70">
        <v>0.000568</v>
      </c>
      <c r="R70">
        <v>4.6E-05</v>
      </c>
      <c r="S70">
        <v>0</v>
      </c>
      <c r="T70">
        <v>-7.415</v>
      </c>
      <c r="U70">
        <v>6.324</v>
      </c>
      <c r="V70">
        <v>8.19</v>
      </c>
      <c r="W70">
        <v>0</v>
      </c>
      <c r="X70">
        <v>0</v>
      </c>
      <c r="Y70">
        <v>0.247043</v>
      </c>
      <c r="Z70">
        <v>0</v>
      </c>
      <c r="AA70">
        <v>0</v>
      </c>
      <c r="AB70">
        <v>0.742045</v>
      </c>
      <c r="AC70">
        <v>0</v>
      </c>
      <c r="AD70">
        <v>1E-06</v>
      </c>
      <c r="AE70">
        <v>0.00057</v>
      </c>
      <c r="AF70">
        <v>0.009534</v>
      </c>
    </row>
    <row r="71" spans="1:32" ht="12.75">
      <c r="A71">
        <v>51</v>
      </c>
      <c r="B71" s="2">
        <v>399653600</v>
      </c>
      <c r="C71" s="5">
        <f t="shared" si="0"/>
        <v>0.3996536</v>
      </c>
      <c r="D71">
        <v>2.9694</v>
      </c>
      <c r="E71">
        <v>3.879</v>
      </c>
      <c r="F71" s="5">
        <f t="shared" si="1"/>
        <v>7568.328950209754</v>
      </c>
      <c r="G71">
        <v>3.552</v>
      </c>
      <c r="H71" s="6">
        <f t="shared" si="2"/>
        <v>3564.511334262447</v>
      </c>
      <c r="I71">
        <v>0.704719</v>
      </c>
      <c r="J71">
        <v>0.287105</v>
      </c>
      <c r="K71">
        <v>0.001103</v>
      </c>
      <c r="L71">
        <v>6.3E-05</v>
      </c>
      <c r="M71">
        <v>0.001621</v>
      </c>
      <c r="N71">
        <v>0.003896</v>
      </c>
      <c r="O71">
        <v>8E-06</v>
      </c>
      <c r="P71">
        <v>7E-06</v>
      </c>
      <c r="Q71">
        <v>0.000568</v>
      </c>
      <c r="R71">
        <v>4.6E-05</v>
      </c>
      <c r="S71">
        <v>0</v>
      </c>
      <c r="T71">
        <v>-7.129</v>
      </c>
      <c r="U71">
        <v>6.452</v>
      </c>
      <c r="V71">
        <v>8.112</v>
      </c>
      <c r="W71">
        <v>0</v>
      </c>
      <c r="X71">
        <v>0</v>
      </c>
      <c r="Y71">
        <v>0.247043</v>
      </c>
      <c r="Z71">
        <v>0</v>
      </c>
      <c r="AA71">
        <v>0</v>
      </c>
      <c r="AB71">
        <v>0.742045</v>
      </c>
      <c r="AC71">
        <v>0</v>
      </c>
      <c r="AD71">
        <v>1E-06</v>
      </c>
      <c r="AE71">
        <v>0.00057</v>
      </c>
      <c r="AF71">
        <v>0.009534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71"/>
  <sheetViews>
    <sheetView workbookViewId="0" topLeftCell="A1">
      <selection activeCell="B17" sqref="B17:G18"/>
    </sheetView>
  </sheetViews>
  <sheetFormatPr defaultColWidth="9.140625" defaultRowHeight="12.75"/>
  <cols>
    <col min="1" max="1" width="3.421875" style="0" customWidth="1"/>
    <col min="2" max="2" width="9.7109375" style="0" customWidth="1"/>
    <col min="4" max="4" width="5.421875" style="0" customWidth="1"/>
    <col min="5" max="5" width="6.8515625" style="0" customWidth="1"/>
    <col min="6" max="6" width="10.00390625" style="6" customWidth="1"/>
    <col min="7" max="7" width="7.140625" style="0" customWidth="1"/>
  </cols>
  <sheetData>
    <row r="1" ht="20.25">
      <c r="A1" s="14" t="s">
        <v>0</v>
      </c>
    </row>
    <row r="3" ht="12.75">
      <c r="A3" t="s">
        <v>42</v>
      </c>
    </row>
    <row r="4" ht="12.75">
      <c r="A4" t="s">
        <v>43</v>
      </c>
    </row>
    <row r="5" ht="12.75">
      <c r="A5" t="s">
        <v>36</v>
      </c>
    </row>
    <row r="6" spans="2:7" ht="12.75">
      <c r="B6" s="7"/>
      <c r="C6" s="7" t="s">
        <v>34</v>
      </c>
      <c r="D6" s="7"/>
      <c r="E6" s="7" t="s">
        <v>34</v>
      </c>
      <c r="F6" s="15"/>
      <c r="G6" s="7" t="s">
        <v>34</v>
      </c>
    </row>
    <row r="7" spans="1:7" ht="13.5" thickBot="1">
      <c r="A7" s="4" t="s">
        <v>33</v>
      </c>
      <c r="B7" s="4" t="s">
        <v>1</v>
      </c>
      <c r="C7" s="4" t="s">
        <v>1</v>
      </c>
      <c r="D7" s="4"/>
      <c r="E7" s="4" t="s">
        <v>3</v>
      </c>
      <c r="F7" s="16"/>
      <c r="G7" s="4" t="s">
        <v>5</v>
      </c>
    </row>
    <row r="8" spans="1:7" ht="12.75">
      <c r="A8" s="1">
        <f>VLOOKUP(C14,B$21:AH$61,33)</f>
        <v>21</v>
      </c>
      <c r="B8" t="str">
        <f>"B"&amp;A8</f>
        <v>B21</v>
      </c>
      <c r="C8" s="2">
        <f ca="1">INDIRECT(B8)</f>
        <v>78388912</v>
      </c>
      <c r="D8" t="str">
        <f>"E"&amp;A8</f>
        <v>E21</v>
      </c>
      <c r="E8">
        <f ca="1">INDIRECT(D8)</f>
        <v>-0.497</v>
      </c>
      <c r="F8" s="6" t="str">
        <f>"G"&amp;A8</f>
        <v>G21</v>
      </c>
      <c r="G8">
        <f ca="1">INDIRECT(F8)</f>
        <v>3.714</v>
      </c>
    </row>
    <row r="9" spans="1:7" ht="12.75">
      <c r="A9" s="1">
        <f>A8+1</f>
        <v>22</v>
      </c>
      <c r="B9" t="str">
        <f>"B"&amp;A9</f>
        <v>B22</v>
      </c>
      <c r="C9" s="2">
        <f ca="1">INDIRECT(B9)</f>
        <v>2681617900</v>
      </c>
      <c r="D9" t="str">
        <f>"E"&amp;A9</f>
        <v>E22</v>
      </c>
      <c r="E9">
        <f ca="1">INDIRECT(D9)</f>
        <v>-0.469</v>
      </c>
      <c r="F9" s="6" t="str">
        <f>"G"&amp;A9</f>
        <v>G22</v>
      </c>
      <c r="G9">
        <f ca="1">INDIRECT(F9)</f>
        <v>3.716</v>
      </c>
    </row>
    <row r="11" spans="1:7" ht="12.75">
      <c r="A11" s="1">
        <f>VLOOKUP(C15,B$21:AH$61,33)</f>
        <v>21</v>
      </c>
      <c r="B11" t="str">
        <f>"B"&amp;A11</f>
        <v>B21</v>
      </c>
      <c r="C11" s="2">
        <f ca="1">INDIRECT(B11)</f>
        <v>78388912</v>
      </c>
      <c r="D11" t="str">
        <f>"E"&amp;A11</f>
        <v>E21</v>
      </c>
      <c r="E11">
        <f ca="1">INDIRECT(D11)</f>
        <v>-0.497</v>
      </c>
      <c r="F11" s="6" t="str">
        <f>"G"&amp;A11</f>
        <v>G21</v>
      </c>
      <c r="G11">
        <f ca="1">INDIRECT(F11)</f>
        <v>3.714</v>
      </c>
    </row>
    <row r="12" spans="1:7" ht="12.75">
      <c r="A12" s="1">
        <f>A11+1</f>
        <v>22</v>
      </c>
      <c r="B12" t="str">
        <f>"B"&amp;A12</f>
        <v>B22</v>
      </c>
      <c r="C12" s="2">
        <f ca="1">INDIRECT(B12)</f>
        <v>2681617900</v>
      </c>
      <c r="D12" t="str">
        <f>"E"&amp;A12</f>
        <v>E22</v>
      </c>
      <c r="E12">
        <f ca="1">INDIRECT(D12)</f>
        <v>-0.469</v>
      </c>
      <c r="F12" s="6" t="str">
        <f>"G"&amp;A12</f>
        <v>G22</v>
      </c>
      <c r="G12">
        <f ca="1">INDIRECT(F12)</f>
        <v>3.716</v>
      </c>
    </row>
    <row r="14" spans="1:7" ht="12.75">
      <c r="A14" s="11" t="s">
        <v>35</v>
      </c>
      <c r="B14" s="2"/>
      <c r="C14" s="9">
        <v>150000000</v>
      </c>
      <c r="E14" s="12">
        <f>E8+($C14-$C8)/($C9-$C8)*(E9-E8)</f>
        <v>-0.49622976024266674</v>
      </c>
      <c r="G14" s="12">
        <f>G8+($C14-$C8)/($C9-$C8)*(G9-G8)</f>
        <v>3.7140550171255238</v>
      </c>
    </row>
    <row r="15" spans="1:7" ht="12.75">
      <c r="A15" s="11" t="s">
        <v>35</v>
      </c>
      <c r="B15" s="2"/>
      <c r="C15" s="9">
        <v>170000000</v>
      </c>
      <c r="E15" s="10">
        <f>E11+($C15-C11)/(C12-C11)*(E12-E11)</f>
        <v>-0.49601464278562346</v>
      </c>
      <c r="G15" s="13">
        <f>G11+($C15-$C11)/($C12-$C11)*(G12-G11)</f>
        <v>3.7140703826581696</v>
      </c>
    </row>
    <row r="17" spans="2:7" ht="12.75">
      <c r="B17" s="2" t="s">
        <v>39</v>
      </c>
      <c r="C17" s="2"/>
      <c r="D17">
        <v>1.66</v>
      </c>
      <c r="E17">
        <f>LOG(D17)</f>
        <v>0.22010808804005508</v>
      </c>
      <c r="F17">
        <v>5680</v>
      </c>
      <c r="G17">
        <f>LOG(F17)</f>
        <v>3.754348335711019</v>
      </c>
    </row>
    <row r="18" spans="2:7" ht="12.75">
      <c r="B18" s="2" t="s">
        <v>39</v>
      </c>
      <c r="D18">
        <v>1.5</v>
      </c>
      <c r="E18">
        <f>LOG(D18)</f>
        <v>0.17609125905568124</v>
      </c>
      <c r="F18">
        <v>5636</v>
      </c>
      <c r="G18">
        <f>LOG(F18)</f>
        <v>3.750970984437319</v>
      </c>
    </row>
    <row r="19" spans="2:34" ht="12.75">
      <c r="B19">
        <v>1</v>
      </c>
      <c r="C19">
        <v>2</v>
      </c>
      <c r="D19">
        <v>3</v>
      </c>
      <c r="E19">
        <v>4</v>
      </c>
      <c r="F19" s="6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  <c r="N19">
        <v>13</v>
      </c>
      <c r="O19">
        <v>14</v>
      </c>
      <c r="P19">
        <v>15</v>
      </c>
      <c r="Q19">
        <v>16</v>
      </c>
      <c r="R19">
        <v>17</v>
      </c>
      <c r="S19">
        <v>18</v>
      </c>
      <c r="T19">
        <v>19</v>
      </c>
      <c r="U19">
        <v>20</v>
      </c>
      <c r="V19">
        <v>21</v>
      </c>
      <c r="W19">
        <v>22</v>
      </c>
      <c r="X19">
        <v>23</v>
      </c>
      <c r="Y19">
        <v>24</v>
      </c>
      <c r="Z19">
        <v>25</v>
      </c>
      <c r="AA19">
        <v>26</v>
      </c>
      <c r="AB19">
        <v>27</v>
      </c>
      <c r="AC19">
        <v>28</v>
      </c>
      <c r="AD19">
        <v>29</v>
      </c>
      <c r="AE19">
        <v>30</v>
      </c>
      <c r="AF19">
        <v>31</v>
      </c>
      <c r="AG19">
        <v>32</v>
      </c>
      <c r="AH19">
        <v>33</v>
      </c>
    </row>
    <row r="20" spans="1:33" ht="13.5" thickBot="1">
      <c r="A20" s="3"/>
      <c r="B20" s="4" t="s">
        <v>1</v>
      </c>
      <c r="C20" s="8" t="s">
        <v>32</v>
      </c>
      <c r="D20" s="4" t="s">
        <v>2</v>
      </c>
      <c r="E20" s="4" t="s">
        <v>3</v>
      </c>
      <c r="F20" s="16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  <c r="X20" s="4" t="s">
        <v>22</v>
      </c>
      <c r="Y20" s="4" t="s">
        <v>23</v>
      </c>
      <c r="Z20" s="4" t="s">
        <v>24</v>
      </c>
      <c r="AA20" s="4" t="s">
        <v>25</v>
      </c>
      <c r="AB20" s="4" t="s">
        <v>26</v>
      </c>
      <c r="AC20" s="4" t="s">
        <v>27</v>
      </c>
      <c r="AD20" s="4" t="s">
        <v>28</v>
      </c>
      <c r="AE20" s="4" t="s">
        <v>29</v>
      </c>
      <c r="AF20" s="4" t="s">
        <v>30</v>
      </c>
      <c r="AG20" s="4" t="s">
        <v>31</v>
      </c>
    </row>
    <row r="21" spans="1:34" ht="12.75">
      <c r="A21">
        <v>1</v>
      </c>
      <c r="B21" s="2">
        <v>78388912</v>
      </c>
      <c r="C21" s="5">
        <f aca="true" t="shared" si="0" ref="C21:C71">B21/1000000000</f>
        <v>0.078388912</v>
      </c>
      <c r="D21">
        <v>0.8</v>
      </c>
      <c r="E21">
        <v>-0.497</v>
      </c>
      <c r="F21" s="5">
        <f aca="true" t="shared" si="1" ref="F21:F71">10^E21</f>
        <v>0.3184197521726125</v>
      </c>
      <c r="G21">
        <v>3.714</v>
      </c>
      <c r="H21" s="6">
        <f aca="true" t="shared" si="2" ref="H21:H71">10^G21</f>
        <v>5176.068319505683</v>
      </c>
      <c r="I21">
        <v>0.728</v>
      </c>
      <c r="J21">
        <v>0.264</v>
      </c>
      <c r="K21">
        <v>0.001786</v>
      </c>
      <c r="L21">
        <v>2.9E-05</v>
      </c>
      <c r="M21">
        <v>0.000559</v>
      </c>
      <c r="N21">
        <v>0.004243</v>
      </c>
      <c r="O21">
        <v>3E-06</v>
      </c>
      <c r="P21">
        <v>1E-05</v>
      </c>
      <c r="Q21">
        <v>0.000568</v>
      </c>
      <c r="R21">
        <v>4.6E-05</v>
      </c>
      <c r="S21">
        <v>0.008</v>
      </c>
      <c r="T21">
        <v>0</v>
      </c>
      <c r="U21">
        <v>1.929</v>
      </c>
      <c r="V21">
        <v>7.069</v>
      </c>
      <c r="W21">
        <v>0.725124</v>
      </c>
      <c r="X21">
        <v>0.266719</v>
      </c>
      <c r="Y21">
        <v>0.001298</v>
      </c>
      <c r="Z21">
        <v>0.00032</v>
      </c>
      <c r="AA21">
        <v>0.000817</v>
      </c>
      <c r="AB21">
        <v>0.004243</v>
      </c>
      <c r="AC21">
        <v>3E-06</v>
      </c>
      <c r="AD21">
        <v>9E-06</v>
      </c>
      <c r="AE21">
        <v>0.000568</v>
      </c>
      <c r="AF21">
        <v>4.6E-05</v>
      </c>
      <c r="AH21">
        <f>ROW()</f>
        <v>21</v>
      </c>
    </row>
    <row r="22" spans="1:34" ht="12.75">
      <c r="A22">
        <v>2</v>
      </c>
      <c r="B22" s="2">
        <v>2681617900</v>
      </c>
      <c r="C22" s="5">
        <f t="shared" si="0"/>
        <v>2.6816179</v>
      </c>
      <c r="D22">
        <v>0.8</v>
      </c>
      <c r="E22">
        <v>-0.469</v>
      </c>
      <c r="F22" s="5">
        <f t="shared" si="1"/>
        <v>0.33962527259040837</v>
      </c>
      <c r="G22">
        <v>3.716</v>
      </c>
      <c r="H22" s="6">
        <f t="shared" si="2"/>
        <v>5199.959965335163</v>
      </c>
      <c r="I22">
        <v>0.728</v>
      </c>
      <c r="J22">
        <v>0.264</v>
      </c>
      <c r="K22">
        <v>0.001786</v>
      </c>
      <c r="L22">
        <v>2.9E-05</v>
      </c>
      <c r="M22">
        <v>0.000559</v>
      </c>
      <c r="N22">
        <v>0.004243</v>
      </c>
      <c r="O22">
        <v>3E-06</v>
      </c>
      <c r="P22">
        <v>1E-05</v>
      </c>
      <c r="Q22">
        <v>0.000568</v>
      </c>
      <c r="R22">
        <v>4.6E-05</v>
      </c>
      <c r="S22">
        <v>0</v>
      </c>
      <c r="T22">
        <v>0</v>
      </c>
      <c r="U22">
        <v>1.99</v>
      </c>
      <c r="V22">
        <v>7.074</v>
      </c>
      <c r="W22">
        <v>0.619977</v>
      </c>
      <c r="X22">
        <v>0.371674</v>
      </c>
      <c r="Y22">
        <v>6E-06</v>
      </c>
      <c r="Z22">
        <v>2E-06</v>
      </c>
      <c r="AA22">
        <v>0.002673</v>
      </c>
      <c r="AB22">
        <v>0.004242</v>
      </c>
      <c r="AC22">
        <v>4E-06</v>
      </c>
      <c r="AD22">
        <v>1E-06</v>
      </c>
      <c r="AE22">
        <v>0.000568</v>
      </c>
      <c r="AF22">
        <v>4.6E-05</v>
      </c>
      <c r="AH22">
        <f>ROW()</f>
        <v>22</v>
      </c>
    </row>
    <row r="23" spans="1:34" ht="12.75">
      <c r="A23">
        <v>3</v>
      </c>
      <c r="B23" s="2">
        <v>4704876000</v>
      </c>
      <c r="C23" s="5">
        <f t="shared" si="0"/>
        <v>4.704876</v>
      </c>
      <c r="D23">
        <v>0.8</v>
      </c>
      <c r="E23">
        <v>-0.439</v>
      </c>
      <c r="F23" s="5">
        <f t="shared" si="1"/>
        <v>0.36391503612720705</v>
      </c>
      <c r="G23">
        <v>3.72</v>
      </c>
      <c r="H23" s="6">
        <f t="shared" si="2"/>
        <v>5248.074602497735</v>
      </c>
      <c r="I23">
        <v>0.728</v>
      </c>
      <c r="J23">
        <v>0.264</v>
      </c>
      <c r="K23">
        <v>0.001786</v>
      </c>
      <c r="L23">
        <v>2.9E-05</v>
      </c>
      <c r="M23">
        <v>0.000559</v>
      </c>
      <c r="N23">
        <v>0.004243</v>
      </c>
      <c r="O23">
        <v>3E-06</v>
      </c>
      <c r="P23">
        <v>1E-05</v>
      </c>
      <c r="Q23">
        <v>0.000568</v>
      </c>
      <c r="R23">
        <v>4.6E-05</v>
      </c>
      <c r="S23">
        <v>0</v>
      </c>
      <c r="T23">
        <v>0</v>
      </c>
      <c r="U23">
        <v>2.047</v>
      </c>
      <c r="V23">
        <v>7.086</v>
      </c>
      <c r="W23">
        <v>0.539952</v>
      </c>
      <c r="X23">
        <v>0.451726</v>
      </c>
      <c r="Y23">
        <v>7E-06</v>
      </c>
      <c r="Z23">
        <v>2E-06</v>
      </c>
      <c r="AA23">
        <v>0.002673</v>
      </c>
      <c r="AB23">
        <v>0.00424</v>
      </c>
      <c r="AC23">
        <v>6E-06</v>
      </c>
      <c r="AD23">
        <v>0</v>
      </c>
      <c r="AE23">
        <v>0.000568</v>
      </c>
      <c r="AF23">
        <v>4.6E-05</v>
      </c>
      <c r="AH23">
        <f>ROW()</f>
        <v>23</v>
      </c>
    </row>
    <row r="24" spans="1:34" ht="12.75">
      <c r="A24">
        <v>4</v>
      </c>
      <c r="B24" s="2">
        <v>6728134100</v>
      </c>
      <c r="C24" s="5">
        <f t="shared" si="0"/>
        <v>6.7281341</v>
      </c>
      <c r="D24">
        <v>0.8</v>
      </c>
      <c r="E24">
        <v>-0.404</v>
      </c>
      <c r="F24" s="5">
        <f t="shared" si="1"/>
        <v>0.39445730207527835</v>
      </c>
      <c r="G24">
        <v>3.725</v>
      </c>
      <c r="H24" s="6">
        <f t="shared" si="2"/>
        <v>5308.844442309893</v>
      </c>
      <c r="I24">
        <v>0.728</v>
      </c>
      <c r="J24">
        <v>0.264</v>
      </c>
      <c r="K24">
        <v>0.001786</v>
      </c>
      <c r="L24">
        <v>2.9E-05</v>
      </c>
      <c r="M24">
        <v>0.000559</v>
      </c>
      <c r="N24">
        <v>0.004243</v>
      </c>
      <c r="O24">
        <v>3E-06</v>
      </c>
      <c r="P24">
        <v>1E-05</v>
      </c>
      <c r="Q24">
        <v>0.000568</v>
      </c>
      <c r="R24">
        <v>4.6E-05</v>
      </c>
      <c r="S24">
        <v>0</v>
      </c>
      <c r="T24">
        <v>0</v>
      </c>
      <c r="U24">
        <v>2.112</v>
      </c>
      <c r="V24">
        <v>7.101</v>
      </c>
      <c r="W24">
        <v>0.459935</v>
      </c>
      <c r="X24">
        <v>0.531766</v>
      </c>
      <c r="Y24">
        <v>7E-06</v>
      </c>
      <c r="Z24">
        <v>2E-06</v>
      </c>
      <c r="AA24">
        <v>0.002672</v>
      </c>
      <c r="AB24">
        <v>0.004237</v>
      </c>
      <c r="AC24">
        <v>9E-06</v>
      </c>
      <c r="AD24">
        <v>0</v>
      </c>
      <c r="AE24">
        <v>0.000568</v>
      </c>
      <c r="AF24">
        <v>4.6E-05</v>
      </c>
      <c r="AH24">
        <f>ROW()</f>
        <v>24</v>
      </c>
    </row>
    <row r="25" spans="1:34" ht="12.75">
      <c r="A25">
        <v>5</v>
      </c>
      <c r="B25" s="2">
        <v>8751392800</v>
      </c>
      <c r="C25" s="5">
        <f t="shared" si="0"/>
        <v>8.7513928</v>
      </c>
      <c r="D25">
        <v>0.8</v>
      </c>
      <c r="E25">
        <v>-0.366</v>
      </c>
      <c r="F25" s="5">
        <f t="shared" si="1"/>
        <v>0.4305266104917106</v>
      </c>
      <c r="G25">
        <v>3.729</v>
      </c>
      <c r="H25" s="6">
        <f t="shared" si="2"/>
        <v>5357.966575133421</v>
      </c>
      <c r="I25">
        <v>0.728</v>
      </c>
      <c r="J25">
        <v>0.264</v>
      </c>
      <c r="K25">
        <v>0.001786</v>
      </c>
      <c r="L25">
        <v>2.9E-05</v>
      </c>
      <c r="M25">
        <v>0.000559</v>
      </c>
      <c r="N25">
        <v>0.004243</v>
      </c>
      <c r="O25">
        <v>3E-06</v>
      </c>
      <c r="P25">
        <v>1E-05</v>
      </c>
      <c r="Q25">
        <v>0.000568</v>
      </c>
      <c r="R25">
        <v>4.6E-05</v>
      </c>
      <c r="S25">
        <v>0</v>
      </c>
      <c r="T25">
        <v>0</v>
      </c>
      <c r="U25">
        <v>2.185</v>
      </c>
      <c r="V25">
        <v>7.118</v>
      </c>
      <c r="W25">
        <v>0.379542</v>
      </c>
      <c r="X25">
        <v>0.612175</v>
      </c>
      <c r="Y25">
        <v>8E-06</v>
      </c>
      <c r="Z25">
        <v>2E-06</v>
      </c>
      <c r="AA25">
        <v>0.00267</v>
      </c>
      <c r="AB25">
        <v>0.00423</v>
      </c>
      <c r="AC25">
        <v>1.8E-05</v>
      </c>
      <c r="AD25">
        <v>0</v>
      </c>
      <c r="AE25">
        <v>0.000568</v>
      </c>
      <c r="AF25">
        <v>4.6E-05</v>
      </c>
      <c r="AH25">
        <f>ROW()</f>
        <v>25</v>
      </c>
    </row>
    <row r="26" spans="1:34" ht="12.75">
      <c r="A26">
        <v>6</v>
      </c>
      <c r="B26" s="2">
        <v>10724069000</v>
      </c>
      <c r="C26" s="5">
        <f t="shared" si="0"/>
        <v>10.724069</v>
      </c>
      <c r="D26">
        <v>0.8</v>
      </c>
      <c r="E26">
        <v>-0.323</v>
      </c>
      <c r="F26" s="5">
        <f t="shared" si="1"/>
        <v>0.4753352259428053</v>
      </c>
      <c r="G26">
        <v>3.734</v>
      </c>
      <c r="H26" s="6">
        <f t="shared" si="2"/>
        <v>5420.008904016244</v>
      </c>
      <c r="I26">
        <v>0.728</v>
      </c>
      <c r="J26">
        <v>0.264</v>
      </c>
      <c r="K26">
        <v>0.001786</v>
      </c>
      <c r="L26">
        <v>2.9E-05</v>
      </c>
      <c r="M26">
        <v>0.000559</v>
      </c>
      <c r="N26">
        <v>0.004243</v>
      </c>
      <c r="O26">
        <v>3E-06</v>
      </c>
      <c r="P26">
        <v>1E-05</v>
      </c>
      <c r="Q26">
        <v>0.000568</v>
      </c>
      <c r="R26">
        <v>4.6E-05</v>
      </c>
      <c r="S26">
        <v>0</v>
      </c>
      <c r="T26">
        <v>0</v>
      </c>
      <c r="U26">
        <v>2.266</v>
      </c>
      <c r="V26">
        <v>7.138</v>
      </c>
      <c r="W26">
        <v>0.300708</v>
      </c>
      <c r="X26">
        <v>0.691021</v>
      </c>
      <c r="Y26">
        <v>8E-06</v>
      </c>
      <c r="Z26">
        <v>3E-06</v>
      </c>
      <c r="AA26">
        <v>0.002668</v>
      </c>
      <c r="AB26">
        <v>0.004212</v>
      </c>
      <c r="AC26">
        <v>3.8E-05</v>
      </c>
      <c r="AD26">
        <v>0</v>
      </c>
      <c r="AE26">
        <v>0.000568</v>
      </c>
      <c r="AF26">
        <v>4.6E-05</v>
      </c>
      <c r="AH26">
        <f>ROW()</f>
        <v>26</v>
      </c>
    </row>
    <row r="27" spans="1:34" ht="12.75">
      <c r="A27">
        <v>7</v>
      </c>
      <c r="B27" s="2">
        <v>12747327000</v>
      </c>
      <c r="C27" s="5">
        <f t="shared" si="0"/>
        <v>12.747327</v>
      </c>
      <c r="D27">
        <v>0.8</v>
      </c>
      <c r="E27">
        <v>-0.273</v>
      </c>
      <c r="F27" s="5">
        <f t="shared" si="1"/>
        <v>0.5333348954876209</v>
      </c>
      <c r="G27">
        <v>3.739</v>
      </c>
      <c r="H27" s="6">
        <f t="shared" si="2"/>
        <v>5482.769649208542</v>
      </c>
      <c r="I27">
        <v>0.728</v>
      </c>
      <c r="J27">
        <v>0.264</v>
      </c>
      <c r="K27">
        <v>0.001786</v>
      </c>
      <c r="L27">
        <v>2.9E-05</v>
      </c>
      <c r="M27">
        <v>0.000559</v>
      </c>
      <c r="N27">
        <v>0.004243</v>
      </c>
      <c r="O27">
        <v>3E-06</v>
      </c>
      <c r="P27">
        <v>1E-05</v>
      </c>
      <c r="Q27">
        <v>0.000568</v>
      </c>
      <c r="R27">
        <v>4.6E-05</v>
      </c>
      <c r="S27">
        <v>0</v>
      </c>
      <c r="T27">
        <v>0</v>
      </c>
      <c r="U27">
        <v>2.364</v>
      </c>
      <c r="V27">
        <v>7.161</v>
      </c>
      <c r="W27">
        <v>0.219715</v>
      </c>
      <c r="X27">
        <v>0.772019</v>
      </c>
      <c r="Y27">
        <v>9E-06</v>
      </c>
      <c r="Z27">
        <v>3E-06</v>
      </c>
      <c r="AA27">
        <v>0.002666</v>
      </c>
      <c r="AB27">
        <v>0.004157</v>
      </c>
      <c r="AC27">
        <v>9.8E-05</v>
      </c>
      <c r="AD27">
        <v>0</v>
      </c>
      <c r="AE27">
        <v>0.000568</v>
      </c>
      <c r="AF27">
        <v>4.6E-05</v>
      </c>
      <c r="AH27">
        <f>ROW()</f>
        <v>27</v>
      </c>
    </row>
    <row r="28" spans="1:34" ht="12.75">
      <c r="A28">
        <v>8</v>
      </c>
      <c r="B28" s="2">
        <v>14264771000</v>
      </c>
      <c r="C28" s="5">
        <f t="shared" si="0"/>
        <v>14.264771</v>
      </c>
      <c r="D28">
        <v>0.8</v>
      </c>
      <c r="E28">
        <v>-0.231</v>
      </c>
      <c r="F28" s="5">
        <f t="shared" si="1"/>
        <v>0.5874893525297766</v>
      </c>
      <c r="G28">
        <v>3.742</v>
      </c>
      <c r="H28" s="6">
        <f t="shared" si="2"/>
        <v>5520.77439280758</v>
      </c>
      <c r="I28">
        <v>0.728</v>
      </c>
      <c r="J28">
        <v>0.264</v>
      </c>
      <c r="K28">
        <v>0.001786</v>
      </c>
      <c r="L28">
        <v>2.9E-05</v>
      </c>
      <c r="M28">
        <v>0.000559</v>
      </c>
      <c r="N28">
        <v>0.004243</v>
      </c>
      <c r="O28">
        <v>3E-06</v>
      </c>
      <c r="P28">
        <v>1E-05</v>
      </c>
      <c r="Q28">
        <v>0.000568</v>
      </c>
      <c r="R28">
        <v>4.6E-05</v>
      </c>
      <c r="S28">
        <v>0</v>
      </c>
      <c r="T28">
        <v>0</v>
      </c>
      <c r="U28">
        <v>2.451</v>
      </c>
      <c r="V28">
        <v>7.181</v>
      </c>
      <c r="W28">
        <v>0.160516</v>
      </c>
      <c r="X28">
        <v>0.831217</v>
      </c>
      <c r="Y28">
        <v>1E-05</v>
      </c>
      <c r="Z28">
        <v>3E-06</v>
      </c>
      <c r="AA28">
        <v>0.00267</v>
      </c>
      <c r="AB28">
        <v>0.004046</v>
      </c>
      <c r="AC28">
        <v>0.000209</v>
      </c>
      <c r="AD28">
        <v>0</v>
      </c>
      <c r="AE28">
        <v>0.000568</v>
      </c>
      <c r="AF28">
        <v>4.6E-05</v>
      </c>
      <c r="AH28">
        <f>ROW()</f>
        <v>28</v>
      </c>
    </row>
    <row r="29" spans="1:34" ht="12.75">
      <c r="A29">
        <v>9</v>
      </c>
      <c r="B29" s="2">
        <v>15954191000</v>
      </c>
      <c r="C29" s="5">
        <f t="shared" si="0"/>
        <v>15.954191</v>
      </c>
      <c r="D29">
        <v>0.8</v>
      </c>
      <c r="E29">
        <v>-0.178</v>
      </c>
      <c r="F29" s="5">
        <f t="shared" si="1"/>
        <v>0.6637430704019087</v>
      </c>
      <c r="G29">
        <v>3.746</v>
      </c>
      <c r="H29" s="6">
        <f t="shared" si="2"/>
        <v>5571.857489319301</v>
      </c>
      <c r="I29">
        <v>0.728</v>
      </c>
      <c r="J29">
        <v>0.264</v>
      </c>
      <c r="K29">
        <v>0.001786</v>
      </c>
      <c r="L29">
        <v>2.9E-05</v>
      </c>
      <c r="M29">
        <v>0.000559</v>
      </c>
      <c r="N29">
        <v>0.004243</v>
      </c>
      <c r="O29">
        <v>3E-06</v>
      </c>
      <c r="P29">
        <v>1E-05</v>
      </c>
      <c r="Q29">
        <v>0.000568</v>
      </c>
      <c r="R29">
        <v>4.6E-05</v>
      </c>
      <c r="S29">
        <v>0</v>
      </c>
      <c r="T29">
        <v>0</v>
      </c>
      <c r="U29">
        <v>2.565</v>
      </c>
      <c r="V29">
        <v>7.206</v>
      </c>
      <c r="W29">
        <v>0.100929</v>
      </c>
      <c r="X29">
        <v>0.890802</v>
      </c>
      <c r="Y29">
        <v>1.2E-05</v>
      </c>
      <c r="Z29">
        <v>4E-06</v>
      </c>
      <c r="AA29">
        <v>0.002737</v>
      </c>
      <c r="AB29">
        <v>0.003732</v>
      </c>
      <c r="AC29">
        <v>0.000458</v>
      </c>
      <c r="AD29">
        <v>0</v>
      </c>
      <c r="AE29">
        <v>0.000568</v>
      </c>
      <c r="AF29">
        <v>4.6E-05</v>
      </c>
      <c r="AH29">
        <f>ROW()</f>
        <v>29</v>
      </c>
    </row>
    <row r="30" spans="1:34" ht="12.75">
      <c r="A30">
        <v>10</v>
      </c>
      <c r="B30" s="2">
        <v>17300670000</v>
      </c>
      <c r="C30" s="5">
        <f t="shared" si="0"/>
        <v>17.30067</v>
      </c>
      <c r="D30">
        <v>0.8</v>
      </c>
      <c r="E30">
        <v>-0.128</v>
      </c>
      <c r="F30" s="5">
        <f t="shared" si="1"/>
        <v>0.7447319739059891</v>
      </c>
      <c r="G30">
        <v>3.749</v>
      </c>
      <c r="H30" s="6">
        <f t="shared" si="2"/>
        <v>5610.479760324709</v>
      </c>
      <c r="I30">
        <v>0.728</v>
      </c>
      <c r="J30">
        <v>0.264</v>
      </c>
      <c r="K30">
        <v>0.001786</v>
      </c>
      <c r="L30">
        <v>2.9E-05</v>
      </c>
      <c r="M30">
        <v>0.000559</v>
      </c>
      <c r="N30">
        <v>0.004243</v>
      </c>
      <c r="O30">
        <v>3E-06</v>
      </c>
      <c r="P30">
        <v>1E-05</v>
      </c>
      <c r="Q30">
        <v>0.000568</v>
      </c>
      <c r="R30">
        <v>4.6E-05</v>
      </c>
      <c r="S30">
        <v>0</v>
      </c>
      <c r="T30">
        <v>0</v>
      </c>
      <c r="U30">
        <v>2.672</v>
      </c>
      <c r="V30">
        <v>7.229</v>
      </c>
      <c r="W30">
        <v>0.059262</v>
      </c>
      <c r="X30">
        <v>0.932496</v>
      </c>
      <c r="Y30">
        <v>1.5E-05</v>
      </c>
      <c r="Z30">
        <v>5E-06</v>
      </c>
      <c r="AA30">
        <v>0.003021</v>
      </c>
      <c r="AB30">
        <v>0.00317</v>
      </c>
      <c r="AC30">
        <v>0.000706</v>
      </c>
      <c r="AD30">
        <v>0</v>
      </c>
      <c r="AE30">
        <v>0.000568</v>
      </c>
      <c r="AF30">
        <v>4.6E-05</v>
      </c>
      <c r="AH30">
        <f>ROW()</f>
        <v>30</v>
      </c>
    </row>
    <row r="31" spans="1:34" ht="12.75">
      <c r="A31">
        <v>11</v>
      </c>
      <c r="B31" s="2">
        <v>18218723000</v>
      </c>
      <c r="C31" s="5">
        <f t="shared" si="0"/>
        <v>18.218723</v>
      </c>
      <c r="D31">
        <v>0.8</v>
      </c>
      <c r="E31">
        <v>-0.092</v>
      </c>
      <c r="F31" s="5">
        <f t="shared" si="1"/>
        <v>0.8090958991783823</v>
      </c>
      <c r="G31">
        <v>3.75</v>
      </c>
      <c r="H31" s="6">
        <f t="shared" si="2"/>
        <v>5623.413251903499</v>
      </c>
      <c r="I31">
        <v>0.728</v>
      </c>
      <c r="J31">
        <v>0.264</v>
      </c>
      <c r="K31">
        <v>0.001786</v>
      </c>
      <c r="L31">
        <v>2.9E-05</v>
      </c>
      <c r="M31">
        <v>0.000559</v>
      </c>
      <c r="N31">
        <v>0.004243</v>
      </c>
      <c r="O31">
        <v>3E-06</v>
      </c>
      <c r="P31">
        <v>1E-05</v>
      </c>
      <c r="Q31">
        <v>0.000568</v>
      </c>
      <c r="R31">
        <v>4.6E-05</v>
      </c>
      <c r="S31">
        <v>0</v>
      </c>
      <c r="T31">
        <v>0</v>
      </c>
      <c r="U31">
        <v>2.752</v>
      </c>
      <c r="V31">
        <v>7.251</v>
      </c>
      <c r="W31">
        <v>0.029361</v>
      </c>
      <c r="X31">
        <v>0.962471</v>
      </c>
      <c r="Y31">
        <v>1.9E-05</v>
      </c>
      <c r="Z31">
        <v>6E-06</v>
      </c>
      <c r="AA31">
        <v>0.003535</v>
      </c>
      <c r="AB31">
        <v>0.002542</v>
      </c>
      <c r="AC31">
        <v>0.000741</v>
      </c>
      <c r="AD31">
        <v>0</v>
      </c>
      <c r="AE31">
        <v>0.000568</v>
      </c>
      <c r="AF31">
        <v>4.6E-05</v>
      </c>
      <c r="AH31">
        <f>ROW()</f>
        <v>31</v>
      </c>
    </row>
    <row r="32" spans="1:34" ht="12.75">
      <c r="A32">
        <v>12</v>
      </c>
      <c r="B32" s="2">
        <v>20449266000</v>
      </c>
      <c r="C32" s="5">
        <f t="shared" si="0"/>
        <v>20.449266</v>
      </c>
      <c r="D32">
        <v>0.8</v>
      </c>
      <c r="E32">
        <v>0.02</v>
      </c>
      <c r="F32" s="5">
        <f t="shared" si="1"/>
        <v>1.0471285480508996</v>
      </c>
      <c r="G32">
        <v>3.75</v>
      </c>
      <c r="H32" s="6">
        <f t="shared" si="2"/>
        <v>5623.413251903499</v>
      </c>
      <c r="I32">
        <v>0.728</v>
      </c>
      <c r="J32">
        <v>0.264</v>
      </c>
      <c r="K32">
        <v>0.001786</v>
      </c>
      <c r="L32">
        <v>2.9E-05</v>
      </c>
      <c r="M32">
        <v>0.000559</v>
      </c>
      <c r="N32">
        <v>0.004243</v>
      </c>
      <c r="O32">
        <v>3E-06</v>
      </c>
      <c r="P32">
        <v>1E-05</v>
      </c>
      <c r="Q32">
        <v>0.000568</v>
      </c>
      <c r="R32">
        <v>4.6E-05</v>
      </c>
      <c r="S32">
        <v>0</v>
      </c>
      <c r="T32">
        <v>0</v>
      </c>
      <c r="U32">
        <v>3.075</v>
      </c>
      <c r="V32">
        <v>7.273</v>
      </c>
      <c r="W32">
        <v>1E-05</v>
      </c>
      <c r="X32">
        <v>0.991922</v>
      </c>
      <c r="Y32">
        <v>2.5E-05</v>
      </c>
      <c r="Z32">
        <v>8E-06</v>
      </c>
      <c r="AA32">
        <v>0.004158</v>
      </c>
      <c r="AB32">
        <v>0.001956</v>
      </c>
      <c r="AC32">
        <v>0.000596</v>
      </c>
      <c r="AD32">
        <v>0</v>
      </c>
      <c r="AE32">
        <v>0.000568</v>
      </c>
      <c r="AF32">
        <v>4.6E-05</v>
      </c>
      <c r="AH32">
        <f>ROW()</f>
        <v>32</v>
      </c>
    </row>
    <row r="33" spans="1:34" s="17" customFormat="1" ht="12.75">
      <c r="A33" s="17">
        <v>13</v>
      </c>
      <c r="B33" s="18">
        <v>20804688000</v>
      </c>
      <c r="C33" s="19">
        <f t="shared" si="0"/>
        <v>20.804688</v>
      </c>
      <c r="D33" s="17">
        <v>0.8</v>
      </c>
      <c r="E33" s="17">
        <v>0.043</v>
      </c>
      <c r="F33" s="19">
        <f t="shared" si="1"/>
        <v>1.1040786199020731</v>
      </c>
      <c r="G33" s="17">
        <v>3.749</v>
      </c>
      <c r="H33" s="20">
        <f t="shared" si="2"/>
        <v>5610.479760324709</v>
      </c>
      <c r="I33" s="17">
        <v>0.728</v>
      </c>
      <c r="J33" s="17">
        <v>0.264</v>
      </c>
      <c r="K33" s="17">
        <v>0.001786</v>
      </c>
      <c r="L33" s="17">
        <v>2.9E-05</v>
      </c>
      <c r="M33" s="17">
        <v>0.000559</v>
      </c>
      <c r="N33" s="17">
        <v>0.004243</v>
      </c>
      <c r="O33" s="17">
        <v>3E-06</v>
      </c>
      <c r="P33" s="17">
        <v>1E-05</v>
      </c>
      <c r="Q33" s="17">
        <v>0.000568</v>
      </c>
      <c r="R33" s="17">
        <v>4.6E-05</v>
      </c>
      <c r="S33" s="17">
        <v>0</v>
      </c>
      <c r="T33" s="17">
        <v>0</v>
      </c>
      <c r="U33" s="17">
        <v>3.156</v>
      </c>
      <c r="V33" s="17">
        <v>7.276</v>
      </c>
      <c r="W33" s="17">
        <v>0</v>
      </c>
      <c r="X33" s="17">
        <v>0.991931</v>
      </c>
      <c r="Y33" s="17">
        <v>2.5E-05</v>
      </c>
      <c r="Z33" s="17">
        <v>8E-06</v>
      </c>
      <c r="AA33" s="17">
        <v>0.004158</v>
      </c>
      <c r="AB33" s="17">
        <v>0.001956</v>
      </c>
      <c r="AC33" s="17">
        <v>0.000596</v>
      </c>
      <c r="AD33" s="17">
        <v>0</v>
      </c>
      <c r="AE33" s="17">
        <v>0.000568</v>
      </c>
      <c r="AF33" s="17">
        <v>4.6E-05</v>
      </c>
      <c r="AH33" s="17">
        <f>ROW()</f>
        <v>33</v>
      </c>
    </row>
    <row r="34" spans="1:34" ht="12.75">
      <c r="A34">
        <v>14</v>
      </c>
      <c r="B34" s="2">
        <v>21500404000</v>
      </c>
      <c r="C34" s="5">
        <f t="shared" si="0"/>
        <v>21.500404</v>
      </c>
      <c r="D34">
        <v>0.8</v>
      </c>
      <c r="E34">
        <v>0.091</v>
      </c>
      <c r="F34" s="5">
        <f t="shared" si="1"/>
        <v>1.2331048332289092</v>
      </c>
      <c r="G34">
        <v>3.744</v>
      </c>
      <c r="H34" s="6">
        <f t="shared" si="2"/>
        <v>5546.257129579112</v>
      </c>
      <c r="I34">
        <v>0.728</v>
      </c>
      <c r="J34">
        <v>0.264</v>
      </c>
      <c r="K34">
        <v>0.001786</v>
      </c>
      <c r="L34">
        <v>2.9E-05</v>
      </c>
      <c r="M34">
        <v>0.000559</v>
      </c>
      <c r="N34">
        <v>0.004243</v>
      </c>
      <c r="O34">
        <v>3E-06</v>
      </c>
      <c r="P34">
        <v>1E-05</v>
      </c>
      <c r="Q34">
        <v>0.000568</v>
      </c>
      <c r="R34">
        <v>4.6E-05</v>
      </c>
      <c r="S34">
        <v>0</v>
      </c>
      <c r="T34">
        <v>0</v>
      </c>
      <c r="U34">
        <v>3.369</v>
      </c>
      <c r="V34">
        <v>7.286</v>
      </c>
      <c r="W34">
        <v>0</v>
      </c>
      <c r="X34">
        <v>0.991932</v>
      </c>
      <c r="Y34">
        <v>2.5E-05</v>
      </c>
      <c r="Z34">
        <v>8E-06</v>
      </c>
      <c r="AA34">
        <v>0.004158</v>
      </c>
      <c r="AB34">
        <v>0.001956</v>
      </c>
      <c r="AC34">
        <v>0.000596</v>
      </c>
      <c r="AD34">
        <v>0</v>
      </c>
      <c r="AE34">
        <v>0.000568</v>
      </c>
      <c r="AF34">
        <v>4.6E-05</v>
      </c>
      <c r="AH34">
        <f>ROW()</f>
        <v>34</v>
      </c>
    </row>
    <row r="35" spans="1:34" ht="12.75">
      <c r="A35">
        <v>15</v>
      </c>
      <c r="B35" s="2">
        <v>21903368000</v>
      </c>
      <c r="C35" s="5">
        <f t="shared" si="0"/>
        <v>21.903368</v>
      </c>
      <c r="D35">
        <v>0.8</v>
      </c>
      <c r="E35">
        <v>0.122</v>
      </c>
      <c r="F35" s="5">
        <f t="shared" si="1"/>
        <v>1.3243415351946648</v>
      </c>
      <c r="G35">
        <v>3.738</v>
      </c>
      <c r="H35" s="6">
        <f t="shared" si="2"/>
        <v>5470.159628939717</v>
      </c>
      <c r="I35">
        <v>0.728</v>
      </c>
      <c r="J35">
        <v>0.264</v>
      </c>
      <c r="K35">
        <v>0.001786</v>
      </c>
      <c r="L35">
        <v>2.9E-05</v>
      </c>
      <c r="M35">
        <v>0.000559</v>
      </c>
      <c r="N35">
        <v>0.004243</v>
      </c>
      <c r="O35">
        <v>3E-06</v>
      </c>
      <c r="P35">
        <v>1E-05</v>
      </c>
      <c r="Q35">
        <v>0.000568</v>
      </c>
      <c r="R35">
        <v>4.6E-05</v>
      </c>
      <c r="S35">
        <v>0</v>
      </c>
      <c r="T35">
        <v>0</v>
      </c>
      <c r="U35">
        <v>3.558</v>
      </c>
      <c r="V35">
        <v>7.296</v>
      </c>
      <c r="W35">
        <v>0</v>
      </c>
      <c r="X35">
        <v>0.991932</v>
      </c>
      <c r="Y35">
        <v>2.5E-05</v>
      </c>
      <c r="Z35">
        <v>8E-06</v>
      </c>
      <c r="AA35">
        <v>0.004158</v>
      </c>
      <c r="AB35">
        <v>0.001956</v>
      </c>
      <c r="AC35">
        <v>0.000596</v>
      </c>
      <c r="AD35">
        <v>0</v>
      </c>
      <c r="AE35">
        <v>0.000568</v>
      </c>
      <c r="AF35">
        <v>4.6E-05</v>
      </c>
      <c r="AH35">
        <f>ROW()</f>
        <v>35</v>
      </c>
    </row>
    <row r="36" spans="1:34" ht="12.75">
      <c r="A36">
        <v>16</v>
      </c>
      <c r="B36" s="2">
        <v>22052704000</v>
      </c>
      <c r="C36" s="5">
        <f t="shared" si="0"/>
        <v>22.052704</v>
      </c>
      <c r="D36">
        <v>0.8</v>
      </c>
      <c r="E36">
        <v>0.133</v>
      </c>
      <c r="F36" s="5">
        <f t="shared" si="1"/>
        <v>1.3583134465871542</v>
      </c>
      <c r="G36">
        <v>3.733</v>
      </c>
      <c r="H36" s="6">
        <f t="shared" si="2"/>
        <v>5407.5432294558095</v>
      </c>
      <c r="I36">
        <v>0.728</v>
      </c>
      <c r="J36">
        <v>0.264</v>
      </c>
      <c r="K36">
        <v>0.001786</v>
      </c>
      <c r="L36">
        <v>2.9E-05</v>
      </c>
      <c r="M36">
        <v>0.000559</v>
      </c>
      <c r="N36">
        <v>0.004243</v>
      </c>
      <c r="O36">
        <v>3E-06</v>
      </c>
      <c r="P36">
        <v>1E-05</v>
      </c>
      <c r="Q36">
        <v>0.000568</v>
      </c>
      <c r="R36">
        <v>4.6E-05</v>
      </c>
      <c r="S36">
        <v>0</v>
      </c>
      <c r="T36">
        <v>0</v>
      </c>
      <c r="U36">
        <v>3.653</v>
      </c>
      <c r="V36">
        <v>7.302</v>
      </c>
      <c r="W36">
        <v>0</v>
      </c>
      <c r="X36">
        <v>0.991932</v>
      </c>
      <c r="Y36">
        <v>2.5E-05</v>
      </c>
      <c r="Z36">
        <v>8E-06</v>
      </c>
      <c r="AA36">
        <v>0.004158</v>
      </c>
      <c r="AB36">
        <v>0.001956</v>
      </c>
      <c r="AC36">
        <v>0.000596</v>
      </c>
      <c r="AD36">
        <v>0</v>
      </c>
      <c r="AE36">
        <v>0.000568</v>
      </c>
      <c r="AF36">
        <v>4.6E-05</v>
      </c>
      <c r="AH36">
        <f>ROW()</f>
        <v>36</v>
      </c>
    </row>
    <row r="37" spans="1:34" ht="12.75">
      <c r="A37">
        <v>17</v>
      </c>
      <c r="B37" s="2">
        <v>22292705000</v>
      </c>
      <c r="C37" s="5">
        <f t="shared" si="0"/>
        <v>22.292705</v>
      </c>
      <c r="D37">
        <v>0.8</v>
      </c>
      <c r="E37">
        <v>0.152</v>
      </c>
      <c r="F37" s="5">
        <f t="shared" si="1"/>
        <v>1.4190575216890922</v>
      </c>
      <c r="G37">
        <v>3.723</v>
      </c>
      <c r="H37" s="6">
        <f t="shared" si="2"/>
        <v>5284.452517751805</v>
      </c>
      <c r="I37">
        <v>0.728</v>
      </c>
      <c r="J37">
        <v>0.264</v>
      </c>
      <c r="K37">
        <v>0.001786</v>
      </c>
      <c r="L37">
        <v>2.9E-05</v>
      </c>
      <c r="M37">
        <v>0.000559</v>
      </c>
      <c r="N37">
        <v>0.004243</v>
      </c>
      <c r="O37">
        <v>3E-06</v>
      </c>
      <c r="P37">
        <v>1E-05</v>
      </c>
      <c r="Q37">
        <v>0.000568</v>
      </c>
      <c r="R37">
        <v>4.6E-05</v>
      </c>
      <c r="S37">
        <v>0</v>
      </c>
      <c r="T37">
        <v>0</v>
      </c>
      <c r="U37">
        <v>3.847</v>
      </c>
      <c r="V37">
        <v>7.317</v>
      </c>
      <c r="W37">
        <v>0</v>
      </c>
      <c r="X37">
        <v>0.991932</v>
      </c>
      <c r="Y37">
        <v>2.5E-05</v>
      </c>
      <c r="Z37">
        <v>8E-06</v>
      </c>
      <c r="AA37">
        <v>0.004158</v>
      </c>
      <c r="AB37">
        <v>0.001956</v>
      </c>
      <c r="AC37">
        <v>0.000596</v>
      </c>
      <c r="AD37">
        <v>0</v>
      </c>
      <c r="AE37">
        <v>0.000568</v>
      </c>
      <c r="AF37">
        <v>4.6E-05</v>
      </c>
      <c r="AH37">
        <f>ROW()</f>
        <v>37</v>
      </c>
    </row>
    <row r="38" spans="1:34" ht="12.75">
      <c r="A38">
        <v>18</v>
      </c>
      <c r="B38" s="2">
        <v>22440546000</v>
      </c>
      <c r="C38" s="5">
        <f t="shared" si="0"/>
        <v>22.440546</v>
      </c>
      <c r="D38">
        <v>0.8</v>
      </c>
      <c r="E38">
        <v>0.166</v>
      </c>
      <c r="F38" s="5">
        <f t="shared" si="1"/>
        <v>1.4655478409559117</v>
      </c>
      <c r="G38">
        <v>3.714</v>
      </c>
      <c r="H38" s="6">
        <f t="shared" si="2"/>
        <v>5176.068319505683</v>
      </c>
      <c r="I38">
        <v>0.728</v>
      </c>
      <c r="J38">
        <v>0.264</v>
      </c>
      <c r="K38">
        <v>0.001786</v>
      </c>
      <c r="L38">
        <v>2.9E-05</v>
      </c>
      <c r="M38">
        <v>0.000559</v>
      </c>
      <c r="N38">
        <v>0.004243</v>
      </c>
      <c r="O38">
        <v>3E-06</v>
      </c>
      <c r="P38">
        <v>1E-05</v>
      </c>
      <c r="Q38">
        <v>0.000568</v>
      </c>
      <c r="R38">
        <v>4.6E-05</v>
      </c>
      <c r="S38">
        <v>0</v>
      </c>
      <c r="T38">
        <v>0</v>
      </c>
      <c r="U38">
        <v>4.002</v>
      </c>
      <c r="V38">
        <v>7.331</v>
      </c>
      <c r="W38">
        <v>0</v>
      </c>
      <c r="X38">
        <v>0.991932</v>
      </c>
      <c r="Y38">
        <v>2.5E-05</v>
      </c>
      <c r="Z38">
        <v>8E-06</v>
      </c>
      <c r="AA38">
        <v>0.004158</v>
      </c>
      <c r="AB38">
        <v>0.001956</v>
      </c>
      <c r="AC38">
        <v>0.000596</v>
      </c>
      <c r="AD38">
        <v>0</v>
      </c>
      <c r="AE38">
        <v>0.000568</v>
      </c>
      <c r="AF38">
        <v>4.6E-05</v>
      </c>
      <c r="AH38">
        <f>ROW()</f>
        <v>38</v>
      </c>
    </row>
    <row r="39" spans="1:34" ht="12.75">
      <c r="A39">
        <v>19</v>
      </c>
      <c r="B39" s="2">
        <v>22595781000</v>
      </c>
      <c r="C39" s="5">
        <f t="shared" si="0"/>
        <v>22.595781</v>
      </c>
      <c r="D39">
        <v>0.8</v>
      </c>
      <c r="E39">
        <v>0.194</v>
      </c>
      <c r="F39" s="5">
        <f t="shared" si="1"/>
        <v>1.563147642640954</v>
      </c>
      <c r="G39">
        <v>3.703</v>
      </c>
      <c r="H39" s="6">
        <f t="shared" si="2"/>
        <v>5046.612975635286</v>
      </c>
      <c r="I39">
        <v>0.728</v>
      </c>
      <c r="J39">
        <v>0.264</v>
      </c>
      <c r="K39">
        <v>0.001786</v>
      </c>
      <c r="L39">
        <v>2.9E-05</v>
      </c>
      <c r="M39">
        <v>0.000559</v>
      </c>
      <c r="N39">
        <v>0.004243</v>
      </c>
      <c r="O39">
        <v>3E-06</v>
      </c>
      <c r="P39">
        <v>1E-05</v>
      </c>
      <c r="Q39">
        <v>0.000568</v>
      </c>
      <c r="R39">
        <v>4.6E-05</v>
      </c>
      <c r="S39">
        <v>0</v>
      </c>
      <c r="T39">
        <v>0</v>
      </c>
      <c r="U39">
        <v>4.186</v>
      </c>
      <c r="V39">
        <v>7.349</v>
      </c>
      <c r="W39">
        <v>0</v>
      </c>
      <c r="X39">
        <v>0.991932</v>
      </c>
      <c r="Y39">
        <v>2.5E-05</v>
      </c>
      <c r="Z39">
        <v>8E-06</v>
      </c>
      <c r="AA39">
        <v>0.004158</v>
      </c>
      <c r="AB39">
        <v>0.001956</v>
      </c>
      <c r="AC39">
        <v>0.000596</v>
      </c>
      <c r="AD39">
        <v>0</v>
      </c>
      <c r="AE39">
        <v>0.000568</v>
      </c>
      <c r="AF39">
        <v>4.6E-05</v>
      </c>
      <c r="AH39">
        <f>ROW()</f>
        <v>39</v>
      </c>
    </row>
    <row r="40" spans="1:34" ht="12.75">
      <c r="A40">
        <v>20</v>
      </c>
      <c r="B40" s="2">
        <v>22769641000</v>
      </c>
      <c r="C40" s="5">
        <f t="shared" si="0"/>
        <v>22.769641</v>
      </c>
      <c r="D40">
        <v>0.8</v>
      </c>
      <c r="E40">
        <v>0.263</v>
      </c>
      <c r="F40" s="5">
        <f t="shared" si="1"/>
        <v>1.8323144223712118</v>
      </c>
      <c r="G40">
        <v>3.69</v>
      </c>
      <c r="H40" s="6">
        <f t="shared" si="2"/>
        <v>4897.788193684463</v>
      </c>
      <c r="I40">
        <v>0.727315</v>
      </c>
      <c r="J40">
        <v>0.264105</v>
      </c>
      <c r="K40">
        <v>0.001786</v>
      </c>
      <c r="L40">
        <v>2.9E-05</v>
      </c>
      <c r="M40">
        <v>0.000559</v>
      </c>
      <c r="N40">
        <v>0.004243</v>
      </c>
      <c r="O40">
        <v>3E-06</v>
      </c>
      <c r="P40">
        <v>1E-05</v>
      </c>
      <c r="Q40">
        <v>0.000568</v>
      </c>
      <c r="R40">
        <v>4.6E-05</v>
      </c>
      <c r="S40">
        <v>0</v>
      </c>
      <c r="T40">
        <v>-12.267</v>
      </c>
      <c r="U40">
        <v>4.389</v>
      </c>
      <c r="V40">
        <v>7.367</v>
      </c>
      <c r="W40">
        <v>0</v>
      </c>
      <c r="X40">
        <v>0.991932</v>
      </c>
      <c r="Y40">
        <v>2.5E-05</v>
      </c>
      <c r="Z40">
        <v>8E-06</v>
      </c>
      <c r="AA40">
        <v>0.004158</v>
      </c>
      <c r="AB40">
        <v>0.001956</v>
      </c>
      <c r="AC40">
        <v>0.000596</v>
      </c>
      <c r="AD40">
        <v>0</v>
      </c>
      <c r="AE40">
        <v>0.000568</v>
      </c>
      <c r="AF40">
        <v>4.6E-05</v>
      </c>
      <c r="AH40">
        <f>ROW()</f>
        <v>40</v>
      </c>
    </row>
    <row r="41" spans="1:34" ht="12.75">
      <c r="A41">
        <v>21</v>
      </c>
      <c r="B41" s="2">
        <v>22860712000</v>
      </c>
      <c r="C41" s="5">
        <f t="shared" si="0"/>
        <v>22.860712</v>
      </c>
      <c r="D41">
        <v>0.7999</v>
      </c>
      <c r="E41">
        <v>0.318</v>
      </c>
      <c r="F41" s="5">
        <f t="shared" si="1"/>
        <v>2.079696687103696</v>
      </c>
      <c r="G41">
        <v>3.685</v>
      </c>
      <c r="H41" s="6">
        <f t="shared" si="2"/>
        <v>4841.723675840995</v>
      </c>
      <c r="I41">
        <v>0.72603</v>
      </c>
      <c r="J41">
        <v>0.264915</v>
      </c>
      <c r="K41">
        <v>0.001786</v>
      </c>
      <c r="L41">
        <v>2.9E-05</v>
      </c>
      <c r="M41">
        <v>0.000559</v>
      </c>
      <c r="N41">
        <v>0.004243</v>
      </c>
      <c r="O41">
        <v>3E-06</v>
      </c>
      <c r="P41">
        <v>1E-05</v>
      </c>
      <c r="Q41">
        <v>0.000568</v>
      </c>
      <c r="R41">
        <v>4.6E-05</v>
      </c>
      <c r="S41">
        <v>0</v>
      </c>
      <c r="T41">
        <v>-12.174</v>
      </c>
      <c r="U41">
        <v>4.485</v>
      </c>
      <c r="V41">
        <v>7.375</v>
      </c>
      <c r="W41">
        <v>0</v>
      </c>
      <c r="X41">
        <v>0.991932</v>
      </c>
      <c r="Y41">
        <v>2.5E-05</v>
      </c>
      <c r="Z41">
        <v>8E-06</v>
      </c>
      <c r="AA41">
        <v>0.004158</v>
      </c>
      <c r="AB41">
        <v>0.001956</v>
      </c>
      <c r="AC41">
        <v>0.000596</v>
      </c>
      <c r="AD41">
        <v>0</v>
      </c>
      <c r="AE41">
        <v>0.000568</v>
      </c>
      <c r="AF41">
        <v>4.6E-05</v>
      </c>
      <c r="AH41">
        <f>ROW()</f>
        <v>41</v>
      </c>
    </row>
    <row r="42" spans="1:34" ht="12.75">
      <c r="A42">
        <v>22</v>
      </c>
      <c r="B42" s="2">
        <v>22933567000</v>
      </c>
      <c r="C42" s="5">
        <f t="shared" si="0"/>
        <v>22.933567</v>
      </c>
      <c r="D42">
        <v>0.7999</v>
      </c>
      <c r="E42">
        <v>0.374</v>
      </c>
      <c r="F42" s="5">
        <f t="shared" si="1"/>
        <v>2.3659196974857584</v>
      </c>
      <c r="G42">
        <v>3.684</v>
      </c>
      <c r="H42" s="6">
        <f t="shared" si="2"/>
        <v>4830.588020397733</v>
      </c>
      <c r="I42">
        <v>0.724668</v>
      </c>
      <c r="J42">
        <v>0.266132</v>
      </c>
      <c r="K42">
        <v>0.001786</v>
      </c>
      <c r="L42">
        <v>2.9E-05</v>
      </c>
      <c r="M42">
        <v>0.000559</v>
      </c>
      <c r="N42">
        <v>0.004243</v>
      </c>
      <c r="O42">
        <v>3E-06</v>
      </c>
      <c r="P42">
        <v>1E-05</v>
      </c>
      <c r="Q42">
        <v>0.000568</v>
      </c>
      <c r="R42">
        <v>4.6E-05</v>
      </c>
      <c r="S42">
        <v>0</v>
      </c>
      <c r="T42">
        <v>-12.088</v>
      </c>
      <c r="U42">
        <v>4.559</v>
      </c>
      <c r="V42">
        <v>7.382</v>
      </c>
      <c r="W42">
        <v>0</v>
      </c>
      <c r="X42">
        <v>0.991932</v>
      </c>
      <c r="Y42">
        <v>2.5E-05</v>
      </c>
      <c r="Z42">
        <v>8E-06</v>
      </c>
      <c r="AA42">
        <v>0.004158</v>
      </c>
      <c r="AB42">
        <v>0.001956</v>
      </c>
      <c r="AC42">
        <v>0.000596</v>
      </c>
      <c r="AD42">
        <v>0</v>
      </c>
      <c r="AE42">
        <v>0.000568</v>
      </c>
      <c r="AF42">
        <v>4.6E-05</v>
      </c>
      <c r="AH42">
        <f>ROW()</f>
        <v>42</v>
      </c>
    </row>
    <row r="43" spans="1:34" ht="12.75">
      <c r="A43">
        <v>23</v>
      </c>
      <c r="B43" s="2">
        <v>22997318000</v>
      </c>
      <c r="C43" s="5">
        <f t="shared" si="0"/>
        <v>22.997318</v>
      </c>
      <c r="D43">
        <v>0.7998</v>
      </c>
      <c r="E43">
        <v>0.427</v>
      </c>
      <c r="F43" s="5">
        <f t="shared" si="1"/>
        <v>2.6730064086633116</v>
      </c>
      <c r="G43">
        <v>3.683</v>
      </c>
      <c r="H43" s="6">
        <f t="shared" si="2"/>
        <v>4819.477976251276</v>
      </c>
      <c r="I43">
        <v>0.722823</v>
      </c>
      <c r="J43">
        <v>0.267912</v>
      </c>
      <c r="K43">
        <v>0.001786</v>
      </c>
      <c r="L43">
        <v>3E-05</v>
      </c>
      <c r="M43">
        <v>0.000559</v>
      </c>
      <c r="N43">
        <v>0.004243</v>
      </c>
      <c r="O43">
        <v>3E-06</v>
      </c>
      <c r="P43">
        <v>1E-05</v>
      </c>
      <c r="Q43">
        <v>0.000568</v>
      </c>
      <c r="R43">
        <v>4.6E-05</v>
      </c>
      <c r="S43">
        <v>0</v>
      </c>
      <c r="T43">
        <v>-12.005</v>
      </c>
      <c r="U43">
        <v>4.621</v>
      </c>
      <c r="V43">
        <v>7.388</v>
      </c>
      <c r="W43">
        <v>0</v>
      </c>
      <c r="X43">
        <v>0.991932</v>
      </c>
      <c r="Y43">
        <v>2.5E-05</v>
      </c>
      <c r="Z43">
        <v>8E-06</v>
      </c>
      <c r="AA43">
        <v>0.004158</v>
      </c>
      <c r="AB43">
        <v>0.001956</v>
      </c>
      <c r="AC43">
        <v>0.000596</v>
      </c>
      <c r="AD43">
        <v>0</v>
      </c>
      <c r="AE43">
        <v>0.000568</v>
      </c>
      <c r="AF43">
        <v>4.6E-05</v>
      </c>
      <c r="AH43">
        <f>ROW()</f>
        <v>43</v>
      </c>
    </row>
    <row r="44" spans="1:34" ht="12.75">
      <c r="A44">
        <v>24</v>
      </c>
      <c r="B44" s="2">
        <v>23061066000</v>
      </c>
      <c r="C44" s="5">
        <f t="shared" si="0"/>
        <v>23.061066</v>
      </c>
      <c r="D44">
        <v>0.7997</v>
      </c>
      <c r="E44">
        <v>0.485</v>
      </c>
      <c r="F44" s="5">
        <f t="shared" si="1"/>
        <v>3.054921113215513</v>
      </c>
      <c r="G44">
        <v>3.682</v>
      </c>
      <c r="H44" s="6">
        <f t="shared" si="2"/>
        <v>4808.3934844972855</v>
      </c>
      <c r="I44">
        <v>0.720954</v>
      </c>
      <c r="J44">
        <v>0.269761</v>
      </c>
      <c r="K44">
        <v>0.001784</v>
      </c>
      <c r="L44">
        <v>3.1E-05</v>
      </c>
      <c r="M44">
        <v>0.000559</v>
      </c>
      <c r="N44">
        <v>0.004243</v>
      </c>
      <c r="O44">
        <v>3E-06</v>
      </c>
      <c r="P44">
        <v>1E-05</v>
      </c>
      <c r="Q44">
        <v>0.000568</v>
      </c>
      <c r="R44">
        <v>4.6E-05</v>
      </c>
      <c r="S44">
        <v>0</v>
      </c>
      <c r="T44">
        <v>-11.916</v>
      </c>
      <c r="U44">
        <v>4.68</v>
      </c>
      <c r="V44">
        <v>7.393</v>
      </c>
      <c r="W44">
        <v>0</v>
      </c>
      <c r="X44">
        <v>0.991932</v>
      </c>
      <c r="Y44">
        <v>2.5E-05</v>
      </c>
      <c r="Z44">
        <v>8E-06</v>
      </c>
      <c r="AA44">
        <v>0.004158</v>
      </c>
      <c r="AB44">
        <v>0.001956</v>
      </c>
      <c r="AC44">
        <v>0.000596</v>
      </c>
      <c r="AD44">
        <v>0</v>
      </c>
      <c r="AE44">
        <v>0.000568</v>
      </c>
      <c r="AF44">
        <v>4.6E-05</v>
      </c>
      <c r="AH44">
        <f>ROW()</f>
        <v>44</v>
      </c>
    </row>
    <row r="45" spans="1:34" ht="12.75">
      <c r="A45">
        <v>25</v>
      </c>
      <c r="B45" s="2">
        <v>23112794000</v>
      </c>
      <c r="C45" s="5">
        <f t="shared" si="0"/>
        <v>23.112794</v>
      </c>
      <c r="D45">
        <v>0.7997</v>
      </c>
      <c r="E45">
        <v>0.537</v>
      </c>
      <c r="F45" s="5">
        <f t="shared" si="1"/>
        <v>3.443499307633386</v>
      </c>
      <c r="G45">
        <v>3.681</v>
      </c>
      <c r="H45" s="6">
        <f t="shared" si="2"/>
        <v>4797.334486366896</v>
      </c>
      <c r="I45">
        <v>0.719057</v>
      </c>
      <c r="J45">
        <v>0.271655</v>
      </c>
      <c r="K45">
        <v>0.001781</v>
      </c>
      <c r="L45">
        <v>3.4E-05</v>
      </c>
      <c r="M45">
        <v>0.000559</v>
      </c>
      <c r="N45">
        <v>0.004243</v>
      </c>
      <c r="O45">
        <v>3E-06</v>
      </c>
      <c r="P45">
        <v>1E-05</v>
      </c>
      <c r="Q45">
        <v>0.000568</v>
      </c>
      <c r="R45">
        <v>4.6E-05</v>
      </c>
      <c r="S45">
        <v>0</v>
      </c>
      <c r="T45">
        <v>-11.835</v>
      </c>
      <c r="U45">
        <v>4.728</v>
      </c>
      <c r="V45">
        <v>7.398</v>
      </c>
      <c r="W45">
        <v>0</v>
      </c>
      <c r="X45">
        <v>0.991932</v>
      </c>
      <c r="Y45">
        <v>2.5E-05</v>
      </c>
      <c r="Z45">
        <v>8E-06</v>
      </c>
      <c r="AA45">
        <v>0.004158</v>
      </c>
      <c r="AB45">
        <v>0.001956</v>
      </c>
      <c r="AC45">
        <v>0.000596</v>
      </c>
      <c r="AD45">
        <v>0</v>
      </c>
      <c r="AE45">
        <v>0.000568</v>
      </c>
      <c r="AF45">
        <v>4.6E-05</v>
      </c>
      <c r="AH45">
        <f>ROW()</f>
        <v>45</v>
      </c>
    </row>
    <row r="46" spans="1:34" ht="12.75">
      <c r="A46">
        <v>26</v>
      </c>
      <c r="B46" s="2">
        <v>23165250000</v>
      </c>
      <c r="C46" s="5">
        <f t="shared" si="0"/>
        <v>23.16525</v>
      </c>
      <c r="D46">
        <v>0.7996</v>
      </c>
      <c r="E46">
        <v>0.595</v>
      </c>
      <c r="F46" s="5">
        <f t="shared" si="1"/>
        <v>3.935500754557775</v>
      </c>
      <c r="G46">
        <v>3.68</v>
      </c>
      <c r="H46" s="6">
        <f t="shared" si="2"/>
        <v>4786.300923226385</v>
      </c>
      <c r="I46">
        <v>0.717005</v>
      </c>
      <c r="J46">
        <v>0.27371</v>
      </c>
      <c r="K46">
        <v>0.001776</v>
      </c>
      <c r="L46">
        <v>3.8E-05</v>
      </c>
      <c r="M46">
        <v>0.000561</v>
      </c>
      <c r="N46">
        <v>0.004243</v>
      </c>
      <c r="O46">
        <v>3E-06</v>
      </c>
      <c r="P46">
        <v>1E-05</v>
      </c>
      <c r="Q46">
        <v>0.000568</v>
      </c>
      <c r="R46">
        <v>4.6E-05</v>
      </c>
      <c r="S46">
        <v>0</v>
      </c>
      <c r="T46">
        <v>-11.746</v>
      </c>
      <c r="U46">
        <v>4.776</v>
      </c>
      <c r="V46">
        <v>7.404</v>
      </c>
      <c r="W46">
        <v>0</v>
      </c>
      <c r="X46">
        <v>0.991932</v>
      </c>
      <c r="Y46">
        <v>2.5E-05</v>
      </c>
      <c r="Z46">
        <v>8E-06</v>
      </c>
      <c r="AA46">
        <v>0.004158</v>
      </c>
      <c r="AB46">
        <v>0.001956</v>
      </c>
      <c r="AC46">
        <v>0.000596</v>
      </c>
      <c r="AD46">
        <v>0</v>
      </c>
      <c r="AE46">
        <v>0.000568</v>
      </c>
      <c r="AF46">
        <v>4.6E-05</v>
      </c>
      <c r="AH46">
        <f>ROW()</f>
        <v>46</v>
      </c>
    </row>
    <row r="47" spans="1:34" ht="12.75">
      <c r="A47">
        <v>27</v>
      </c>
      <c r="B47" s="2">
        <v>23208964000</v>
      </c>
      <c r="C47" s="5">
        <f t="shared" si="0"/>
        <v>23.208964</v>
      </c>
      <c r="D47">
        <v>0.7995</v>
      </c>
      <c r="E47">
        <v>0.648</v>
      </c>
      <c r="F47" s="5">
        <f t="shared" si="1"/>
        <v>4.446312674691088</v>
      </c>
      <c r="G47">
        <v>3.679</v>
      </c>
      <c r="H47" s="6">
        <f t="shared" si="2"/>
        <v>4775.292736576907</v>
      </c>
      <c r="I47">
        <v>0.715369</v>
      </c>
      <c r="J47">
        <v>0.275352</v>
      </c>
      <c r="K47">
        <v>0.001769</v>
      </c>
      <c r="L47">
        <v>4.3E-05</v>
      </c>
      <c r="M47">
        <v>0.000563</v>
      </c>
      <c r="N47">
        <v>0.004243</v>
      </c>
      <c r="O47">
        <v>3E-06</v>
      </c>
      <c r="P47">
        <v>1E-05</v>
      </c>
      <c r="Q47">
        <v>0.000568</v>
      </c>
      <c r="R47">
        <v>4.6E-05</v>
      </c>
      <c r="S47">
        <v>0</v>
      </c>
      <c r="T47">
        <v>-11.664</v>
      </c>
      <c r="U47">
        <v>4.816</v>
      </c>
      <c r="V47">
        <v>7.41</v>
      </c>
      <c r="W47">
        <v>0</v>
      </c>
      <c r="X47">
        <v>0.991932</v>
      </c>
      <c r="Y47">
        <v>2.5E-05</v>
      </c>
      <c r="Z47">
        <v>8E-06</v>
      </c>
      <c r="AA47">
        <v>0.004158</v>
      </c>
      <c r="AB47">
        <v>0.001956</v>
      </c>
      <c r="AC47">
        <v>0.000596</v>
      </c>
      <c r="AD47">
        <v>0</v>
      </c>
      <c r="AE47">
        <v>0.000568</v>
      </c>
      <c r="AF47">
        <v>4.6E-05</v>
      </c>
      <c r="AH47">
        <f>ROW()</f>
        <v>47</v>
      </c>
    </row>
    <row r="48" spans="1:34" ht="12.75">
      <c r="A48">
        <v>28</v>
      </c>
      <c r="B48" s="2">
        <v>23251468000</v>
      </c>
      <c r="C48" s="5">
        <f t="shared" si="0"/>
        <v>23.251468</v>
      </c>
      <c r="D48">
        <v>0.7994</v>
      </c>
      <c r="E48">
        <v>0.705</v>
      </c>
      <c r="F48" s="5">
        <f t="shared" si="1"/>
        <v>5.0699070827470445</v>
      </c>
      <c r="G48">
        <v>3.677</v>
      </c>
      <c r="H48" s="6">
        <f t="shared" si="2"/>
        <v>4753.352259428053</v>
      </c>
      <c r="I48">
        <v>0.713748</v>
      </c>
      <c r="J48">
        <v>0.276979</v>
      </c>
      <c r="K48">
        <v>0.00176</v>
      </c>
      <c r="L48">
        <v>4.9E-05</v>
      </c>
      <c r="M48">
        <v>0.000568</v>
      </c>
      <c r="N48">
        <v>0.004243</v>
      </c>
      <c r="O48">
        <v>3E-06</v>
      </c>
      <c r="P48">
        <v>1E-05</v>
      </c>
      <c r="Q48">
        <v>0.000568</v>
      </c>
      <c r="R48">
        <v>4.6E-05</v>
      </c>
      <c r="S48">
        <v>0</v>
      </c>
      <c r="T48">
        <v>-11.576</v>
      </c>
      <c r="U48">
        <v>4.856</v>
      </c>
      <c r="V48">
        <v>7.416</v>
      </c>
      <c r="W48">
        <v>0</v>
      </c>
      <c r="X48">
        <v>0.991932</v>
      </c>
      <c r="Y48">
        <v>2.5E-05</v>
      </c>
      <c r="Z48">
        <v>8E-06</v>
      </c>
      <c r="AA48">
        <v>0.004158</v>
      </c>
      <c r="AB48">
        <v>0.001956</v>
      </c>
      <c r="AC48">
        <v>0.000596</v>
      </c>
      <c r="AD48">
        <v>0</v>
      </c>
      <c r="AE48">
        <v>0.000568</v>
      </c>
      <c r="AF48">
        <v>4.6E-05</v>
      </c>
      <c r="AH48">
        <f>ROW()</f>
        <v>48</v>
      </c>
    </row>
    <row r="49" spans="1:34" ht="12.75">
      <c r="A49">
        <v>29</v>
      </c>
      <c r="B49" s="2">
        <v>23287261000</v>
      </c>
      <c r="C49" s="5">
        <f t="shared" si="0"/>
        <v>23.287261</v>
      </c>
      <c r="D49">
        <v>0.7993</v>
      </c>
      <c r="E49">
        <v>0.759</v>
      </c>
      <c r="F49" s="5">
        <f t="shared" si="1"/>
        <v>5.741164622073277</v>
      </c>
      <c r="G49">
        <v>3.676</v>
      </c>
      <c r="H49" s="6">
        <f t="shared" si="2"/>
        <v>4742.419852602452</v>
      </c>
      <c r="I49">
        <v>0.712458</v>
      </c>
      <c r="J49">
        <v>0.278273</v>
      </c>
      <c r="K49">
        <v>0.001751</v>
      </c>
      <c r="L49">
        <v>5.3E-05</v>
      </c>
      <c r="M49">
        <v>0.000574</v>
      </c>
      <c r="N49">
        <v>0.004243</v>
      </c>
      <c r="O49">
        <v>3E-06</v>
      </c>
      <c r="P49">
        <v>1E-05</v>
      </c>
      <c r="Q49">
        <v>0.000568</v>
      </c>
      <c r="R49">
        <v>4.6E-05</v>
      </c>
      <c r="S49">
        <v>0</v>
      </c>
      <c r="T49">
        <v>-11.492</v>
      </c>
      <c r="U49">
        <v>4.89</v>
      </c>
      <c r="V49">
        <v>7.422</v>
      </c>
      <c r="W49">
        <v>0</v>
      </c>
      <c r="X49">
        <v>0.991932</v>
      </c>
      <c r="Y49">
        <v>2.5E-05</v>
      </c>
      <c r="Z49">
        <v>8E-06</v>
      </c>
      <c r="AA49">
        <v>0.004158</v>
      </c>
      <c r="AB49">
        <v>0.001956</v>
      </c>
      <c r="AC49">
        <v>0.000596</v>
      </c>
      <c r="AD49">
        <v>0</v>
      </c>
      <c r="AE49">
        <v>0.000568</v>
      </c>
      <c r="AF49">
        <v>4.6E-05</v>
      </c>
      <c r="AH49">
        <f>ROW()</f>
        <v>49</v>
      </c>
    </row>
    <row r="50" spans="1:34" ht="12.75">
      <c r="A50">
        <v>30</v>
      </c>
      <c r="B50" s="2">
        <v>23319771000</v>
      </c>
      <c r="C50" s="5">
        <f t="shared" si="0"/>
        <v>23.319771</v>
      </c>
      <c r="D50">
        <v>0.7992</v>
      </c>
      <c r="E50">
        <v>0.813</v>
      </c>
      <c r="F50" s="5">
        <f t="shared" si="1"/>
        <v>6.501296903430908</v>
      </c>
      <c r="G50">
        <v>3.675</v>
      </c>
      <c r="H50" s="6">
        <f t="shared" si="2"/>
        <v>4731.5125896148065</v>
      </c>
      <c r="I50">
        <v>0.711493</v>
      </c>
      <c r="J50">
        <v>0.279242</v>
      </c>
      <c r="K50">
        <v>0.001743</v>
      </c>
      <c r="L50">
        <v>5.6E-05</v>
      </c>
      <c r="M50">
        <v>0.00058</v>
      </c>
      <c r="N50">
        <v>0.004243</v>
      </c>
      <c r="O50">
        <v>3E-06</v>
      </c>
      <c r="P50">
        <v>1E-05</v>
      </c>
      <c r="Q50">
        <v>0.000568</v>
      </c>
      <c r="R50">
        <v>4.6E-05</v>
      </c>
      <c r="S50">
        <v>0</v>
      </c>
      <c r="T50">
        <v>-11.409</v>
      </c>
      <c r="U50">
        <v>4.922</v>
      </c>
      <c r="V50">
        <v>7.428</v>
      </c>
      <c r="W50">
        <v>0</v>
      </c>
      <c r="X50">
        <v>0.991932</v>
      </c>
      <c r="Y50">
        <v>2.5E-05</v>
      </c>
      <c r="Z50">
        <v>8E-06</v>
      </c>
      <c r="AA50">
        <v>0.004158</v>
      </c>
      <c r="AB50">
        <v>0.001956</v>
      </c>
      <c r="AC50">
        <v>0.000596</v>
      </c>
      <c r="AD50">
        <v>0</v>
      </c>
      <c r="AE50">
        <v>0.000568</v>
      </c>
      <c r="AF50">
        <v>4.6E-05</v>
      </c>
      <c r="AH50">
        <f>ROW()</f>
        <v>50</v>
      </c>
    </row>
    <row r="51" spans="1:34" ht="12.75">
      <c r="A51">
        <v>31</v>
      </c>
      <c r="B51" s="2">
        <v>23351718000</v>
      </c>
      <c r="C51" s="5">
        <f t="shared" si="0"/>
        <v>23.351718</v>
      </c>
      <c r="D51">
        <v>0.799</v>
      </c>
      <c r="E51">
        <v>0.871</v>
      </c>
      <c r="F51" s="5">
        <f t="shared" si="1"/>
        <v>7.430191378967017</v>
      </c>
      <c r="G51">
        <v>3.673</v>
      </c>
      <c r="H51" s="6">
        <f t="shared" si="2"/>
        <v>4709.773263969532</v>
      </c>
      <c r="I51">
        <v>0.710536</v>
      </c>
      <c r="J51">
        <v>0.280202</v>
      </c>
      <c r="K51">
        <v>0.001734</v>
      </c>
      <c r="L51">
        <v>5.9E-05</v>
      </c>
      <c r="M51">
        <v>0.000588</v>
      </c>
      <c r="N51">
        <v>0.004243</v>
      </c>
      <c r="O51">
        <v>3E-06</v>
      </c>
      <c r="P51">
        <v>1E-05</v>
      </c>
      <c r="Q51">
        <v>0.000568</v>
      </c>
      <c r="R51">
        <v>4.6E-05</v>
      </c>
      <c r="S51">
        <v>0</v>
      </c>
      <c r="T51">
        <v>-11.319</v>
      </c>
      <c r="U51">
        <v>4.956</v>
      </c>
      <c r="V51">
        <v>7.435</v>
      </c>
      <c r="W51">
        <v>0</v>
      </c>
      <c r="X51">
        <v>0.991932</v>
      </c>
      <c r="Y51">
        <v>2.5E-05</v>
      </c>
      <c r="Z51">
        <v>8E-06</v>
      </c>
      <c r="AA51">
        <v>0.004158</v>
      </c>
      <c r="AB51">
        <v>0.001956</v>
      </c>
      <c r="AC51">
        <v>0.000596</v>
      </c>
      <c r="AD51">
        <v>0</v>
      </c>
      <c r="AE51">
        <v>0.000568</v>
      </c>
      <c r="AF51">
        <v>4.6E-05</v>
      </c>
      <c r="AH51">
        <f>ROW()</f>
        <v>51</v>
      </c>
    </row>
    <row r="52" spans="1:34" ht="12.75">
      <c r="A52">
        <v>32</v>
      </c>
      <c r="B52" s="2">
        <v>23379689000</v>
      </c>
      <c r="C52" s="5">
        <f t="shared" si="0"/>
        <v>23.379689</v>
      </c>
      <c r="D52">
        <v>0.7989</v>
      </c>
      <c r="E52">
        <v>0.926</v>
      </c>
      <c r="F52" s="5">
        <f t="shared" si="1"/>
        <v>8.433347577642756</v>
      </c>
      <c r="G52">
        <v>3.67</v>
      </c>
      <c r="H52" s="6">
        <f t="shared" si="2"/>
        <v>4677.351412871984</v>
      </c>
      <c r="I52">
        <v>0.710105</v>
      </c>
      <c r="J52">
        <v>0.280635</v>
      </c>
      <c r="K52">
        <v>0.00173</v>
      </c>
      <c r="L52">
        <v>6E-05</v>
      </c>
      <c r="M52">
        <v>0.000592</v>
      </c>
      <c r="N52">
        <v>0.004243</v>
      </c>
      <c r="O52">
        <v>3E-06</v>
      </c>
      <c r="P52">
        <v>1E-05</v>
      </c>
      <c r="Q52">
        <v>0.000568</v>
      </c>
      <c r="R52">
        <v>4.6E-05</v>
      </c>
      <c r="S52">
        <v>0</v>
      </c>
      <c r="T52">
        <v>-11.229</v>
      </c>
      <c r="U52">
        <v>4.986</v>
      </c>
      <c r="V52">
        <v>7.442</v>
      </c>
      <c r="W52">
        <v>0</v>
      </c>
      <c r="X52">
        <v>0.991932</v>
      </c>
      <c r="Y52">
        <v>2.5E-05</v>
      </c>
      <c r="Z52">
        <v>8E-06</v>
      </c>
      <c r="AA52">
        <v>0.004158</v>
      </c>
      <c r="AB52">
        <v>0.001956</v>
      </c>
      <c r="AC52">
        <v>0.000596</v>
      </c>
      <c r="AD52">
        <v>0</v>
      </c>
      <c r="AE52">
        <v>0.000568</v>
      </c>
      <c r="AF52">
        <v>4.6E-05</v>
      </c>
      <c r="AH52">
        <f>ROW()</f>
        <v>52</v>
      </c>
    </row>
    <row r="53" spans="1:34" ht="12.75">
      <c r="A53">
        <v>33</v>
      </c>
      <c r="B53" s="2">
        <v>23403700000</v>
      </c>
      <c r="C53" s="5">
        <f t="shared" si="0"/>
        <v>23.4037</v>
      </c>
      <c r="D53">
        <v>0.7987</v>
      </c>
      <c r="E53">
        <v>0.981</v>
      </c>
      <c r="F53" s="5">
        <f t="shared" si="1"/>
        <v>9.571940712948447</v>
      </c>
      <c r="G53">
        <v>3.667</v>
      </c>
      <c r="H53" s="6">
        <f t="shared" si="2"/>
        <v>4645.152752227495</v>
      </c>
      <c r="I53">
        <v>0.709621</v>
      </c>
      <c r="J53">
        <v>0.28112</v>
      </c>
      <c r="K53">
        <v>0.001725</v>
      </c>
      <c r="L53">
        <v>6.1E-05</v>
      </c>
      <c r="M53">
        <v>0.000597</v>
      </c>
      <c r="N53">
        <v>0.004243</v>
      </c>
      <c r="O53">
        <v>3E-06</v>
      </c>
      <c r="P53">
        <v>1E-05</v>
      </c>
      <c r="Q53">
        <v>0.000568</v>
      </c>
      <c r="R53">
        <v>4.6E-05</v>
      </c>
      <c r="S53">
        <v>0</v>
      </c>
      <c r="T53">
        <v>-11.142</v>
      </c>
      <c r="U53">
        <v>5.015</v>
      </c>
      <c r="V53">
        <v>7.449</v>
      </c>
      <c r="W53">
        <v>0</v>
      </c>
      <c r="X53">
        <v>0.991932</v>
      </c>
      <c r="Y53">
        <v>2.5E-05</v>
      </c>
      <c r="Z53">
        <v>8E-06</v>
      </c>
      <c r="AA53">
        <v>0.004158</v>
      </c>
      <c r="AB53">
        <v>0.001956</v>
      </c>
      <c r="AC53">
        <v>0.000596</v>
      </c>
      <c r="AD53">
        <v>0</v>
      </c>
      <c r="AE53">
        <v>0.000568</v>
      </c>
      <c r="AF53">
        <v>4.6E-05</v>
      </c>
      <c r="AH53">
        <f>ROW()</f>
        <v>53</v>
      </c>
    </row>
    <row r="54" spans="1:34" ht="12.75">
      <c r="A54">
        <v>34</v>
      </c>
      <c r="B54" s="2">
        <v>23425141000</v>
      </c>
      <c r="C54" s="5">
        <f t="shared" si="0"/>
        <v>23.425141</v>
      </c>
      <c r="D54">
        <v>0.7985</v>
      </c>
      <c r="E54">
        <v>1.036</v>
      </c>
      <c r="F54" s="5">
        <f t="shared" si="1"/>
        <v>10.864256236170656</v>
      </c>
      <c r="G54">
        <v>3.666</v>
      </c>
      <c r="H54" s="6">
        <f t="shared" si="2"/>
        <v>4634.469197362886</v>
      </c>
      <c r="I54">
        <v>0.709565</v>
      </c>
      <c r="J54">
        <v>0.281176</v>
      </c>
      <c r="K54">
        <v>0.001724</v>
      </c>
      <c r="L54">
        <v>6.1E-05</v>
      </c>
      <c r="M54">
        <v>0.000597</v>
      </c>
      <c r="N54">
        <v>0.004243</v>
      </c>
      <c r="O54">
        <v>3E-06</v>
      </c>
      <c r="P54">
        <v>1E-05</v>
      </c>
      <c r="Q54">
        <v>0.000568</v>
      </c>
      <c r="R54">
        <v>4.6E-05</v>
      </c>
      <c r="S54">
        <v>0</v>
      </c>
      <c r="T54">
        <v>-11.057</v>
      </c>
      <c r="U54">
        <v>5.041</v>
      </c>
      <c r="V54">
        <v>7.456</v>
      </c>
      <c r="W54">
        <v>0</v>
      </c>
      <c r="X54">
        <v>0.991932</v>
      </c>
      <c r="Y54">
        <v>2.5E-05</v>
      </c>
      <c r="Z54">
        <v>8E-06</v>
      </c>
      <c r="AA54">
        <v>0.004158</v>
      </c>
      <c r="AB54">
        <v>0.001956</v>
      </c>
      <c r="AC54">
        <v>0.000596</v>
      </c>
      <c r="AD54">
        <v>0</v>
      </c>
      <c r="AE54">
        <v>0.000568</v>
      </c>
      <c r="AF54">
        <v>4.6E-05</v>
      </c>
      <c r="AH54">
        <f>ROW()</f>
        <v>54</v>
      </c>
    </row>
    <row r="55" spans="1:34" ht="12.75">
      <c r="A55">
        <v>35</v>
      </c>
      <c r="B55" s="2">
        <v>23445078000</v>
      </c>
      <c r="C55" s="5">
        <f t="shared" si="0"/>
        <v>23.445078</v>
      </c>
      <c r="D55">
        <v>0.7983</v>
      </c>
      <c r="E55">
        <v>1.092</v>
      </c>
      <c r="F55" s="5">
        <f t="shared" si="1"/>
        <v>12.359474334445109</v>
      </c>
      <c r="G55">
        <v>3.663</v>
      </c>
      <c r="H55" s="6">
        <f t="shared" si="2"/>
        <v>4602.565735813564</v>
      </c>
      <c r="I55">
        <v>0.709515</v>
      </c>
      <c r="J55">
        <v>0.281226</v>
      </c>
      <c r="K55">
        <v>0.001724</v>
      </c>
      <c r="L55">
        <v>6.1E-05</v>
      </c>
      <c r="M55">
        <v>0.000598</v>
      </c>
      <c r="N55">
        <v>0.004243</v>
      </c>
      <c r="O55">
        <v>3E-06</v>
      </c>
      <c r="P55">
        <v>1E-05</v>
      </c>
      <c r="Q55">
        <v>0.000568</v>
      </c>
      <c r="R55">
        <v>4.6E-05</v>
      </c>
      <c r="S55">
        <v>0</v>
      </c>
      <c r="T55">
        <v>-10.967</v>
      </c>
      <c r="U55">
        <v>5.068</v>
      </c>
      <c r="V55">
        <v>7.463</v>
      </c>
      <c r="W55">
        <v>0</v>
      </c>
      <c r="X55">
        <v>0.991932</v>
      </c>
      <c r="Y55">
        <v>2.5E-05</v>
      </c>
      <c r="Z55">
        <v>8E-06</v>
      </c>
      <c r="AA55">
        <v>0.004158</v>
      </c>
      <c r="AB55">
        <v>0.001956</v>
      </c>
      <c r="AC55">
        <v>0.000596</v>
      </c>
      <c r="AD55">
        <v>0</v>
      </c>
      <c r="AE55">
        <v>0.000568</v>
      </c>
      <c r="AF55">
        <v>4.6E-05</v>
      </c>
      <c r="AH55">
        <f>ROW()</f>
        <v>55</v>
      </c>
    </row>
    <row r="56" spans="1:34" ht="12.75">
      <c r="A56">
        <v>36</v>
      </c>
      <c r="B56" s="2">
        <v>23462857000</v>
      </c>
      <c r="C56" s="5">
        <f t="shared" si="0"/>
        <v>23.462857</v>
      </c>
      <c r="D56">
        <v>0.7981</v>
      </c>
      <c r="E56">
        <v>1.148</v>
      </c>
      <c r="F56" s="5">
        <f t="shared" si="1"/>
        <v>14.06047524129914</v>
      </c>
      <c r="G56">
        <v>3.661</v>
      </c>
      <c r="H56" s="6">
        <f t="shared" si="2"/>
        <v>4581.41886714534</v>
      </c>
      <c r="I56">
        <v>0.709515</v>
      </c>
      <c r="J56">
        <v>0.281226</v>
      </c>
      <c r="K56">
        <v>0.001724</v>
      </c>
      <c r="L56">
        <v>6.1E-05</v>
      </c>
      <c r="M56">
        <v>0.000598</v>
      </c>
      <c r="N56">
        <v>0.004243</v>
      </c>
      <c r="O56">
        <v>3E-06</v>
      </c>
      <c r="P56">
        <v>1E-05</v>
      </c>
      <c r="Q56">
        <v>0.000568</v>
      </c>
      <c r="R56">
        <v>4.6E-05</v>
      </c>
      <c r="S56">
        <v>0</v>
      </c>
      <c r="T56">
        <v>-10.878</v>
      </c>
      <c r="U56">
        <v>5.093</v>
      </c>
      <c r="V56">
        <v>7.471</v>
      </c>
      <c r="W56">
        <v>0</v>
      </c>
      <c r="X56">
        <v>0.991932</v>
      </c>
      <c r="Y56">
        <v>2.5E-05</v>
      </c>
      <c r="Z56">
        <v>8E-06</v>
      </c>
      <c r="AA56">
        <v>0.004158</v>
      </c>
      <c r="AB56">
        <v>0.001956</v>
      </c>
      <c r="AC56">
        <v>0.000596</v>
      </c>
      <c r="AD56">
        <v>0</v>
      </c>
      <c r="AE56">
        <v>0.000568</v>
      </c>
      <c r="AF56">
        <v>4.6E-05</v>
      </c>
      <c r="AH56">
        <f>ROW()</f>
        <v>56</v>
      </c>
    </row>
    <row r="57" spans="1:34" ht="12.75">
      <c r="A57">
        <v>37</v>
      </c>
      <c r="B57" s="2">
        <v>23478610000</v>
      </c>
      <c r="C57" s="5">
        <f t="shared" si="0"/>
        <v>23.47861</v>
      </c>
      <c r="D57">
        <v>0.7979</v>
      </c>
      <c r="E57">
        <v>1.203</v>
      </c>
      <c r="F57" s="5">
        <f t="shared" si="1"/>
        <v>15.958791472367333</v>
      </c>
      <c r="G57">
        <v>3.659</v>
      </c>
      <c r="H57" s="6">
        <f t="shared" si="2"/>
        <v>4560.369159512961</v>
      </c>
      <c r="I57">
        <v>0.709515</v>
      </c>
      <c r="J57">
        <v>0.281226</v>
      </c>
      <c r="K57">
        <v>0.001724</v>
      </c>
      <c r="L57">
        <v>6.1E-05</v>
      </c>
      <c r="M57">
        <v>0.000598</v>
      </c>
      <c r="N57">
        <v>0.004243</v>
      </c>
      <c r="O57">
        <v>3E-06</v>
      </c>
      <c r="P57">
        <v>1E-05</v>
      </c>
      <c r="Q57">
        <v>0.000568</v>
      </c>
      <c r="R57">
        <v>4.6E-05</v>
      </c>
      <c r="S57">
        <v>0</v>
      </c>
      <c r="T57">
        <v>-10.792</v>
      </c>
      <c r="U57">
        <v>5.117</v>
      </c>
      <c r="V57">
        <v>7.478</v>
      </c>
      <c r="W57">
        <v>0</v>
      </c>
      <c r="X57">
        <v>0.991932</v>
      </c>
      <c r="Y57">
        <v>2.5E-05</v>
      </c>
      <c r="Z57">
        <v>8E-06</v>
      </c>
      <c r="AA57">
        <v>0.004158</v>
      </c>
      <c r="AB57">
        <v>0.001956</v>
      </c>
      <c r="AC57">
        <v>0.000596</v>
      </c>
      <c r="AD57">
        <v>0</v>
      </c>
      <c r="AE57">
        <v>0.000568</v>
      </c>
      <c r="AF57">
        <v>4.6E-05</v>
      </c>
      <c r="AH57">
        <f>ROW()</f>
        <v>57</v>
      </c>
    </row>
    <row r="58" spans="1:34" ht="12.75">
      <c r="A58">
        <v>38</v>
      </c>
      <c r="B58" s="2">
        <v>23493208000</v>
      </c>
      <c r="C58" s="5">
        <f t="shared" si="0"/>
        <v>23.493208</v>
      </c>
      <c r="D58">
        <v>0.7976</v>
      </c>
      <c r="E58">
        <v>1.259</v>
      </c>
      <c r="F58" s="5">
        <f t="shared" si="1"/>
        <v>18.15515662773136</v>
      </c>
      <c r="G58">
        <v>3.657</v>
      </c>
      <c r="H58" s="6">
        <f t="shared" si="2"/>
        <v>4539.416166502033</v>
      </c>
      <c r="I58">
        <v>0.709515</v>
      </c>
      <c r="J58">
        <v>0.281226</v>
      </c>
      <c r="K58">
        <v>0.001724</v>
      </c>
      <c r="L58">
        <v>6.1E-05</v>
      </c>
      <c r="M58">
        <v>0.000598</v>
      </c>
      <c r="N58">
        <v>0.004243</v>
      </c>
      <c r="O58">
        <v>3E-06</v>
      </c>
      <c r="P58">
        <v>1E-05</v>
      </c>
      <c r="Q58">
        <v>0.000568</v>
      </c>
      <c r="R58">
        <v>4.6E-05</v>
      </c>
      <c r="S58">
        <v>0</v>
      </c>
      <c r="T58">
        <v>-10.702</v>
      </c>
      <c r="U58">
        <v>5.142</v>
      </c>
      <c r="V58">
        <v>7.486</v>
      </c>
      <c r="W58">
        <v>0</v>
      </c>
      <c r="X58">
        <v>0.991932</v>
      </c>
      <c r="Y58">
        <v>2.5E-05</v>
      </c>
      <c r="Z58">
        <v>8E-06</v>
      </c>
      <c r="AA58">
        <v>0.004158</v>
      </c>
      <c r="AB58">
        <v>0.001956</v>
      </c>
      <c r="AC58">
        <v>0.000596</v>
      </c>
      <c r="AD58">
        <v>0</v>
      </c>
      <c r="AE58">
        <v>0.000568</v>
      </c>
      <c r="AF58">
        <v>4.6E-05</v>
      </c>
      <c r="AH58">
        <f>ROW()</f>
        <v>58</v>
      </c>
    </row>
    <row r="59" spans="1:34" ht="12.75">
      <c r="A59">
        <v>39</v>
      </c>
      <c r="B59" s="2">
        <v>23506518000</v>
      </c>
      <c r="C59" s="5">
        <f t="shared" si="0"/>
        <v>23.506518</v>
      </c>
      <c r="D59">
        <v>0.7973</v>
      </c>
      <c r="E59">
        <v>1.315</v>
      </c>
      <c r="F59" s="5">
        <f t="shared" si="1"/>
        <v>20.6538015581053</v>
      </c>
      <c r="G59">
        <v>3.654</v>
      </c>
      <c r="H59" s="6">
        <f t="shared" si="2"/>
        <v>4508.167045414601</v>
      </c>
      <c r="I59">
        <v>0.709515</v>
      </c>
      <c r="J59">
        <v>0.281226</v>
      </c>
      <c r="K59">
        <v>0.001724</v>
      </c>
      <c r="L59">
        <v>6.1E-05</v>
      </c>
      <c r="M59">
        <v>0.000598</v>
      </c>
      <c r="N59">
        <v>0.004243</v>
      </c>
      <c r="O59">
        <v>3E-06</v>
      </c>
      <c r="P59">
        <v>1E-05</v>
      </c>
      <c r="Q59">
        <v>0.000568</v>
      </c>
      <c r="R59">
        <v>4.6E-05</v>
      </c>
      <c r="S59">
        <v>0</v>
      </c>
      <c r="T59">
        <v>-10.613</v>
      </c>
      <c r="U59">
        <v>5.166</v>
      </c>
      <c r="V59">
        <v>7.495</v>
      </c>
      <c r="W59">
        <v>0</v>
      </c>
      <c r="X59">
        <v>0.991932</v>
      </c>
      <c r="Y59">
        <v>2.5E-05</v>
      </c>
      <c r="Z59">
        <v>8E-06</v>
      </c>
      <c r="AA59">
        <v>0.004158</v>
      </c>
      <c r="AB59">
        <v>0.001956</v>
      </c>
      <c r="AC59">
        <v>0.000596</v>
      </c>
      <c r="AD59">
        <v>0</v>
      </c>
      <c r="AE59">
        <v>0.000568</v>
      </c>
      <c r="AF59">
        <v>4.6E-05</v>
      </c>
      <c r="AH59">
        <f>ROW()</f>
        <v>59</v>
      </c>
    </row>
    <row r="60" spans="1:34" ht="12.75">
      <c r="A60">
        <v>40</v>
      </c>
      <c r="B60" s="2">
        <v>23518804000</v>
      </c>
      <c r="C60" s="5">
        <f t="shared" si="0"/>
        <v>23.518804</v>
      </c>
      <c r="D60">
        <v>0.797</v>
      </c>
      <c r="E60">
        <v>1.371</v>
      </c>
      <c r="F60" s="5">
        <f t="shared" si="1"/>
        <v>23.496328208483085</v>
      </c>
      <c r="G60">
        <v>3.651</v>
      </c>
      <c r="H60" s="6">
        <f t="shared" si="2"/>
        <v>4477.133041763624</v>
      </c>
      <c r="I60">
        <v>0.709515</v>
      </c>
      <c r="J60">
        <v>0.281226</v>
      </c>
      <c r="K60">
        <v>0.001724</v>
      </c>
      <c r="L60">
        <v>6.1E-05</v>
      </c>
      <c r="M60">
        <v>0.000598</v>
      </c>
      <c r="N60">
        <v>0.004243</v>
      </c>
      <c r="O60">
        <v>3E-06</v>
      </c>
      <c r="P60">
        <v>1E-05</v>
      </c>
      <c r="Q60">
        <v>0.000568</v>
      </c>
      <c r="R60">
        <v>4.6E-05</v>
      </c>
      <c r="S60">
        <v>0</v>
      </c>
      <c r="T60">
        <v>-10.524</v>
      </c>
      <c r="U60">
        <v>5.191</v>
      </c>
      <c r="V60">
        <v>7.503</v>
      </c>
      <c r="W60">
        <v>0</v>
      </c>
      <c r="X60">
        <v>0.991932</v>
      </c>
      <c r="Y60">
        <v>2.5E-05</v>
      </c>
      <c r="Z60">
        <v>8E-06</v>
      </c>
      <c r="AA60">
        <v>0.004158</v>
      </c>
      <c r="AB60">
        <v>0.001956</v>
      </c>
      <c r="AC60">
        <v>0.000596</v>
      </c>
      <c r="AD60">
        <v>0</v>
      </c>
      <c r="AE60">
        <v>0.000568</v>
      </c>
      <c r="AF60">
        <v>4.6E-05</v>
      </c>
      <c r="AH60">
        <f>ROW()</f>
        <v>60</v>
      </c>
    </row>
    <row r="61" spans="1:34" ht="12.75">
      <c r="A61">
        <v>41</v>
      </c>
      <c r="B61" s="2">
        <v>23531282000</v>
      </c>
      <c r="C61" s="5">
        <f t="shared" si="0"/>
        <v>23.531282</v>
      </c>
      <c r="D61">
        <v>0.7966</v>
      </c>
      <c r="E61">
        <v>1.426</v>
      </c>
      <c r="F61" s="5">
        <f t="shared" si="1"/>
        <v>26.668586645214795</v>
      </c>
      <c r="G61">
        <v>3.647</v>
      </c>
      <c r="H61" s="6">
        <f t="shared" si="2"/>
        <v>4436.0864393143265</v>
      </c>
      <c r="I61">
        <v>0.709515</v>
      </c>
      <c r="J61">
        <v>0.281226</v>
      </c>
      <c r="K61">
        <v>0.001724</v>
      </c>
      <c r="L61">
        <v>6.1E-05</v>
      </c>
      <c r="M61">
        <v>0.000598</v>
      </c>
      <c r="N61">
        <v>0.004243</v>
      </c>
      <c r="O61">
        <v>3E-06</v>
      </c>
      <c r="P61">
        <v>1E-05</v>
      </c>
      <c r="Q61">
        <v>0.000568</v>
      </c>
      <c r="R61">
        <v>4.6E-05</v>
      </c>
      <c r="S61">
        <v>0</v>
      </c>
      <c r="T61">
        <v>-10.43</v>
      </c>
      <c r="U61">
        <v>5.218</v>
      </c>
      <c r="V61">
        <v>7.513</v>
      </c>
      <c r="W61">
        <v>0</v>
      </c>
      <c r="X61">
        <v>0.991932</v>
      </c>
      <c r="Y61">
        <v>2.5E-05</v>
      </c>
      <c r="Z61">
        <v>8E-06</v>
      </c>
      <c r="AA61">
        <v>0.004158</v>
      </c>
      <c r="AB61">
        <v>0.001956</v>
      </c>
      <c r="AC61">
        <v>0.000596</v>
      </c>
      <c r="AD61">
        <v>0</v>
      </c>
      <c r="AE61">
        <v>0.000568</v>
      </c>
      <c r="AF61">
        <v>4.6E-05</v>
      </c>
      <c r="AH61">
        <f>ROW()</f>
        <v>61</v>
      </c>
    </row>
    <row r="62" spans="1:32" ht="12.75">
      <c r="A62">
        <v>42</v>
      </c>
      <c r="B62" s="2">
        <v>23561417000</v>
      </c>
      <c r="C62" s="5">
        <f t="shared" si="0"/>
        <v>23.561417</v>
      </c>
      <c r="D62">
        <v>0.7954</v>
      </c>
      <c r="E62">
        <v>1.481</v>
      </c>
      <c r="F62" s="5">
        <f t="shared" si="1"/>
        <v>30.269134281013066</v>
      </c>
      <c r="G62">
        <v>3.644</v>
      </c>
      <c r="H62" s="6">
        <f t="shared" si="2"/>
        <v>4405.548635065541</v>
      </c>
      <c r="I62">
        <v>0.709515</v>
      </c>
      <c r="J62">
        <v>0.281226</v>
      </c>
      <c r="K62">
        <v>0.001724</v>
      </c>
      <c r="L62">
        <v>6.1E-05</v>
      </c>
      <c r="M62">
        <v>0.000598</v>
      </c>
      <c r="N62">
        <v>0.004243</v>
      </c>
      <c r="O62">
        <v>3E-06</v>
      </c>
      <c r="P62">
        <v>1E-05</v>
      </c>
      <c r="Q62">
        <v>0.000568</v>
      </c>
      <c r="R62">
        <v>4.6E-05</v>
      </c>
      <c r="S62">
        <v>0</v>
      </c>
      <c r="T62">
        <v>-10.343</v>
      </c>
      <c r="U62">
        <v>5.29</v>
      </c>
      <c r="V62">
        <v>7.536</v>
      </c>
      <c r="W62">
        <v>0</v>
      </c>
      <c r="X62">
        <v>0.991932</v>
      </c>
      <c r="Y62">
        <v>2.5E-05</v>
      </c>
      <c r="Z62">
        <v>8E-06</v>
      </c>
      <c r="AA62">
        <v>0.004158</v>
      </c>
      <c r="AB62">
        <v>0.001956</v>
      </c>
      <c r="AC62">
        <v>0.000596</v>
      </c>
      <c r="AD62">
        <v>0</v>
      </c>
      <c r="AE62">
        <v>0.000568</v>
      </c>
      <c r="AF62">
        <v>4.6E-05</v>
      </c>
    </row>
    <row r="63" spans="1:32" ht="12.75">
      <c r="A63">
        <v>43</v>
      </c>
      <c r="B63" s="2">
        <v>23569514000</v>
      </c>
      <c r="C63" s="5">
        <f t="shared" si="0"/>
        <v>23.569514</v>
      </c>
      <c r="D63">
        <v>0.795</v>
      </c>
      <c r="E63">
        <v>1.537</v>
      </c>
      <c r="F63" s="5">
        <f t="shared" si="1"/>
        <v>34.43499307633385</v>
      </c>
      <c r="G63">
        <v>3.64</v>
      </c>
      <c r="H63" s="6">
        <f t="shared" si="2"/>
        <v>4365.158322401663</v>
      </c>
      <c r="I63">
        <v>0.709515</v>
      </c>
      <c r="J63">
        <v>0.281226</v>
      </c>
      <c r="K63">
        <v>0.001724</v>
      </c>
      <c r="L63">
        <v>6.1E-05</v>
      </c>
      <c r="M63">
        <v>0.000598</v>
      </c>
      <c r="N63">
        <v>0.004243</v>
      </c>
      <c r="O63">
        <v>3E-06</v>
      </c>
      <c r="P63">
        <v>1E-05</v>
      </c>
      <c r="Q63">
        <v>0.000568</v>
      </c>
      <c r="R63">
        <v>4.6E-05</v>
      </c>
      <c r="S63">
        <v>0</v>
      </c>
      <c r="T63">
        <v>-10.252</v>
      </c>
      <c r="U63">
        <v>5.309</v>
      </c>
      <c r="V63">
        <v>7.539</v>
      </c>
      <c r="W63">
        <v>0</v>
      </c>
      <c r="X63">
        <v>0.991932</v>
      </c>
      <c r="Y63">
        <v>2.5E-05</v>
      </c>
      <c r="Z63">
        <v>8E-06</v>
      </c>
      <c r="AA63">
        <v>0.004158</v>
      </c>
      <c r="AB63">
        <v>0.001956</v>
      </c>
      <c r="AC63">
        <v>0.000596</v>
      </c>
      <c r="AD63">
        <v>0</v>
      </c>
      <c r="AE63">
        <v>0.000568</v>
      </c>
      <c r="AF63">
        <v>4.6E-05</v>
      </c>
    </row>
    <row r="64" spans="1:32" ht="12.75">
      <c r="A64">
        <v>44</v>
      </c>
      <c r="B64" s="2">
        <v>23576842000</v>
      </c>
      <c r="C64" s="5">
        <f t="shared" si="0"/>
        <v>23.576842</v>
      </c>
      <c r="D64">
        <v>0.7945</v>
      </c>
      <c r="E64">
        <v>1.594</v>
      </c>
      <c r="F64" s="5">
        <f t="shared" si="1"/>
        <v>39.26449353996001</v>
      </c>
      <c r="G64">
        <v>3.639</v>
      </c>
      <c r="H64" s="6">
        <f t="shared" si="2"/>
        <v>4355.118736855686</v>
      </c>
      <c r="I64">
        <v>0.709515</v>
      </c>
      <c r="J64">
        <v>0.281226</v>
      </c>
      <c r="K64">
        <v>0.001724</v>
      </c>
      <c r="L64">
        <v>6.1E-05</v>
      </c>
      <c r="M64">
        <v>0.000598</v>
      </c>
      <c r="N64">
        <v>0.004243</v>
      </c>
      <c r="O64">
        <v>3E-06</v>
      </c>
      <c r="P64">
        <v>1E-05</v>
      </c>
      <c r="Q64">
        <v>0.000568</v>
      </c>
      <c r="R64">
        <v>4.6E-05</v>
      </c>
      <c r="S64">
        <v>0</v>
      </c>
      <c r="T64">
        <v>-10.164</v>
      </c>
      <c r="U64">
        <v>5.327</v>
      </c>
      <c r="V64">
        <v>7.542</v>
      </c>
      <c r="W64">
        <v>0</v>
      </c>
      <c r="X64">
        <v>0.991932</v>
      </c>
      <c r="Y64">
        <v>2.5E-05</v>
      </c>
      <c r="Z64">
        <v>8E-06</v>
      </c>
      <c r="AA64">
        <v>0.004158</v>
      </c>
      <c r="AB64">
        <v>0.001956</v>
      </c>
      <c r="AC64">
        <v>0.000596</v>
      </c>
      <c r="AD64">
        <v>0</v>
      </c>
      <c r="AE64">
        <v>0.000568</v>
      </c>
      <c r="AF64">
        <v>4.6E-05</v>
      </c>
    </row>
    <row r="65" spans="1:32" ht="12.75">
      <c r="A65">
        <v>45</v>
      </c>
      <c r="B65" s="2">
        <v>23583414000</v>
      </c>
      <c r="C65" s="5">
        <f t="shared" si="0"/>
        <v>23.583414</v>
      </c>
      <c r="D65">
        <v>0.794</v>
      </c>
      <c r="E65">
        <v>1.649</v>
      </c>
      <c r="F65" s="5">
        <f t="shared" si="1"/>
        <v>44.56562483975035</v>
      </c>
      <c r="G65">
        <v>3.637</v>
      </c>
      <c r="H65" s="6">
        <f t="shared" si="2"/>
        <v>4335.10878387529</v>
      </c>
      <c r="I65">
        <v>0.709515</v>
      </c>
      <c r="J65">
        <v>0.281226</v>
      </c>
      <c r="K65">
        <v>0.001724</v>
      </c>
      <c r="L65">
        <v>6.1E-05</v>
      </c>
      <c r="M65">
        <v>0.000598</v>
      </c>
      <c r="N65">
        <v>0.004243</v>
      </c>
      <c r="O65">
        <v>3E-06</v>
      </c>
      <c r="P65">
        <v>1E-05</v>
      </c>
      <c r="Q65">
        <v>0.000568</v>
      </c>
      <c r="R65">
        <v>4.6E-05</v>
      </c>
      <c r="S65">
        <v>0</v>
      </c>
      <c r="T65">
        <v>-10.077</v>
      </c>
      <c r="U65">
        <v>5.345</v>
      </c>
      <c r="V65">
        <v>7.547</v>
      </c>
      <c r="W65">
        <v>0</v>
      </c>
      <c r="X65">
        <v>0.991932</v>
      </c>
      <c r="Y65">
        <v>2.5E-05</v>
      </c>
      <c r="Z65">
        <v>8E-06</v>
      </c>
      <c r="AA65">
        <v>0.004158</v>
      </c>
      <c r="AB65">
        <v>0.001956</v>
      </c>
      <c r="AC65">
        <v>0.000596</v>
      </c>
      <c r="AD65">
        <v>0</v>
      </c>
      <c r="AE65">
        <v>0.000568</v>
      </c>
      <c r="AF65">
        <v>4.6E-05</v>
      </c>
    </row>
    <row r="66" spans="1:32" ht="12.75">
      <c r="A66">
        <v>46</v>
      </c>
      <c r="B66" s="2">
        <v>23589278000</v>
      </c>
      <c r="C66" s="5">
        <f t="shared" si="0"/>
        <v>23.589278</v>
      </c>
      <c r="D66">
        <v>0.7935</v>
      </c>
      <c r="E66">
        <v>1.704</v>
      </c>
      <c r="F66" s="5">
        <f t="shared" si="1"/>
        <v>50.58246620031142</v>
      </c>
      <c r="G66">
        <v>3.634</v>
      </c>
      <c r="H66" s="6">
        <f t="shared" si="2"/>
        <v>4305.2661049171065</v>
      </c>
      <c r="I66">
        <v>0.709515</v>
      </c>
      <c r="J66">
        <v>0.281226</v>
      </c>
      <c r="K66">
        <v>0.001724</v>
      </c>
      <c r="L66">
        <v>6.1E-05</v>
      </c>
      <c r="M66">
        <v>0.000598</v>
      </c>
      <c r="N66">
        <v>0.004243</v>
      </c>
      <c r="O66">
        <v>3E-06</v>
      </c>
      <c r="P66">
        <v>1E-05</v>
      </c>
      <c r="Q66">
        <v>0.000568</v>
      </c>
      <c r="R66">
        <v>4.6E-05</v>
      </c>
      <c r="S66">
        <v>0</v>
      </c>
      <c r="T66">
        <v>-9.989</v>
      </c>
      <c r="U66">
        <v>5.362</v>
      </c>
      <c r="V66">
        <v>7.552</v>
      </c>
      <c r="W66">
        <v>0</v>
      </c>
      <c r="X66">
        <v>0.991932</v>
      </c>
      <c r="Y66">
        <v>2.5E-05</v>
      </c>
      <c r="Z66">
        <v>8E-06</v>
      </c>
      <c r="AA66">
        <v>0.004158</v>
      </c>
      <c r="AB66">
        <v>0.001956</v>
      </c>
      <c r="AC66">
        <v>0.000596</v>
      </c>
      <c r="AD66">
        <v>0</v>
      </c>
      <c r="AE66">
        <v>0.000568</v>
      </c>
      <c r="AF66">
        <v>4.6E-05</v>
      </c>
    </row>
    <row r="67" spans="1:32" ht="12.75">
      <c r="A67">
        <v>47</v>
      </c>
      <c r="B67" s="2">
        <v>23594842000</v>
      </c>
      <c r="C67" s="5">
        <f t="shared" si="0"/>
        <v>23.594842</v>
      </c>
      <c r="D67">
        <v>0.7929</v>
      </c>
      <c r="E67">
        <v>1.76</v>
      </c>
      <c r="F67" s="5">
        <f t="shared" si="1"/>
        <v>57.543993733715695</v>
      </c>
      <c r="G67">
        <v>3.63</v>
      </c>
      <c r="H67" s="6">
        <f t="shared" si="2"/>
        <v>4265.79518801593</v>
      </c>
      <c r="I67">
        <v>0.709515</v>
      </c>
      <c r="J67">
        <v>0.281226</v>
      </c>
      <c r="K67">
        <v>0.001724</v>
      </c>
      <c r="L67">
        <v>6.1E-05</v>
      </c>
      <c r="M67">
        <v>0.000598</v>
      </c>
      <c r="N67">
        <v>0.004243</v>
      </c>
      <c r="O67">
        <v>3E-06</v>
      </c>
      <c r="P67">
        <v>1E-05</v>
      </c>
      <c r="Q67">
        <v>0.000568</v>
      </c>
      <c r="R67">
        <v>4.6E-05</v>
      </c>
      <c r="S67">
        <v>0</v>
      </c>
      <c r="T67">
        <v>-9.896</v>
      </c>
      <c r="U67">
        <v>5.38</v>
      </c>
      <c r="V67">
        <v>7.559</v>
      </c>
      <c r="W67">
        <v>0</v>
      </c>
      <c r="X67">
        <v>0.991932</v>
      </c>
      <c r="Y67">
        <v>2.5E-05</v>
      </c>
      <c r="Z67">
        <v>8E-06</v>
      </c>
      <c r="AA67">
        <v>0.004158</v>
      </c>
      <c r="AB67">
        <v>0.001956</v>
      </c>
      <c r="AC67">
        <v>0.000596</v>
      </c>
      <c r="AD67">
        <v>0</v>
      </c>
      <c r="AE67">
        <v>0.000568</v>
      </c>
      <c r="AF67">
        <v>4.6E-05</v>
      </c>
    </row>
    <row r="68" spans="1:32" ht="12.75">
      <c r="A68">
        <v>48</v>
      </c>
      <c r="B68" s="2">
        <v>23599641000</v>
      </c>
      <c r="C68" s="5">
        <f t="shared" si="0"/>
        <v>23.599641</v>
      </c>
      <c r="D68">
        <v>0.7922</v>
      </c>
      <c r="E68">
        <v>1.815</v>
      </c>
      <c r="F68" s="5">
        <f t="shared" si="1"/>
        <v>65.31305526474726</v>
      </c>
      <c r="G68">
        <v>3.627</v>
      </c>
      <c r="H68" s="6">
        <f t="shared" si="2"/>
        <v>4236.429660495413</v>
      </c>
      <c r="I68">
        <v>0.709515</v>
      </c>
      <c r="J68">
        <v>0.281226</v>
      </c>
      <c r="K68">
        <v>0.001724</v>
      </c>
      <c r="L68">
        <v>6.1E-05</v>
      </c>
      <c r="M68">
        <v>0.000598</v>
      </c>
      <c r="N68">
        <v>0.004243</v>
      </c>
      <c r="O68">
        <v>3E-06</v>
      </c>
      <c r="P68">
        <v>1E-05</v>
      </c>
      <c r="Q68">
        <v>0.000568</v>
      </c>
      <c r="R68">
        <v>4.6E-05</v>
      </c>
      <c r="S68">
        <v>0</v>
      </c>
      <c r="T68">
        <v>-9.807</v>
      </c>
      <c r="U68">
        <v>5.396</v>
      </c>
      <c r="V68">
        <v>7.566</v>
      </c>
      <c r="W68">
        <v>0</v>
      </c>
      <c r="X68">
        <v>0.991932</v>
      </c>
      <c r="Y68">
        <v>2.5E-05</v>
      </c>
      <c r="Z68">
        <v>8E-06</v>
      </c>
      <c r="AA68">
        <v>0.004158</v>
      </c>
      <c r="AB68">
        <v>0.001956</v>
      </c>
      <c r="AC68">
        <v>0.000596</v>
      </c>
      <c r="AD68">
        <v>0</v>
      </c>
      <c r="AE68">
        <v>0.000568</v>
      </c>
      <c r="AF68">
        <v>4.6E-05</v>
      </c>
    </row>
    <row r="69" spans="1:32" ht="12.75">
      <c r="A69">
        <v>49</v>
      </c>
      <c r="B69" s="2">
        <v>23604263000</v>
      </c>
      <c r="C69" s="5">
        <f t="shared" si="0"/>
        <v>23.604263</v>
      </c>
      <c r="D69">
        <v>0.7914</v>
      </c>
      <c r="E69">
        <v>1.871</v>
      </c>
      <c r="F69" s="5">
        <f t="shared" si="1"/>
        <v>74.30191378967018</v>
      </c>
      <c r="G69">
        <v>3.624</v>
      </c>
      <c r="H69" s="6">
        <f t="shared" si="2"/>
        <v>4207.266283844442</v>
      </c>
      <c r="I69">
        <v>0.709515</v>
      </c>
      <c r="J69">
        <v>0.281226</v>
      </c>
      <c r="K69">
        <v>0.001724</v>
      </c>
      <c r="L69">
        <v>6.1E-05</v>
      </c>
      <c r="M69">
        <v>0.000598</v>
      </c>
      <c r="N69">
        <v>0.004243</v>
      </c>
      <c r="O69">
        <v>3E-06</v>
      </c>
      <c r="P69">
        <v>1E-05</v>
      </c>
      <c r="Q69">
        <v>0.000568</v>
      </c>
      <c r="R69">
        <v>4.6E-05</v>
      </c>
      <c r="S69">
        <v>0</v>
      </c>
      <c r="T69">
        <v>-9.716</v>
      </c>
      <c r="U69">
        <v>5.414</v>
      </c>
      <c r="V69">
        <v>7.573</v>
      </c>
      <c r="W69">
        <v>0</v>
      </c>
      <c r="X69">
        <v>0.991932</v>
      </c>
      <c r="Y69">
        <v>2.5E-05</v>
      </c>
      <c r="Z69">
        <v>8E-06</v>
      </c>
      <c r="AA69">
        <v>0.004158</v>
      </c>
      <c r="AB69">
        <v>0.001956</v>
      </c>
      <c r="AC69">
        <v>0.000596</v>
      </c>
      <c r="AD69">
        <v>0</v>
      </c>
      <c r="AE69">
        <v>0.000568</v>
      </c>
      <c r="AF69">
        <v>4.6E-05</v>
      </c>
    </row>
    <row r="70" spans="1:32" ht="12.75">
      <c r="A70">
        <v>50</v>
      </c>
      <c r="B70" s="2">
        <v>23608310000</v>
      </c>
      <c r="C70" s="5">
        <f t="shared" si="0"/>
        <v>23.60831</v>
      </c>
      <c r="D70">
        <v>0.7905</v>
      </c>
      <c r="E70">
        <v>1.927</v>
      </c>
      <c r="F70" s="5">
        <f t="shared" si="1"/>
        <v>84.52788451602905</v>
      </c>
      <c r="G70">
        <v>3.62</v>
      </c>
      <c r="H70" s="6">
        <f t="shared" si="2"/>
        <v>4168.693834703358</v>
      </c>
      <c r="I70">
        <v>0.709515</v>
      </c>
      <c r="J70">
        <v>0.281226</v>
      </c>
      <c r="K70">
        <v>0.001724</v>
      </c>
      <c r="L70">
        <v>6.1E-05</v>
      </c>
      <c r="M70">
        <v>0.000598</v>
      </c>
      <c r="N70">
        <v>0.004243</v>
      </c>
      <c r="O70">
        <v>3E-06</v>
      </c>
      <c r="P70">
        <v>1E-05</v>
      </c>
      <c r="Q70">
        <v>0.000568</v>
      </c>
      <c r="R70">
        <v>4.6E-05</v>
      </c>
      <c r="S70">
        <v>0</v>
      </c>
      <c r="T70">
        <v>-9.624</v>
      </c>
      <c r="U70">
        <v>5.432</v>
      </c>
      <c r="V70">
        <v>7.582</v>
      </c>
      <c r="W70">
        <v>0</v>
      </c>
      <c r="X70">
        <v>0.991932</v>
      </c>
      <c r="Y70">
        <v>2.5E-05</v>
      </c>
      <c r="Z70">
        <v>8E-06</v>
      </c>
      <c r="AA70">
        <v>0.004158</v>
      </c>
      <c r="AB70">
        <v>0.001956</v>
      </c>
      <c r="AC70">
        <v>0.000596</v>
      </c>
      <c r="AD70">
        <v>0</v>
      </c>
      <c r="AE70">
        <v>0.000568</v>
      </c>
      <c r="AF70">
        <v>4.6E-05</v>
      </c>
    </row>
    <row r="71" spans="1:32" ht="12.75">
      <c r="A71">
        <v>51</v>
      </c>
      <c r="B71" s="2">
        <v>23611843000</v>
      </c>
      <c r="C71" s="5">
        <f t="shared" si="0"/>
        <v>23.611843</v>
      </c>
      <c r="D71">
        <v>0.7896</v>
      </c>
      <c r="E71">
        <v>1.982</v>
      </c>
      <c r="F71" s="5">
        <f t="shared" si="1"/>
        <v>95.94006315159334</v>
      </c>
      <c r="G71">
        <v>3.616</v>
      </c>
      <c r="H71" s="6">
        <f t="shared" si="2"/>
        <v>4130.475019901621</v>
      </c>
      <c r="I71">
        <v>0.709515</v>
      </c>
      <c r="J71">
        <v>0.281226</v>
      </c>
      <c r="K71">
        <v>0.001724</v>
      </c>
      <c r="L71">
        <v>6.1E-05</v>
      </c>
      <c r="M71">
        <v>0.000598</v>
      </c>
      <c r="N71">
        <v>0.004243</v>
      </c>
      <c r="O71">
        <v>3E-06</v>
      </c>
      <c r="P71">
        <v>1E-05</v>
      </c>
      <c r="Q71">
        <v>0.000568</v>
      </c>
      <c r="R71">
        <v>4.6E-05</v>
      </c>
      <c r="S71">
        <v>0</v>
      </c>
      <c r="T71">
        <v>-9.533</v>
      </c>
      <c r="U71">
        <v>5.449</v>
      </c>
      <c r="V71">
        <v>7.59</v>
      </c>
      <c r="W71">
        <v>0</v>
      </c>
      <c r="X71">
        <v>0.991932</v>
      </c>
      <c r="Y71">
        <v>2.5E-05</v>
      </c>
      <c r="Z71">
        <v>8E-06</v>
      </c>
      <c r="AA71">
        <v>0.004158</v>
      </c>
      <c r="AB71">
        <v>0.001956</v>
      </c>
      <c r="AC71">
        <v>0.000596</v>
      </c>
      <c r="AD71">
        <v>0</v>
      </c>
      <c r="AE71">
        <v>0.000568</v>
      </c>
      <c r="AF71">
        <v>4.6E-05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71"/>
  <sheetViews>
    <sheetView workbookViewId="0" topLeftCell="A21">
      <selection activeCell="G21" sqref="G21:G71"/>
    </sheetView>
  </sheetViews>
  <sheetFormatPr defaultColWidth="9.140625" defaultRowHeight="12.75"/>
  <cols>
    <col min="1" max="1" width="3.421875" style="0" customWidth="1"/>
    <col min="2" max="2" width="9.7109375" style="0" customWidth="1"/>
    <col min="4" max="4" width="5.421875" style="0" customWidth="1"/>
    <col min="5" max="5" width="6.8515625" style="0" customWidth="1"/>
    <col min="6" max="6" width="10.00390625" style="6" customWidth="1"/>
    <col min="7" max="7" width="7.140625" style="0" customWidth="1"/>
  </cols>
  <sheetData>
    <row r="1" ht="20.25">
      <c r="A1" s="14" t="s">
        <v>0</v>
      </c>
    </row>
    <row r="3" ht="12.75">
      <c r="A3" t="s">
        <v>40</v>
      </c>
    </row>
    <row r="4" ht="12.75">
      <c r="A4" t="s">
        <v>41</v>
      </c>
    </row>
    <row r="5" ht="12.75">
      <c r="A5" t="s">
        <v>36</v>
      </c>
    </row>
    <row r="6" spans="2:7" ht="12.75">
      <c r="B6" s="7"/>
      <c r="C6" s="7" t="s">
        <v>34</v>
      </c>
      <c r="D6" s="7"/>
      <c r="E6" s="7" t="s">
        <v>34</v>
      </c>
      <c r="F6" s="15"/>
      <c r="G6" s="7" t="s">
        <v>34</v>
      </c>
    </row>
    <row r="7" spans="1:7" ht="13.5" thickBot="1">
      <c r="A7" s="4" t="s">
        <v>33</v>
      </c>
      <c r="B7" s="4" t="s">
        <v>1</v>
      </c>
      <c r="C7" s="4" t="s">
        <v>1</v>
      </c>
      <c r="D7" s="4"/>
      <c r="E7" s="4" t="s">
        <v>3</v>
      </c>
      <c r="F7" s="16"/>
      <c r="G7" s="4" t="s">
        <v>5</v>
      </c>
    </row>
    <row r="8" spans="1:7" ht="12.75">
      <c r="A8" s="1">
        <f>VLOOKUP(C14,B$21:AH$61,33)</f>
        <v>21</v>
      </c>
      <c r="B8" t="str">
        <f>"B"&amp;A8</f>
        <v>B21</v>
      </c>
      <c r="C8" s="2">
        <f ca="1">INDIRECT(B8)</f>
        <v>51813116</v>
      </c>
      <c r="D8" t="str">
        <f>"E"&amp;A8</f>
        <v>E21</v>
      </c>
      <c r="E8">
        <f ca="1">INDIRECT(D8)</f>
        <v>-0.253</v>
      </c>
      <c r="F8" s="6" t="str">
        <f>"G"&amp;A8</f>
        <v>G21</v>
      </c>
      <c r="G8">
        <f ca="1">INDIRECT(F8)</f>
        <v>3.75</v>
      </c>
    </row>
    <row r="9" spans="1:7" ht="12.75">
      <c r="A9" s="1">
        <f>A8+1</f>
        <v>22</v>
      </c>
      <c r="B9" t="str">
        <f>"B"&amp;A9</f>
        <v>B22</v>
      </c>
      <c r="C9" s="2">
        <f ca="1">INDIRECT(B9)</f>
        <v>1757947300</v>
      </c>
      <c r="D9" t="str">
        <f>"E"&amp;A9</f>
        <v>E22</v>
      </c>
      <c r="E9">
        <f ca="1">INDIRECT(D9)</f>
        <v>-0.22</v>
      </c>
      <c r="F9" s="6" t="str">
        <f>"G"&amp;A9</f>
        <v>G22</v>
      </c>
      <c r="G9">
        <f ca="1">INDIRECT(F9)</f>
        <v>3.753</v>
      </c>
    </row>
    <row r="11" spans="1:7" ht="12.75">
      <c r="A11" s="1">
        <f>VLOOKUP(C15,B$21:AH$61,33)</f>
        <v>21</v>
      </c>
      <c r="B11" t="str">
        <f>"B"&amp;A11</f>
        <v>B21</v>
      </c>
      <c r="C11" s="2">
        <f ca="1">INDIRECT(B11)</f>
        <v>51813116</v>
      </c>
      <c r="D11" t="str">
        <f>"E"&amp;A11</f>
        <v>E21</v>
      </c>
      <c r="E11">
        <f ca="1">INDIRECT(D11)</f>
        <v>-0.253</v>
      </c>
      <c r="F11" s="6" t="str">
        <f>"G"&amp;A11</f>
        <v>G21</v>
      </c>
      <c r="G11">
        <f ca="1">INDIRECT(F11)</f>
        <v>3.75</v>
      </c>
    </row>
    <row r="12" spans="1:7" ht="12.75">
      <c r="A12" s="1">
        <f>A11+1</f>
        <v>22</v>
      </c>
      <c r="B12" t="str">
        <f>"B"&amp;A12</f>
        <v>B22</v>
      </c>
      <c r="C12" s="2">
        <f ca="1">INDIRECT(B12)</f>
        <v>1757947300</v>
      </c>
      <c r="D12" t="str">
        <f>"E"&amp;A12</f>
        <v>E22</v>
      </c>
      <c r="E12">
        <f ca="1">INDIRECT(D12)</f>
        <v>-0.22</v>
      </c>
      <c r="F12" s="6" t="str">
        <f>"G"&amp;A12</f>
        <v>G22</v>
      </c>
      <c r="G12">
        <f ca="1">INDIRECT(F12)</f>
        <v>3.753</v>
      </c>
    </row>
    <row r="14" spans="1:7" ht="12.75">
      <c r="A14" s="11" t="s">
        <v>35</v>
      </c>
      <c r="B14" s="2"/>
      <c r="C14" s="9">
        <v>150000000</v>
      </c>
      <c r="E14" s="12">
        <f>E8+($C14-$C8)/($C9-$C8)*(E9-E8)</f>
        <v>-0.25110087201675807</v>
      </c>
      <c r="G14" s="12">
        <f>G8+($C14-$C8)/($C9-$C8)*(G9-G8)</f>
        <v>3.7501726479984767</v>
      </c>
    </row>
    <row r="15" spans="1:7" ht="12.75">
      <c r="A15" s="11" t="s">
        <v>35</v>
      </c>
      <c r="B15" s="2"/>
      <c r="C15" s="9">
        <v>170000000</v>
      </c>
      <c r="E15" s="10">
        <f>E11+($C15-C11)/(C12-C11)*(E12-E11)</f>
        <v>-0.25071403257224695</v>
      </c>
      <c r="G15" s="13">
        <f>G11+($C15-$C11)/($C12-$C11)*(G12-G11)</f>
        <v>3.750207815220705</v>
      </c>
    </row>
    <row r="17" spans="2:7" ht="12.75">
      <c r="B17" s="2" t="s">
        <v>39</v>
      </c>
      <c r="C17" s="2"/>
      <c r="D17">
        <v>1.66</v>
      </c>
      <c r="E17">
        <f>LOG(D17)</f>
        <v>0.22010808804005508</v>
      </c>
      <c r="F17">
        <v>5680</v>
      </c>
      <c r="G17">
        <f>LOG(F17)</f>
        <v>3.754348335711019</v>
      </c>
    </row>
    <row r="18" spans="2:7" ht="12.75">
      <c r="B18" s="2" t="s">
        <v>39</v>
      </c>
      <c r="D18">
        <v>1.5</v>
      </c>
      <c r="E18">
        <f>LOG(D18)</f>
        <v>0.17609125905568124</v>
      </c>
      <c r="F18">
        <v>5636</v>
      </c>
      <c r="G18">
        <f>LOG(F18)</f>
        <v>3.750970984437319</v>
      </c>
    </row>
    <row r="19" spans="2:34" ht="12.75">
      <c r="B19">
        <v>1</v>
      </c>
      <c r="C19">
        <v>2</v>
      </c>
      <c r="D19">
        <v>3</v>
      </c>
      <c r="E19">
        <v>4</v>
      </c>
      <c r="F19" s="6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  <c r="N19">
        <v>13</v>
      </c>
      <c r="O19">
        <v>14</v>
      </c>
      <c r="P19">
        <v>15</v>
      </c>
      <c r="Q19">
        <v>16</v>
      </c>
      <c r="R19">
        <v>17</v>
      </c>
      <c r="S19">
        <v>18</v>
      </c>
      <c r="T19">
        <v>19</v>
      </c>
      <c r="U19">
        <v>20</v>
      </c>
      <c r="V19">
        <v>21</v>
      </c>
      <c r="W19">
        <v>22</v>
      </c>
      <c r="X19">
        <v>23</v>
      </c>
      <c r="Y19">
        <v>24</v>
      </c>
      <c r="Z19">
        <v>25</v>
      </c>
      <c r="AA19">
        <v>26</v>
      </c>
      <c r="AB19">
        <v>27</v>
      </c>
      <c r="AC19">
        <v>28</v>
      </c>
      <c r="AD19">
        <v>29</v>
      </c>
      <c r="AE19">
        <v>30</v>
      </c>
      <c r="AF19">
        <v>31</v>
      </c>
      <c r="AG19">
        <v>32</v>
      </c>
      <c r="AH19">
        <v>33</v>
      </c>
    </row>
    <row r="20" spans="1:33" ht="13.5" thickBot="1">
      <c r="A20" s="3"/>
      <c r="B20" s="4" t="s">
        <v>1</v>
      </c>
      <c r="C20" s="8" t="s">
        <v>32</v>
      </c>
      <c r="D20" s="4" t="s">
        <v>2</v>
      </c>
      <c r="E20" s="4" t="s">
        <v>3</v>
      </c>
      <c r="F20" s="16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  <c r="X20" s="4" t="s">
        <v>22</v>
      </c>
      <c r="Y20" s="4" t="s">
        <v>23</v>
      </c>
      <c r="Z20" s="4" t="s">
        <v>24</v>
      </c>
      <c r="AA20" s="4" t="s">
        <v>25</v>
      </c>
      <c r="AB20" s="4" t="s">
        <v>26</v>
      </c>
      <c r="AC20" s="4" t="s">
        <v>27</v>
      </c>
      <c r="AD20" s="4" t="s">
        <v>28</v>
      </c>
      <c r="AE20" s="4" t="s">
        <v>29</v>
      </c>
      <c r="AF20" s="4" t="s">
        <v>30</v>
      </c>
      <c r="AG20" s="4" t="s">
        <v>31</v>
      </c>
    </row>
    <row r="21" spans="1:34" ht="12.75">
      <c r="A21">
        <v>1</v>
      </c>
      <c r="B21" s="2">
        <v>51813116</v>
      </c>
      <c r="C21" s="5">
        <f aca="true" t="shared" si="0" ref="C21:C71">B21/1000000000</f>
        <v>0.051813116</v>
      </c>
      <c r="D21">
        <v>0.9</v>
      </c>
      <c r="E21">
        <v>-0.253</v>
      </c>
      <c r="F21" s="5">
        <f aca="true" t="shared" si="1" ref="F21:F71">10^E21</f>
        <v>0.5584701947368307</v>
      </c>
      <c r="G21">
        <v>3.75</v>
      </c>
      <c r="H21" s="6">
        <f aca="true" t="shared" si="2" ref="H21:H71">10^G21</f>
        <v>5623.413251903499</v>
      </c>
      <c r="I21">
        <v>0.728</v>
      </c>
      <c r="J21">
        <v>0.264</v>
      </c>
      <c r="K21">
        <v>0.001786</v>
      </c>
      <c r="L21">
        <v>2.9E-05</v>
      </c>
      <c r="M21">
        <v>0.000559</v>
      </c>
      <c r="N21">
        <v>0.004243</v>
      </c>
      <c r="O21">
        <v>3E-06</v>
      </c>
      <c r="P21">
        <v>1E-05</v>
      </c>
      <c r="Q21">
        <v>0.000568</v>
      </c>
      <c r="R21">
        <v>4.6E-05</v>
      </c>
      <c r="S21">
        <v>0.0146</v>
      </c>
      <c r="T21">
        <v>0</v>
      </c>
      <c r="U21">
        <v>1.937</v>
      </c>
      <c r="V21">
        <v>7.106</v>
      </c>
      <c r="W21">
        <v>0.725175</v>
      </c>
      <c r="X21">
        <v>0.266617</v>
      </c>
      <c r="Y21">
        <v>0.00068</v>
      </c>
      <c r="Z21">
        <v>0.000272</v>
      </c>
      <c r="AA21">
        <v>0.00159</v>
      </c>
      <c r="AB21">
        <v>0.004243</v>
      </c>
      <c r="AC21">
        <v>3E-06</v>
      </c>
      <c r="AD21">
        <v>9E-06</v>
      </c>
      <c r="AE21">
        <v>0.000568</v>
      </c>
      <c r="AF21">
        <v>4.6E-05</v>
      </c>
      <c r="AH21">
        <f>ROW()</f>
        <v>21</v>
      </c>
    </row>
    <row r="22" spans="1:34" ht="12.75">
      <c r="A22">
        <v>2</v>
      </c>
      <c r="B22" s="2">
        <v>1757947300</v>
      </c>
      <c r="C22" s="5">
        <f t="shared" si="0"/>
        <v>1.7579473</v>
      </c>
      <c r="D22">
        <v>0.9</v>
      </c>
      <c r="E22">
        <v>-0.22</v>
      </c>
      <c r="F22" s="5">
        <f t="shared" si="1"/>
        <v>0.6025595860743578</v>
      </c>
      <c r="G22">
        <v>3.753</v>
      </c>
      <c r="H22" s="6">
        <f t="shared" si="2"/>
        <v>5662.392890382544</v>
      </c>
      <c r="I22">
        <v>0.728</v>
      </c>
      <c r="J22">
        <v>0.264</v>
      </c>
      <c r="K22">
        <v>0.001786</v>
      </c>
      <c r="L22">
        <v>2.9E-05</v>
      </c>
      <c r="M22">
        <v>0.000559</v>
      </c>
      <c r="N22">
        <v>0.004243</v>
      </c>
      <c r="O22">
        <v>3E-06</v>
      </c>
      <c r="P22">
        <v>1E-05</v>
      </c>
      <c r="Q22">
        <v>0.000568</v>
      </c>
      <c r="R22">
        <v>4.6E-05</v>
      </c>
      <c r="S22">
        <v>0</v>
      </c>
      <c r="T22">
        <v>0</v>
      </c>
      <c r="U22">
        <v>2.004</v>
      </c>
      <c r="V22">
        <v>7.115</v>
      </c>
      <c r="W22">
        <v>0.620094</v>
      </c>
      <c r="X22">
        <v>0.371601</v>
      </c>
      <c r="Y22">
        <v>7E-06</v>
      </c>
      <c r="Z22">
        <v>2E-06</v>
      </c>
      <c r="AA22">
        <v>0.002671</v>
      </c>
      <c r="AB22">
        <v>0.004238</v>
      </c>
      <c r="AC22">
        <v>9E-06</v>
      </c>
      <c r="AD22">
        <v>0</v>
      </c>
      <c r="AE22">
        <v>0.000568</v>
      </c>
      <c r="AF22">
        <v>4.6E-05</v>
      </c>
      <c r="AH22">
        <f>ROW()</f>
        <v>22</v>
      </c>
    </row>
    <row r="23" spans="1:34" ht="12.75">
      <c r="A23">
        <v>3</v>
      </c>
      <c r="B23" s="2">
        <v>3022483700</v>
      </c>
      <c r="C23" s="5">
        <f t="shared" si="0"/>
        <v>3.0224837</v>
      </c>
      <c r="D23">
        <v>0.9</v>
      </c>
      <c r="E23">
        <v>-0.191</v>
      </c>
      <c r="F23" s="5">
        <f t="shared" si="1"/>
        <v>0.6441692655151772</v>
      </c>
      <c r="G23">
        <v>3.756</v>
      </c>
      <c r="H23" s="6">
        <f t="shared" si="2"/>
        <v>5701.642722807477</v>
      </c>
      <c r="I23">
        <v>0.728</v>
      </c>
      <c r="J23">
        <v>0.264</v>
      </c>
      <c r="K23">
        <v>0.001786</v>
      </c>
      <c r="L23">
        <v>2.9E-05</v>
      </c>
      <c r="M23">
        <v>0.000559</v>
      </c>
      <c r="N23">
        <v>0.004243</v>
      </c>
      <c r="O23">
        <v>3E-06</v>
      </c>
      <c r="P23">
        <v>1E-05</v>
      </c>
      <c r="Q23">
        <v>0.000568</v>
      </c>
      <c r="R23">
        <v>4.6E-05</v>
      </c>
      <c r="S23">
        <v>0</v>
      </c>
      <c r="T23">
        <v>0</v>
      </c>
      <c r="U23">
        <v>2.059</v>
      </c>
      <c r="V23">
        <v>7.128</v>
      </c>
      <c r="W23">
        <v>0.540805</v>
      </c>
      <c r="X23">
        <v>0.450904</v>
      </c>
      <c r="Y23">
        <v>8E-06</v>
      </c>
      <c r="Z23">
        <v>2E-06</v>
      </c>
      <c r="AA23">
        <v>0.00267</v>
      </c>
      <c r="AB23">
        <v>0.004229</v>
      </c>
      <c r="AC23">
        <v>1.8E-05</v>
      </c>
      <c r="AD23">
        <v>0</v>
      </c>
      <c r="AE23">
        <v>0.000568</v>
      </c>
      <c r="AF23">
        <v>4.6E-05</v>
      </c>
      <c r="AH23">
        <f>ROW()</f>
        <v>23</v>
      </c>
    </row>
    <row r="24" spans="1:34" ht="12.75">
      <c r="A24">
        <v>4</v>
      </c>
      <c r="B24" s="2">
        <v>4293694000</v>
      </c>
      <c r="C24" s="5">
        <f t="shared" si="0"/>
        <v>4.293694</v>
      </c>
      <c r="D24">
        <v>0.9</v>
      </c>
      <c r="E24">
        <v>-0.158</v>
      </c>
      <c r="F24" s="5">
        <f t="shared" si="1"/>
        <v>0.6950243175887968</v>
      </c>
      <c r="G24">
        <v>3.759</v>
      </c>
      <c r="H24" s="6">
        <f t="shared" si="2"/>
        <v>5741.164622073279</v>
      </c>
      <c r="I24">
        <v>0.728</v>
      </c>
      <c r="J24">
        <v>0.264</v>
      </c>
      <c r="K24">
        <v>0.001786</v>
      </c>
      <c r="L24">
        <v>2.9E-05</v>
      </c>
      <c r="M24">
        <v>0.000559</v>
      </c>
      <c r="N24">
        <v>0.004243</v>
      </c>
      <c r="O24">
        <v>3E-06</v>
      </c>
      <c r="P24">
        <v>1E-05</v>
      </c>
      <c r="Q24">
        <v>0.000568</v>
      </c>
      <c r="R24">
        <v>4.6E-05</v>
      </c>
      <c r="S24">
        <v>0</v>
      </c>
      <c r="T24">
        <v>0</v>
      </c>
      <c r="U24">
        <v>2.122</v>
      </c>
      <c r="V24">
        <v>7.143</v>
      </c>
      <c r="W24">
        <v>0.460068</v>
      </c>
      <c r="X24">
        <v>0.531653</v>
      </c>
      <c r="Y24">
        <v>9E-06</v>
      </c>
      <c r="Z24">
        <v>3E-06</v>
      </c>
      <c r="AA24">
        <v>0.002668</v>
      </c>
      <c r="AB24">
        <v>0.004212</v>
      </c>
      <c r="AC24">
        <v>3.8E-05</v>
      </c>
      <c r="AD24">
        <v>0</v>
      </c>
      <c r="AE24">
        <v>0.000568</v>
      </c>
      <c r="AF24">
        <v>4.6E-05</v>
      </c>
      <c r="AH24">
        <f>ROW()</f>
        <v>24</v>
      </c>
    </row>
    <row r="25" spans="1:34" ht="12.75">
      <c r="A25">
        <v>5</v>
      </c>
      <c r="B25" s="2">
        <v>5517132800</v>
      </c>
      <c r="C25" s="5">
        <f t="shared" si="0"/>
        <v>5.5171328</v>
      </c>
      <c r="D25">
        <v>0.9</v>
      </c>
      <c r="E25">
        <v>-0.123</v>
      </c>
      <c r="F25" s="5">
        <f t="shared" si="1"/>
        <v>0.7533555637337174</v>
      </c>
      <c r="G25">
        <v>3.762</v>
      </c>
      <c r="H25" s="6">
        <f t="shared" si="2"/>
        <v>5780.960474057187</v>
      </c>
      <c r="I25">
        <v>0.728</v>
      </c>
      <c r="J25">
        <v>0.264</v>
      </c>
      <c r="K25">
        <v>0.001786</v>
      </c>
      <c r="L25">
        <v>2.9E-05</v>
      </c>
      <c r="M25">
        <v>0.000559</v>
      </c>
      <c r="N25">
        <v>0.004243</v>
      </c>
      <c r="O25">
        <v>3E-06</v>
      </c>
      <c r="P25">
        <v>1E-05</v>
      </c>
      <c r="Q25">
        <v>0.000568</v>
      </c>
      <c r="R25">
        <v>4.6E-05</v>
      </c>
      <c r="S25">
        <v>0</v>
      </c>
      <c r="T25">
        <v>0</v>
      </c>
      <c r="U25">
        <v>2.19</v>
      </c>
      <c r="V25">
        <v>7.159</v>
      </c>
      <c r="W25">
        <v>0.380962</v>
      </c>
      <c r="X25">
        <v>0.610765</v>
      </c>
      <c r="Y25">
        <v>9E-06</v>
      </c>
      <c r="Z25">
        <v>3E-06</v>
      </c>
      <c r="AA25">
        <v>0.002666</v>
      </c>
      <c r="AB25">
        <v>0.004176</v>
      </c>
      <c r="AC25">
        <v>7.8E-05</v>
      </c>
      <c r="AD25">
        <v>0</v>
      </c>
      <c r="AE25">
        <v>0.000568</v>
      </c>
      <c r="AF25">
        <v>4.6E-05</v>
      </c>
      <c r="AH25">
        <f>ROW()</f>
        <v>25</v>
      </c>
    </row>
    <row r="26" spans="1:34" ht="12.75">
      <c r="A26">
        <v>6</v>
      </c>
      <c r="B26" s="2">
        <v>6740571600</v>
      </c>
      <c r="C26" s="5">
        <f t="shared" si="0"/>
        <v>6.7405716</v>
      </c>
      <c r="D26">
        <v>0.9</v>
      </c>
      <c r="E26">
        <v>-0.084</v>
      </c>
      <c r="F26" s="5">
        <f t="shared" si="1"/>
        <v>0.8241381150130023</v>
      </c>
      <c r="G26">
        <v>3.765</v>
      </c>
      <c r="H26" s="6">
        <f t="shared" si="2"/>
        <v>5821.032177708722</v>
      </c>
      <c r="I26">
        <v>0.728</v>
      </c>
      <c r="J26">
        <v>0.264</v>
      </c>
      <c r="K26">
        <v>0.001786</v>
      </c>
      <c r="L26">
        <v>2.9E-05</v>
      </c>
      <c r="M26">
        <v>0.000559</v>
      </c>
      <c r="N26">
        <v>0.004243</v>
      </c>
      <c r="O26">
        <v>3E-06</v>
      </c>
      <c r="P26">
        <v>1E-05</v>
      </c>
      <c r="Q26">
        <v>0.000568</v>
      </c>
      <c r="R26">
        <v>4.6E-05</v>
      </c>
      <c r="S26">
        <v>0</v>
      </c>
      <c r="T26">
        <v>0</v>
      </c>
      <c r="U26">
        <v>2.268</v>
      </c>
      <c r="V26">
        <v>7.178</v>
      </c>
      <c r="W26">
        <v>0.30018</v>
      </c>
      <c r="X26">
        <v>0.69155</v>
      </c>
      <c r="Y26">
        <v>1E-05</v>
      </c>
      <c r="Z26">
        <v>3E-06</v>
      </c>
      <c r="AA26">
        <v>0.002667</v>
      </c>
      <c r="AB26">
        <v>0.004091</v>
      </c>
      <c r="AC26">
        <v>0.000165</v>
      </c>
      <c r="AD26">
        <v>0</v>
      </c>
      <c r="AE26">
        <v>0.000568</v>
      </c>
      <c r="AF26">
        <v>4.6E-05</v>
      </c>
      <c r="AH26">
        <f>ROW()</f>
        <v>26</v>
      </c>
    </row>
    <row r="27" spans="1:34" ht="12.75">
      <c r="A27">
        <v>7</v>
      </c>
      <c r="B27" s="2">
        <v>7935558700</v>
      </c>
      <c r="C27" s="5">
        <f t="shared" si="0"/>
        <v>7.9355587</v>
      </c>
      <c r="D27">
        <v>0.9</v>
      </c>
      <c r="E27">
        <v>-0.042</v>
      </c>
      <c r="F27" s="5">
        <f t="shared" si="1"/>
        <v>0.9078205301781858</v>
      </c>
      <c r="G27">
        <v>3.767</v>
      </c>
      <c r="H27" s="6">
        <f t="shared" si="2"/>
        <v>5847.900841444813</v>
      </c>
      <c r="I27">
        <v>0.728</v>
      </c>
      <c r="J27">
        <v>0.264</v>
      </c>
      <c r="K27">
        <v>0.001786</v>
      </c>
      <c r="L27">
        <v>2.9E-05</v>
      </c>
      <c r="M27">
        <v>0.000559</v>
      </c>
      <c r="N27">
        <v>0.004243</v>
      </c>
      <c r="O27">
        <v>3E-06</v>
      </c>
      <c r="P27">
        <v>1E-05</v>
      </c>
      <c r="Q27">
        <v>0.000568</v>
      </c>
      <c r="R27">
        <v>4.6E-05</v>
      </c>
      <c r="S27">
        <v>0</v>
      </c>
      <c r="T27">
        <v>0</v>
      </c>
      <c r="U27">
        <v>2.356</v>
      </c>
      <c r="V27">
        <v>7.199</v>
      </c>
      <c r="W27">
        <v>0.220475</v>
      </c>
      <c r="X27">
        <v>0.771253</v>
      </c>
      <c r="Y27">
        <v>1.1E-05</v>
      </c>
      <c r="Z27">
        <v>3E-06</v>
      </c>
      <c r="AA27">
        <v>0.002695</v>
      </c>
      <c r="AB27">
        <v>0.003888</v>
      </c>
      <c r="AC27">
        <v>0.000345</v>
      </c>
      <c r="AD27">
        <v>0</v>
      </c>
      <c r="AE27">
        <v>0.000568</v>
      </c>
      <c r="AF27">
        <v>4.6E-05</v>
      </c>
      <c r="AH27">
        <f>ROW()</f>
        <v>27</v>
      </c>
    </row>
    <row r="28" spans="1:34" ht="12.75">
      <c r="A28">
        <v>8</v>
      </c>
      <c r="B28" s="2">
        <v>8874476500</v>
      </c>
      <c r="C28" s="5">
        <f t="shared" si="0"/>
        <v>8.8744765</v>
      </c>
      <c r="D28">
        <v>0.9</v>
      </c>
      <c r="E28">
        <v>-0.005</v>
      </c>
      <c r="F28" s="5">
        <f t="shared" si="1"/>
        <v>0.9885530946569387</v>
      </c>
      <c r="G28">
        <v>3.77</v>
      </c>
      <c r="H28" s="6">
        <f t="shared" si="2"/>
        <v>5888.436553555897</v>
      </c>
      <c r="I28">
        <v>0.728</v>
      </c>
      <c r="J28">
        <v>0.264</v>
      </c>
      <c r="K28">
        <v>0.001786</v>
      </c>
      <c r="L28">
        <v>2.9E-05</v>
      </c>
      <c r="M28">
        <v>0.000559</v>
      </c>
      <c r="N28">
        <v>0.004243</v>
      </c>
      <c r="O28">
        <v>3E-06</v>
      </c>
      <c r="P28">
        <v>1E-05</v>
      </c>
      <c r="Q28">
        <v>0.000568</v>
      </c>
      <c r="R28">
        <v>4.6E-05</v>
      </c>
      <c r="S28">
        <v>0</v>
      </c>
      <c r="T28">
        <v>0</v>
      </c>
      <c r="U28">
        <v>2.438</v>
      </c>
      <c r="V28">
        <v>7.217</v>
      </c>
      <c r="W28">
        <v>0.159731</v>
      </c>
      <c r="X28">
        <v>0.832003</v>
      </c>
      <c r="Y28">
        <v>1.3E-05</v>
      </c>
      <c r="Z28">
        <v>4E-06</v>
      </c>
      <c r="AA28">
        <v>0.00281</v>
      </c>
      <c r="AB28">
        <v>0.003544</v>
      </c>
      <c r="AC28">
        <v>0.000568</v>
      </c>
      <c r="AD28">
        <v>0</v>
      </c>
      <c r="AE28">
        <v>0.000568</v>
      </c>
      <c r="AF28">
        <v>4.6E-05</v>
      </c>
      <c r="AH28">
        <f>ROW()</f>
        <v>28</v>
      </c>
    </row>
    <row r="29" spans="1:34" ht="12.75">
      <c r="A29">
        <v>9</v>
      </c>
      <c r="B29" s="2">
        <v>9865178100</v>
      </c>
      <c r="C29" s="5">
        <f t="shared" si="0"/>
        <v>9.8651781</v>
      </c>
      <c r="D29">
        <v>0.9</v>
      </c>
      <c r="E29">
        <v>0.039</v>
      </c>
      <c r="F29" s="5">
        <f t="shared" si="1"/>
        <v>1.093956366272094</v>
      </c>
      <c r="G29">
        <v>3.771</v>
      </c>
      <c r="H29" s="6">
        <f t="shared" si="2"/>
        <v>5902.010801718444</v>
      </c>
      <c r="I29">
        <v>0.728</v>
      </c>
      <c r="J29">
        <v>0.264</v>
      </c>
      <c r="K29">
        <v>0.001786</v>
      </c>
      <c r="L29">
        <v>2.9E-05</v>
      </c>
      <c r="M29">
        <v>0.000559</v>
      </c>
      <c r="N29">
        <v>0.004243</v>
      </c>
      <c r="O29">
        <v>3E-06</v>
      </c>
      <c r="P29">
        <v>1E-05</v>
      </c>
      <c r="Q29">
        <v>0.000568</v>
      </c>
      <c r="R29">
        <v>4.6E-05</v>
      </c>
      <c r="S29">
        <v>0</v>
      </c>
      <c r="T29">
        <v>0</v>
      </c>
      <c r="U29">
        <v>2.536</v>
      </c>
      <c r="V29">
        <v>7.239</v>
      </c>
      <c r="W29">
        <v>0.099012</v>
      </c>
      <c r="X29">
        <v>0.892777</v>
      </c>
      <c r="Y29">
        <v>1.6E-05</v>
      </c>
      <c r="Z29">
        <v>5E-06</v>
      </c>
      <c r="AA29">
        <v>0.00325</v>
      </c>
      <c r="AB29">
        <v>0.00286</v>
      </c>
      <c r="AC29">
        <v>0.000754</v>
      </c>
      <c r="AD29">
        <v>0</v>
      </c>
      <c r="AE29">
        <v>0.000568</v>
      </c>
      <c r="AF29">
        <v>4.6E-05</v>
      </c>
      <c r="AH29">
        <f>ROW()</f>
        <v>29</v>
      </c>
    </row>
    <row r="30" spans="1:34" ht="12.75">
      <c r="A30">
        <v>10</v>
      </c>
      <c r="B30" s="2">
        <v>10474536000</v>
      </c>
      <c r="C30" s="5">
        <f t="shared" si="0"/>
        <v>10.474536</v>
      </c>
      <c r="D30">
        <v>0.9</v>
      </c>
      <c r="E30">
        <v>0.068</v>
      </c>
      <c r="F30" s="5">
        <f t="shared" si="1"/>
        <v>1.169499391019871</v>
      </c>
      <c r="G30">
        <v>3.772</v>
      </c>
      <c r="H30" s="6">
        <f t="shared" si="2"/>
        <v>5915.616341754745</v>
      </c>
      <c r="I30">
        <v>0.728</v>
      </c>
      <c r="J30">
        <v>0.264</v>
      </c>
      <c r="K30">
        <v>0.001786</v>
      </c>
      <c r="L30">
        <v>2.9E-05</v>
      </c>
      <c r="M30">
        <v>0.000559</v>
      </c>
      <c r="N30">
        <v>0.004243</v>
      </c>
      <c r="O30">
        <v>3E-06</v>
      </c>
      <c r="P30">
        <v>1E-05</v>
      </c>
      <c r="Q30">
        <v>0.000568</v>
      </c>
      <c r="R30">
        <v>4.6E-05</v>
      </c>
      <c r="S30">
        <v>0</v>
      </c>
      <c r="T30">
        <v>0</v>
      </c>
      <c r="U30">
        <v>2.604</v>
      </c>
      <c r="V30">
        <v>7.257</v>
      </c>
      <c r="W30">
        <v>0.059569</v>
      </c>
      <c r="X30">
        <v>0.932309</v>
      </c>
      <c r="Y30">
        <v>2.1E-05</v>
      </c>
      <c r="Z30">
        <v>6E-06</v>
      </c>
      <c r="AA30">
        <v>0.003834</v>
      </c>
      <c r="AB30">
        <v>0.002242</v>
      </c>
      <c r="AC30">
        <v>0.000694</v>
      </c>
      <c r="AD30">
        <v>0</v>
      </c>
      <c r="AE30">
        <v>0.000568</v>
      </c>
      <c r="AF30">
        <v>4.6E-05</v>
      </c>
      <c r="AH30">
        <f>ROW()</f>
        <v>30</v>
      </c>
    </row>
    <row r="31" spans="1:34" ht="12.75">
      <c r="A31">
        <v>11</v>
      </c>
      <c r="B31" s="2">
        <v>10892824000</v>
      </c>
      <c r="C31" s="5">
        <f t="shared" si="0"/>
        <v>10.892824</v>
      </c>
      <c r="D31">
        <v>0.9</v>
      </c>
      <c r="E31">
        <v>0.088</v>
      </c>
      <c r="F31" s="5">
        <f t="shared" si="1"/>
        <v>1.2246161992650488</v>
      </c>
      <c r="G31">
        <v>3.772</v>
      </c>
      <c r="H31" s="6">
        <f t="shared" si="2"/>
        <v>5915.616341754745</v>
      </c>
      <c r="I31">
        <v>0.728</v>
      </c>
      <c r="J31">
        <v>0.264</v>
      </c>
      <c r="K31">
        <v>0.001786</v>
      </c>
      <c r="L31">
        <v>2.9E-05</v>
      </c>
      <c r="M31">
        <v>0.000559</v>
      </c>
      <c r="N31">
        <v>0.004243</v>
      </c>
      <c r="O31">
        <v>3E-06</v>
      </c>
      <c r="P31">
        <v>1E-05</v>
      </c>
      <c r="Q31">
        <v>0.000568</v>
      </c>
      <c r="R31">
        <v>4.6E-05</v>
      </c>
      <c r="S31">
        <v>0</v>
      </c>
      <c r="T31">
        <v>0</v>
      </c>
      <c r="U31">
        <v>2.654</v>
      </c>
      <c r="V31">
        <v>7.27</v>
      </c>
      <c r="W31">
        <v>0.030313</v>
      </c>
      <c r="X31">
        <v>0.961644</v>
      </c>
      <c r="Y31">
        <v>2.5E-05</v>
      </c>
      <c r="Z31">
        <v>8E-06</v>
      </c>
      <c r="AA31">
        <v>0.004323</v>
      </c>
      <c r="AB31">
        <v>0.001806</v>
      </c>
      <c r="AC31">
        <v>0.000555</v>
      </c>
      <c r="AD31">
        <v>0</v>
      </c>
      <c r="AE31">
        <v>0.000568</v>
      </c>
      <c r="AF31">
        <v>4.6E-05</v>
      </c>
      <c r="AH31">
        <f>ROW()</f>
        <v>31</v>
      </c>
    </row>
    <row r="32" spans="1:34" ht="12.75">
      <c r="A32">
        <v>12</v>
      </c>
      <c r="B32" s="2">
        <v>11975914000</v>
      </c>
      <c r="C32" s="5">
        <f t="shared" si="0"/>
        <v>11.975914</v>
      </c>
      <c r="D32">
        <v>0.9</v>
      </c>
      <c r="E32">
        <v>0.15</v>
      </c>
      <c r="F32" s="5">
        <f t="shared" si="1"/>
        <v>1.4125375446227544</v>
      </c>
      <c r="G32">
        <v>3.771</v>
      </c>
      <c r="H32" s="6">
        <f t="shared" si="2"/>
        <v>5902.010801718444</v>
      </c>
      <c r="I32">
        <v>0.728</v>
      </c>
      <c r="J32">
        <v>0.264</v>
      </c>
      <c r="K32">
        <v>0.001786</v>
      </c>
      <c r="L32">
        <v>2.9E-05</v>
      </c>
      <c r="M32">
        <v>0.000559</v>
      </c>
      <c r="N32">
        <v>0.004243</v>
      </c>
      <c r="O32">
        <v>3E-06</v>
      </c>
      <c r="P32">
        <v>1E-05</v>
      </c>
      <c r="Q32">
        <v>0.000568</v>
      </c>
      <c r="R32">
        <v>4.6E-05</v>
      </c>
      <c r="S32">
        <v>0</v>
      </c>
      <c r="T32">
        <v>0</v>
      </c>
      <c r="U32">
        <v>2.836</v>
      </c>
      <c r="V32">
        <v>7.28</v>
      </c>
      <c r="W32">
        <v>0.000473</v>
      </c>
      <c r="X32">
        <v>0.991557</v>
      </c>
      <c r="Y32">
        <v>2.8E-05</v>
      </c>
      <c r="Z32">
        <v>9E-06</v>
      </c>
      <c r="AA32">
        <v>0.004759</v>
      </c>
      <c r="AB32">
        <v>0.001444</v>
      </c>
      <c r="AC32">
        <v>0.000404</v>
      </c>
      <c r="AD32">
        <v>0</v>
      </c>
      <c r="AE32">
        <v>0.000568</v>
      </c>
      <c r="AF32">
        <v>4.6E-05</v>
      </c>
      <c r="AH32">
        <f>ROW()</f>
        <v>32</v>
      </c>
    </row>
    <row r="33" spans="1:34" s="17" customFormat="1" ht="12.75">
      <c r="A33" s="17">
        <v>13</v>
      </c>
      <c r="B33" s="18">
        <v>12841528000</v>
      </c>
      <c r="C33" s="19">
        <f t="shared" si="0"/>
        <v>12.841528</v>
      </c>
      <c r="D33" s="17">
        <v>0.9</v>
      </c>
      <c r="E33" s="17">
        <v>0.213</v>
      </c>
      <c r="F33" s="19">
        <f t="shared" si="1"/>
        <v>1.6330519478943344</v>
      </c>
      <c r="G33" s="17">
        <v>3.768</v>
      </c>
      <c r="H33" s="20">
        <f t="shared" si="2"/>
        <v>5861.381645140286</v>
      </c>
      <c r="I33" s="17">
        <v>0.728</v>
      </c>
      <c r="J33" s="17">
        <v>0.264</v>
      </c>
      <c r="K33" s="17">
        <v>0.001786</v>
      </c>
      <c r="L33" s="17">
        <v>2.9E-05</v>
      </c>
      <c r="M33" s="17">
        <v>0.000559</v>
      </c>
      <c r="N33" s="17">
        <v>0.004243</v>
      </c>
      <c r="O33" s="17">
        <v>3E-06</v>
      </c>
      <c r="P33" s="17">
        <v>1E-05</v>
      </c>
      <c r="Q33" s="17">
        <v>0.000568</v>
      </c>
      <c r="R33" s="17">
        <v>4.6E-05</v>
      </c>
      <c r="S33" s="17">
        <v>0</v>
      </c>
      <c r="T33" s="17">
        <v>0</v>
      </c>
      <c r="U33" s="17">
        <v>3.045</v>
      </c>
      <c r="V33" s="17">
        <v>7.285</v>
      </c>
      <c r="W33" s="17">
        <v>0</v>
      </c>
      <c r="X33" s="17">
        <v>0.992031</v>
      </c>
      <c r="Y33" s="17">
        <v>2.9E-05</v>
      </c>
      <c r="Z33" s="17">
        <v>9E-06</v>
      </c>
      <c r="AA33" s="17">
        <v>0.004764</v>
      </c>
      <c r="AB33" s="17">
        <v>0.001439</v>
      </c>
      <c r="AC33" s="17">
        <v>0.000402</v>
      </c>
      <c r="AD33" s="17">
        <v>0</v>
      </c>
      <c r="AE33" s="17">
        <v>0.000568</v>
      </c>
      <c r="AF33" s="17">
        <v>4.6E-05</v>
      </c>
      <c r="AH33" s="17">
        <f>ROW()</f>
        <v>33</v>
      </c>
    </row>
    <row r="34" spans="1:34" ht="12.75">
      <c r="A34">
        <v>14</v>
      </c>
      <c r="B34" s="2">
        <v>13329920000</v>
      </c>
      <c r="C34" s="5">
        <f t="shared" si="0"/>
        <v>13.32992</v>
      </c>
      <c r="D34">
        <v>0.9</v>
      </c>
      <c r="E34">
        <v>0.254</v>
      </c>
      <c r="F34" s="5">
        <f t="shared" si="1"/>
        <v>1.7947336268325267</v>
      </c>
      <c r="G34">
        <v>3.762</v>
      </c>
      <c r="H34" s="6">
        <f t="shared" si="2"/>
        <v>5780.960474057187</v>
      </c>
      <c r="I34">
        <v>0.728</v>
      </c>
      <c r="J34">
        <v>0.264</v>
      </c>
      <c r="K34">
        <v>0.001786</v>
      </c>
      <c r="L34">
        <v>2.9E-05</v>
      </c>
      <c r="M34">
        <v>0.000559</v>
      </c>
      <c r="N34">
        <v>0.004243</v>
      </c>
      <c r="O34">
        <v>3E-06</v>
      </c>
      <c r="P34">
        <v>1E-05</v>
      </c>
      <c r="Q34">
        <v>0.000568</v>
      </c>
      <c r="R34">
        <v>4.6E-05</v>
      </c>
      <c r="S34">
        <v>0</v>
      </c>
      <c r="T34">
        <v>0</v>
      </c>
      <c r="U34">
        <v>3.221</v>
      </c>
      <c r="V34">
        <v>7.292</v>
      </c>
      <c r="W34">
        <v>0</v>
      </c>
      <c r="X34">
        <v>0.992031</v>
      </c>
      <c r="Y34">
        <v>2.9E-05</v>
      </c>
      <c r="Z34">
        <v>9E-06</v>
      </c>
      <c r="AA34">
        <v>0.004764</v>
      </c>
      <c r="AB34">
        <v>0.001439</v>
      </c>
      <c r="AC34">
        <v>0.000402</v>
      </c>
      <c r="AD34">
        <v>0</v>
      </c>
      <c r="AE34">
        <v>0.000568</v>
      </c>
      <c r="AF34">
        <v>4.6E-05</v>
      </c>
      <c r="AH34">
        <f>ROW()</f>
        <v>34</v>
      </c>
    </row>
    <row r="35" spans="1:34" ht="12.75">
      <c r="A35">
        <v>15</v>
      </c>
      <c r="B35" s="2">
        <v>13626099000</v>
      </c>
      <c r="C35" s="5">
        <f t="shared" si="0"/>
        <v>13.626099</v>
      </c>
      <c r="D35">
        <v>0.9</v>
      </c>
      <c r="E35">
        <v>0.279</v>
      </c>
      <c r="F35" s="5">
        <f t="shared" si="1"/>
        <v>1.9010782799233001</v>
      </c>
      <c r="G35">
        <v>3.757</v>
      </c>
      <c r="H35" s="6">
        <f t="shared" si="2"/>
        <v>5714.786366718677</v>
      </c>
      <c r="I35">
        <v>0.728</v>
      </c>
      <c r="J35">
        <v>0.264</v>
      </c>
      <c r="K35">
        <v>0.001786</v>
      </c>
      <c r="L35">
        <v>2.9E-05</v>
      </c>
      <c r="M35">
        <v>0.000559</v>
      </c>
      <c r="N35">
        <v>0.004243</v>
      </c>
      <c r="O35">
        <v>3E-06</v>
      </c>
      <c r="P35">
        <v>1E-05</v>
      </c>
      <c r="Q35">
        <v>0.000568</v>
      </c>
      <c r="R35">
        <v>4.6E-05</v>
      </c>
      <c r="S35">
        <v>0</v>
      </c>
      <c r="T35">
        <v>0</v>
      </c>
      <c r="U35">
        <v>3.371</v>
      </c>
      <c r="V35">
        <v>7.3</v>
      </c>
      <c r="W35">
        <v>0</v>
      </c>
      <c r="X35">
        <v>0.992031</v>
      </c>
      <c r="Y35">
        <v>2.9E-05</v>
      </c>
      <c r="Z35">
        <v>9E-06</v>
      </c>
      <c r="AA35">
        <v>0.004764</v>
      </c>
      <c r="AB35">
        <v>0.001439</v>
      </c>
      <c r="AC35">
        <v>0.000402</v>
      </c>
      <c r="AD35">
        <v>0</v>
      </c>
      <c r="AE35">
        <v>0.000568</v>
      </c>
      <c r="AF35">
        <v>4.6E-05</v>
      </c>
      <c r="AH35">
        <f>ROW()</f>
        <v>35</v>
      </c>
    </row>
    <row r="36" spans="1:34" ht="12.75">
      <c r="A36">
        <v>16</v>
      </c>
      <c r="B36" s="2">
        <v>13825525000</v>
      </c>
      <c r="C36" s="5">
        <f t="shared" si="0"/>
        <v>13.825525</v>
      </c>
      <c r="D36">
        <v>0.9</v>
      </c>
      <c r="E36">
        <v>0.296</v>
      </c>
      <c r="F36" s="5">
        <f t="shared" si="1"/>
        <v>1.9769696401118608</v>
      </c>
      <c r="G36">
        <v>3.751</v>
      </c>
      <c r="H36" s="6">
        <f t="shared" si="2"/>
        <v>5636.376558259547</v>
      </c>
      <c r="I36">
        <v>0.728</v>
      </c>
      <c r="J36">
        <v>0.264</v>
      </c>
      <c r="K36">
        <v>0.001786</v>
      </c>
      <c r="L36">
        <v>2.9E-05</v>
      </c>
      <c r="M36">
        <v>0.000559</v>
      </c>
      <c r="N36">
        <v>0.004243</v>
      </c>
      <c r="O36">
        <v>3E-06</v>
      </c>
      <c r="P36">
        <v>1E-05</v>
      </c>
      <c r="Q36">
        <v>0.000568</v>
      </c>
      <c r="R36">
        <v>4.6E-05</v>
      </c>
      <c r="S36">
        <v>0</v>
      </c>
      <c r="T36">
        <v>0</v>
      </c>
      <c r="U36">
        <v>3.513</v>
      </c>
      <c r="V36">
        <v>7.307</v>
      </c>
      <c r="W36">
        <v>0</v>
      </c>
      <c r="X36">
        <v>0.992031</v>
      </c>
      <c r="Y36">
        <v>2.9E-05</v>
      </c>
      <c r="Z36">
        <v>9E-06</v>
      </c>
      <c r="AA36">
        <v>0.004764</v>
      </c>
      <c r="AB36">
        <v>0.001439</v>
      </c>
      <c r="AC36">
        <v>0.000402</v>
      </c>
      <c r="AD36">
        <v>0</v>
      </c>
      <c r="AE36">
        <v>0.000568</v>
      </c>
      <c r="AF36">
        <v>4.6E-05</v>
      </c>
      <c r="AH36">
        <f>ROW()</f>
        <v>36</v>
      </c>
    </row>
    <row r="37" spans="1:34" ht="12.75">
      <c r="A37">
        <v>17</v>
      </c>
      <c r="B37" s="2">
        <v>14040353000</v>
      </c>
      <c r="C37" s="5">
        <f t="shared" si="0"/>
        <v>14.040353</v>
      </c>
      <c r="D37">
        <v>0.9</v>
      </c>
      <c r="E37">
        <v>0.31</v>
      </c>
      <c r="F37" s="5">
        <f t="shared" si="1"/>
        <v>2.0417379446695296</v>
      </c>
      <c r="G37">
        <v>3.741</v>
      </c>
      <c r="H37" s="6">
        <f t="shared" si="2"/>
        <v>5508.076964054037</v>
      </c>
      <c r="I37">
        <v>0.728</v>
      </c>
      <c r="J37">
        <v>0.264</v>
      </c>
      <c r="K37">
        <v>0.001786</v>
      </c>
      <c r="L37">
        <v>2.9E-05</v>
      </c>
      <c r="M37">
        <v>0.000559</v>
      </c>
      <c r="N37">
        <v>0.004243</v>
      </c>
      <c r="O37">
        <v>3E-06</v>
      </c>
      <c r="P37">
        <v>1E-05</v>
      </c>
      <c r="Q37">
        <v>0.000568</v>
      </c>
      <c r="R37">
        <v>4.6E-05</v>
      </c>
      <c r="S37">
        <v>0</v>
      </c>
      <c r="T37">
        <v>0</v>
      </c>
      <c r="U37">
        <v>3.733</v>
      </c>
      <c r="V37">
        <v>7.322</v>
      </c>
      <c r="W37">
        <v>0</v>
      </c>
      <c r="X37">
        <v>0.992031</v>
      </c>
      <c r="Y37">
        <v>2.9E-05</v>
      </c>
      <c r="Z37">
        <v>9E-06</v>
      </c>
      <c r="AA37">
        <v>0.004764</v>
      </c>
      <c r="AB37">
        <v>0.001439</v>
      </c>
      <c r="AC37">
        <v>0.000402</v>
      </c>
      <c r="AD37">
        <v>0</v>
      </c>
      <c r="AE37">
        <v>0.000568</v>
      </c>
      <c r="AF37">
        <v>4.6E-05</v>
      </c>
      <c r="AH37">
        <f>ROW()</f>
        <v>37</v>
      </c>
    </row>
    <row r="38" spans="1:34" ht="12.75">
      <c r="A38">
        <v>18</v>
      </c>
      <c r="B38" s="2">
        <v>14171778000</v>
      </c>
      <c r="C38" s="5">
        <f t="shared" si="0"/>
        <v>14.171778</v>
      </c>
      <c r="D38">
        <v>0.9</v>
      </c>
      <c r="E38">
        <v>0.314</v>
      </c>
      <c r="F38" s="5">
        <f t="shared" si="1"/>
        <v>2.0606299132700006</v>
      </c>
      <c r="G38">
        <v>3.73</v>
      </c>
      <c r="H38" s="6">
        <f t="shared" si="2"/>
        <v>5370.317963702527</v>
      </c>
      <c r="I38">
        <v>0.728</v>
      </c>
      <c r="J38">
        <v>0.264</v>
      </c>
      <c r="K38">
        <v>0.001786</v>
      </c>
      <c r="L38">
        <v>2.9E-05</v>
      </c>
      <c r="M38">
        <v>0.000559</v>
      </c>
      <c r="N38">
        <v>0.004243</v>
      </c>
      <c r="O38">
        <v>3E-06</v>
      </c>
      <c r="P38">
        <v>1E-05</v>
      </c>
      <c r="Q38">
        <v>0.000568</v>
      </c>
      <c r="R38">
        <v>4.6E-05</v>
      </c>
      <c r="S38">
        <v>0</v>
      </c>
      <c r="T38">
        <v>0</v>
      </c>
      <c r="U38">
        <v>3.921</v>
      </c>
      <c r="V38">
        <v>7.339</v>
      </c>
      <c r="W38">
        <v>0</v>
      </c>
      <c r="X38">
        <v>0.992031</v>
      </c>
      <c r="Y38">
        <v>2.9E-05</v>
      </c>
      <c r="Z38">
        <v>9E-06</v>
      </c>
      <c r="AA38">
        <v>0.004764</v>
      </c>
      <c r="AB38">
        <v>0.001439</v>
      </c>
      <c r="AC38">
        <v>0.000402</v>
      </c>
      <c r="AD38">
        <v>0</v>
      </c>
      <c r="AE38">
        <v>0.000568</v>
      </c>
      <c r="AF38">
        <v>4.6E-05</v>
      </c>
      <c r="AH38">
        <f>ROW()</f>
        <v>38</v>
      </c>
    </row>
    <row r="39" spans="1:34" ht="12.75">
      <c r="A39">
        <v>19</v>
      </c>
      <c r="B39" s="2">
        <v>14264786000</v>
      </c>
      <c r="C39" s="5">
        <f t="shared" si="0"/>
        <v>14.264786</v>
      </c>
      <c r="D39">
        <v>0.9</v>
      </c>
      <c r="E39">
        <v>0.317</v>
      </c>
      <c r="F39" s="5">
        <f t="shared" si="1"/>
        <v>2.07491351745491</v>
      </c>
      <c r="G39">
        <v>3.719</v>
      </c>
      <c r="H39" s="6">
        <f t="shared" si="2"/>
        <v>5236.004365857508</v>
      </c>
      <c r="I39">
        <v>0.728</v>
      </c>
      <c r="J39">
        <v>0.264</v>
      </c>
      <c r="K39">
        <v>0.001786</v>
      </c>
      <c r="L39">
        <v>2.9E-05</v>
      </c>
      <c r="M39">
        <v>0.000559</v>
      </c>
      <c r="N39">
        <v>0.004243</v>
      </c>
      <c r="O39">
        <v>3E-06</v>
      </c>
      <c r="P39">
        <v>1E-05</v>
      </c>
      <c r="Q39">
        <v>0.000568</v>
      </c>
      <c r="R39">
        <v>4.6E-05</v>
      </c>
      <c r="S39">
        <v>0</v>
      </c>
      <c r="T39">
        <v>0</v>
      </c>
      <c r="U39">
        <v>4.078</v>
      </c>
      <c r="V39">
        <v>7.356</v>
      </c>
      <c r="W39">
        <v>0</v>
      </c>
      <c r="X39">
        <v>0.992031</v>
      </c>
      <c r="Y39">
        <v>2.9E-05</v>
      </c>
      <c r="Z39">
        <v>9E-06</v>
      </c>
      <c r="AA39">
        <v>0.004764</v>
      </c>
      <c r="AB39">
        <v>0.001439</v>
      </c>
      <c r="AC39">
        <v>0.000402</v>
      </c>
      <c r="AD39">
        <v>0</v>
      </c>
      <c r="AE39">
        <v>0.000568</v>
      </c>
      <c r="AF39">
        <v>4.6E-05</v>
      </c>
      <c r="AH39">
        <f>ROW()</f>
        <v>39</v>
      </c>
    </row>
    <row r="40" spans="1:34" ht="12.75">
      <c r="A40">
        <v>20</v>
      </c>
      <c r="B40" s="2">
        <v>14358602000</v>
      </c>
      <c r="C40" s="5">
        <f t="shared" si="0"/>
        <v>14.358602</v>
      </c>
      <c r="D40">
        <v>0.9</v>
      </c>
      <c r="E40">
        <v>0.332</v>
      </c>
      <c r="F40" s="5">
        <f t="shared" si="1"/>
        <v>2.1478304741305343</v>
      </c>
      <c r="G40">
        <v>3.707</v>
      </c>
      <c r="H40" s="6">
        <f t="shared" si="2"/>
        <v>5093.308710571953</v>
      </c>
      <c r="I40">
        <v>0.728</v>
      </c>
      <c r="J40">
        <v>0.264</v>
      </c>
      <c r="K40">
        <v>0.001786</v>
      </c>
      <c r="L40">
        <v>2.9E-05</v>
      </c>
      <c r="M40">
        <v>0.000559</v>
      </c>
      <c r="N40">
        <v>0.004243</v>
      </c>
      <c r="O40">
        <v>3E-06</v>
      </c>
      <c r="P40">
        <v>1E-05</v>
      </c>
      <c r="Q40">
        <v>0.000568</v>
      </c>
      <c r="R40">
        <v>4.6E-05</v>
      </c>
      <c r="S40">
        <v>0</v>
      </c>
      <c r="T40">
        <v>0</v>
      </c>
      <c r="U40">
        <v>4.245</v>
      </c>
      <c r="V40">
        <v>7.374</v>
      </c>
      <c r="W40">
        <v>0</v>
      </c>
      <c r="X40">
        <v>0.992031</v>
      </c>
      <c r="Y40">
        <v>2.9E-05</v>
      </c>
      <c r="Z40">
        <v>9E-06</v>
      </c>
      <c r="AA40">
        <v>0.004764</v>
      </c>
      <c r="AB40">
        <v>0.001439</v>
      </c>
      <c r="AC40">
        <v>0.000402</v>
      </c>
      <c r="AD40">
        <v>0</v>
      </c>
      <c r="AE40">
        <v>0.000568</v>
      </c>
      <c r="AF40">
        <v>4.6E-05</v>
      </c>
      <c r="AH40">
        <f>ROW()</f>
        <v>40</v>
      </c>
    </row>
    <row r="41" spans="1:34" ht="12.75">
      <c r="A41">
        <v>21</v>
      </c>
      <c r="B41" s="2">
        <v>14448408000</v>
      </c>
      <c r="C41" s="5">
        <f t="shared" si="0"/>
        <v>14.448408</v>
      </c>
      <c r="D41">
        <v>0.9</v>
      </c>
      <c r="E41">
        <v>0.378</v>
      </c>
      <c r="F41" s="5">
        <f t="shared" si="1"/>
        <v>2.387811282913178</v>
      </c>
      <c r="G41">
        <v>3.699</v>
      </c>
      <c r="H41" s="6">
        <f t="shared" si="2"/>
        <v>5000.345349769791</v>
      </c>
      <c r="I41">
        <v>0.728</v>
      </c>
      <c r="J41">
        <v>0.264147</v>
      </c>
      <c r="K41">
        <v>0.001786</v>
      </c>
      <c r="L41">
        <v>2.9E-05</v>
      </c>
      <c r="M41">
        <v>0.000559</v>
      </c>
      <c r="N41">
        <v>0.004243</v>
      </c>
      <c r="O41">
        <v>3E-06</v>
      </c>
      <c r="P41">
        <v>1E-05</v>
      </c>
      <c r="Q41">
        <v>0.000568</v>
      </c>
      <c r="R41">
        <v>4.6E-05</v>
      </c>
      <c r="S41">
        <v>0</v>
      </c>
      <c r="T41">
        <v>0</v>
      </c>
      <c r="U41">
        <v>4.393</v>
      </c>
      <c r="V41">
        <v>7.387</v>
      </c>
      <c r="W41">
        <v>0</v>
      </c>
      <c r="X41">
        <v>0.992031</v>
      </c>
      <c r="Y41">
        <v>2.9E-05</v>
      </c>
      <c r="Z41">
        <v>9E-06</v>
      </c>
      <c r="AA41">
        <v>0.004764</v>
      </c>
      <c r="AB41">
        <v>0.001439</v>
      </c>
      <c r="AC41">
        <v>0.000402</v>
      </c>
      <c r="AD41">
        <v>0</v>
      </c>
      <c r="AE41">
        <v>0.000568</v>
      </c>
      <c r="AF41">
        <v>4.6E-05</v>
      </c>
      <c r="AH41">
        <f>ROW()</f>
        <v>41</v>
      </c>
    </row>
    <row r="42" spans="1:34" ht="12.75">
      <c r="A42">
        <v>22</v>
      </c>
      <c r="B42" s="2">
        <v>14527124000</v>
      </c>
      <c r="C42" s="5">
        <f t="shared" si="0"/>
        <v>14.527124</v>
      </c>
      <c r="D42">
        <v>0.9</v>
      </c>
      <c r="E42">
        <v>0.433</v>
      </c>
      <c r="F42" s="5">
        <f t="shared" si="1"/>
        <v>2.7101916318908432</v>
      </c>
      <c r="G42">
        <v>3.692</v>
      </c>
      <c r="H42" s="6">
        <f t="shared" si="2"/>
        <v>4920.395356814517</v>
      </c>
      <c r="I42">
        <v>0.728</v>
      </c>
      <c r="J42">
        <v>0.265045</v>
      </c>
      <c r="K42">
        <v>0.001786</v>
      </c>
      <c r="L42">
        <v>2.9E-05</v>
      </c>
      <c r="M42">
        <v>0.000559</v>
      </c>
      <c r="N42">
        <v>0.004243</v>
      </c>
      <c r="O42">
        <v>3E-06</v>
      </c>
      <c r="P42">
        <v>1E-05</v>
      </c>
      <c r="Q42">
        <v>0.000568</v>
      </c>
      <c r="R42">
        <v>4.6E-05</v>
      </c>
      <c r="S42">
        <v>0</v>
      </c>
      <c r="T42">
        <v>-12.066</v>
      </c>
      <c r="U42">
        <v>4.507</v>
      </c>
      <c r="V42">
        <v>7.395</v>
      </c>
      <c r="W42">
        <v>0</v>
      </c>
      <c r="X42">
        <v>0.992031</v>
      </c>
      <c r="Y42">
        <v>2.9E-05</v>
      </c>
      <c r="Z42">
        <v>9E-06</v>
      </c>
      <c r="AA42">
        <v>0.004764</v>
      </c>
      <c r="AB42">
        <v>0.001439</v>
      </c>
      <c r="AC42">
        <v>0.000402</v>
      </c>
      <c r="AD42">
        <v>0</v>
      </c>
      <c r="AE42">
        <v>0.000568</v>
      </c>
      <c r="AF42">
        <v>4.6E-05</v>
      </c>
      <c r="AH42">
        <f>ROW()</f>
        <v>42</v>
      </c>
    </row>
    <row r="43" spans="1:34" ht="12.75">
      <c r="A43">
        <v>23</v>
      </c>
      <c r="B43" s="2">
        <v>14596879000</v>
      </c>
      <c r="C43" s="5">
        <f t="shared" si="0"/>
        <v>14.596879</v>
      </c>
      <c r="D43">
        <v>0.8999</v>
      </c>
      <c r="E43">
        <v>0.495</v>
      </c>
      <c r="F43" s="5">
        <f t="shared" si="1"/>
        <v>3.1260793671239555</v>
      </c>
      <c r="G43">
        <v>3.688</v>
      </c>
      <c r="H43" s="6">
        <f t="shared" si="2"/>
        <v>4875.284901033867</v>
      </c>
      <c r="I43">
        <v>0.728</v>
      </c>
      <c r="J43">
        <v>0.26685</v>
      </c>
      <c r="K43">
        <v>0.001786</v>
      </c>
      <c r="L43">
        <v>3E-05</v>
      </c>
      <c r="M43">
        <v>0.000559</v>
      </c>
      <c r="N43">
        <v>0.004243</v>
      </c>
      <c r="O43">
        <v>3E-06</v>
      </c>
      <c r="P43">
        <v>1E-05</v>
      </c>
      <c r="Q43">
        <v>0.000568</v>
      </c>
      <c r="R43">
        <v>4.6E-05</v>
      </c>
      <c r="S43">
        <v>0</v>
      </c>
      <c r="T43">
        <v>-11.964</v>
      </c>
      <c r="U43">
        <v>4.599</v>
      </c>
      <c r="V43">
        <v>7.403</v>
      </c>
      <c r="W43">
        <v>0</v>
      </c>
      <c r="X43">
        <v>0.992031</v>
      </c>
      <c r="Y43">
        <v>2.9E-05</v>
      </c>
      <c r="Z43">
        <v>9E-06</v>
      </c>
      <c r="AA43">
        <v>0.004764</v>
      </c>
      <c r="AB43">
        <v>0.001439</v>
      </c>
      <c r="AC43">
        <v>0.000402</v>
      </c>
      <c r="AD43">
        <v>0</v>
      </c>
      <c r="AE43">
        <v>0.000568</v>
      </c>
      <c r="AF43">
        <v>4.6E-05</v>
      </c>
      <c r="AH43">
        <f>ROW()</f>
        <v>43</v>
      </c>
    </row>
    <row r="44" spans="1:34" ht="12.75">
      <c r="A44">
        <v>24</v>
      </c>
      <c r="B44" s="2">
        <v>14647610000</v>
      </c>
      <c r="C44" s="5">
        <f t="shared" si="0"/>
        <v>14.64761</v>
      </c>
      <c r="D44">
        <v>0.8998</v>
      </c>
      <c r="E44">
        <v>0.55</v>
      </c>
      <c r="F44" s="5">
        <f t="shared" si="1"/>
        <v>3.5481338923357555</v>
      </c>
      <c r="G44">
        <v>3.686</v>
      </c>
      <c r="H44" s="6">
        <f t="shared" si="2"/>
        <v>4852.885001621215</v>
      </c>
      <c r="I44">
        <v>0.728</v>
      </c>
      <c r="J44">
        <v>0.269084</v>
      </c>
      <c r="K44">
        <v>0.001783</v>
      </c>
      <c r="L44">
        <v>3.3E-05</v>
      </c>
      <c r="M44">
        <v>0.000559</v>
      </c>
      <c r="N44">
        <v>0.004243</v>
      </c>
      <c r="O44">
        <v>3E-06</v>
      </c>
      <c r="P44">
        <v>1E-05</v>
      </c>
      <c r="Q44">
        <v>0.000568</v>
      </c>
      <c r="R44">
        <v>4.6E-05</v>
      </c>
      <c r="S44">
        <v>0</v>
      </c>
      <c r="T44">
        <v>-11.879</v>
      </c>
      <c r="U44">
        <v>4.662</v>
      </c>
      <c r="V44">
        <v>7.407</v>
      </c>
      <c r="W44">
        <v>0</v>
      </c>
      <c r="X44">
        <v>0.992031</v>
      </c>
      <c r="Y44">
        <v>2.9E-05</v>
      </c>
      <c r="Z44">
        <v>9E-06</v>
      </c>
      <c r="AA44">
        <v>0.004764</v>
      </c>
      <c r="AB44">
        <v>0.001439</v>
      </c>
      <c r="AC44">
        <v>0.000402</v>
      </c>
      <c r="AD44">
        <v>0</v>
      </c>
      <c r="AE44">
        <v>0.000568</v>
      </c>
      <c r="AF44">
        <v>4.6E-05</v>
      </c>
      <c r="AH44">
        <f>ROW()</f>
        <v>44</v>
      </c>
    </row>
    <row r="45" spans="1:34" ht="12.75">
      <c r="A45">
        <v>25</v>
      </c>
      <c r="B45" s="2">
        <v>14698341000</v>
      </c>
      <c r="C45" s="5">
        <f t="shared" si="0"/>
        <v>14.698341</v>
      </c>
      <c r="D45">
        <v>0.8997</v>
      </c>
      <c r="E45">
        <v>0.61</v>
      </c>
      <c r="F45" s="5">
        <f t="shared" si="1"/>
        <v>4.073802778041128</v>
      </c>
      <c r="G45">
        <v>3.685</v>
      </c>
      <c r="H45" s="6">
        <f t="shared" si="2"/>
        <v>4841.723675840995</v>
      </c>
      <c r="I45">
        <v>0.728</v>
      </c>
      <c r="J45">
        <v>0.271712</v>
      </c>
      <c r="K45">
        <v>0.001774</v>
      </c>
      <c r="L45">
        <v>4E-05</v>
      </c>
      <c r="M45">
        <v>0.000561</v>
      </c>
      <c r="N45">
        <v>0.004243</v>
      </c>
      <c r="O45">
        <v>3E-06</v>
      </c>
      <c r="P45">
        <v>1E-05</v>
      </c>
      <c r="Q45">
        <v>0.000568</v>
      </c>
      <c r="R45">
        <v>4.6E-05</v>
      </c>
      <c r="S45">
        <v>0</v>
      </c>
      <c r="T45">
        <v>-11.788</v>
      </c>
      <c r="U45">
        <v>4.722</v>
      </c>
      <c r="V45">
        <v>7.412</v>
      </c>
      <c r="W45">
        <v>0</v>
      </c>
      <c r="X45">
        <v>0.992031</v>
      </c>
      <c r="Y45">
        <v>2.9E-05</v>
      </c>
      <c r="Z45">
        <v>9E-06</v>
      </c>
      <c r="AA45">
        <v>0.004764</v>
      </c>
      <c r="AB45">
        <v>0.001439</v>
      </c>
      <c r="AC45">
        <v>0.000402</v>
      </c>
      <c r="AD45">
        <v>0</v>
      </c>
      <c r="AE45">
        <v>0.000568</v>
      </c>
      <c r="AF45">
        <v>4.6E-05</v>
      </c>
      <c r="AH45">
        <f>ROW()</f>
        <v>45</v>
      </c>
    </row>
    <row r="46" spans="1:34" ht="12.75">
      <c r="A46">
        <v>26</v>
      </c>
      <c r="B46" s="2">
        <v>14738117000</v>
      </c>
      <c r="C46" s="5">
        <f t="shared" si="0"/>
        <v>14.738117</v>
      </c>
      <c r="D46">
        <v>0.8997</v>
      </c>
      <c r="E46">
        <v>0.662</v>
      </c>
      <c r="F46" s="5">
        <f t="shared" si="1"/>
        <v>4.591980128368687</v>
      </c>
      <c r="G46">
        <v>3.684</v>
      </c>
      <c r="H46" s="6">
        <f t="shared" si="2"/>
        <v>4830.588020397733</v>
      </c>
      <c r="I46">
        <v>0.728</v>
      </c>
      <c r="J46">
        <v>0.273881</v>
      </c>
      <c r="K46">
        <v>0.001759</v>
      </c>
      <c r="L46">
        <v>5E-05</v>
      </c>
      <c r="M46">
        <v>0.000568</v>
      </c>
      <c r="N46">
        <v>0.004243</v>
      </c>
      <c r="O46">
        <v>3E-06</v>
      </c>
      <c r="P46">
        <v>1E-05</v>
      </c>
      <c r="Q46">
        <v>0.000568</v>
      </c>
      <c r="R46">
        <v>4.6E-05</v>
      </c>
      <c r="S46">
        <v>0</v>
      </c>
      <c r="T46">
        <v>-11.715</v>
      </c>
      <c r="U46">
        <v>4.767</v>
      </c>
      <c r="V46">
        <v>7.418</v>
      </c>
      <c r="W46">
        <v>0</v>
      </c>
      <c r="X46">
        <v>0.992031</v>
      </c>
      <c r="Y46">
        <v>2.9E-05</v>
      </c>
      <c r="Z46">
        <v>9E-06</v>
      </c>
      <c r="AA46">
        <v>0.004764</v>
      </c>
      <c r="AB46">
        <v>0.001439</v>
      </c>
      <c r="AC46">
        <v>0.000402</v>
      </c>
      <c r="AD46">
        <v>0</v>
      </c>
      <c r="AE46">
        <v>0.000568</v>
      </c>
      <c r="AF46">
        <v>4.6E-05</v>
      </c>
      <c r="AH46">
        <f>ROW()</f>
        <v>46</v>
      </c>
    </row>
    <row r="47" spans="1:34" ht="12.75">
      <c r="A47">
        <v>27</v>
      </c>
      <c r="B47" s="2">
        <v>14779352000</v>
      </c>
      <c r="C47" s="5">
        <f t="shared" si="0"/>
        <v>14.779352</v>
      </c>
      <c r="D47">
        <v>0.8996</v>
      </c>
      <c r="E47">
        <v>0.721</v>
      </c>
      <c r="F47" s="5">
        <f t="shared" si="1"/>
        <v>5.2601726639070625</v>
      </c>
      <c r="G47">
        <v>3.683</v>
      </c>
      <c r="H47" s="6">
        <f t="shared" si="2"/>
        <v>4819.477976251276</v>
      </c>
      <c r="I47">
        <v>0.728</v>
      </c>
      <c r="J47">
        <v>0.27641</v>
      </c>
      <c r="K47">
        <v>0.001733</v>
      </c>
      <c r="L47">
        <v>6.1E-05</v>
      </c>
      <c r="M47">
        <v>0.000587</v>
      </c>
      <c r="N47">
        <v>0.004243</v>
      </c>
      <c r="O47">
        <v>3E-06</v>
      </c>
      <c r="P47">
        <v>1E-05</v>
      </c>
      <c r="Q47">
        <v>0.000568</v>
      </c>
      <c r="R47">
        <v>4.6E-05</v>
      </c>
      <c r="S47">
        <v>0</v>
      </c>
      <c r="T47">
        <v>-11.603</v>
      </c>
      <c r="U47">
        <v>4.815</v>
      </c>
      <c r="V47">
        <v>7.424</v>
      </c>
      <c r="W47">
        <v>0</v>
      </c>
      <c r="X47">
        <v>0.992031</v>
      </c>
      <c r="Y47">
        <v>2.9E-05</v>
      </c>
      <c r="Z47">
        <v>9E-06</v>
      </c>
      <c r="AA47">
        <v>0.004764</v>
      </c>
      <c r="AB47">
        <v>0.001439</v>
      </c>
      <c r="AC47">
        <v>0.000402</v>
      </c>
      <c r="AD47">
        <v>0</v>
      </c>
      <c r="AE47">
        <v>0.000568</v>
      </c>
      <c r="AF47">
        <v>4.6E-05</v>
      </c>
      <c r="AH47">
        <f>ROW()</f>
        <v>47</v>
      </c>
    </row>
    <row r="48" spans="1:34" ht="12.75">
      <c r="A48">
        <v>28</v>
      </c>
      <c r="B48" s="2">
        <v>14811423000</v>
      </c>
      <c r="C48" s="5">
        <f t="shared" si="0"/>
        <v>14.811423</v>
      </c>
      <c r="D48">
        <v>0.8995</v>
      </c>
      <c r="E48">
        <v>0.775</v>
      </c>
      <c r="F48" s="5">
        <f t="shared" si="1"/>
        <v>5.9566214352901055</v>
      </c>
      <c r="G48">
        <v>3.682</v>
      </c>
      <c r="H48" s="6">
        <f t="shared" si="2"/>
        <v>4808.3934844972855</v>
      </c>
      <c r="I48">
        <v>0.728</v>
      </c>
      <c r="J48">
        <v>0.27811</v>
      </c>
      <c r="K48">
        <v>0.00171</v>
      </c>
      <c r="L48">
        <v>6.5E-05</v>
      </c>
      <c r="M48">
        <v>0.00061</v>
      </c>
      <c r="N48">
        <v>0.004243</v>
      </c>
      <c r="O48">
        <v>3E-06</v>
      </c>
      <c r="P48">
        <v>1E-05</v>
      </c>
      <c r="Q48">
        <v>0.000568</v>
      </c>
      <c r="R48">
        <v>4.6E-05</v>
      </c>
      <c r="S48">
        <v>0</v>
      </c>
      <c r="T48">
        <v>-11.531</v>
      </c>
      <c r="U48">
        <v>4.853</v>
      </c>
      <c r="V48">
        <v>7.43</v>
      </c>
      <c r="W48">
        <v>0</v>
      </c>
      <c r="X48">
        <v>0.992031</v>
      </c>
      <c r="Y48">
        <v>2.9E-05</v>
      </c>
      <c r="Z48">
        <v>9E-06</v>
      </c>
      <c r="AA48">
        <v>0.004764</v>
      </c>
      <c r="AB48">
        <v>0.001439</v>
      </c>
      <c r="AC48">
        <v>0.000402</v>
      </c>
      <c r="AD48">
        <v>0</v>
      </c>
      <c r="AE48">
        <v>0.000568</v>
      </c>
      <c r="AF48">
        <v>4.6E-05</v>
      </c>
      <c r="AH48">
        <f>ROW()</f>
        <v>48</v>
      </c>
    </row>
    <row r="49" spans="1:34" ht="12.75">
      <c r="A49">
        <v>29</v>
      </c>
      <c r="B49" s="2">
        <v>14843999000</v>
      </c>
      <c r="C49" s="5">
        <f t="shared" si="0"/>
        <v>14.843999</v>
      </c>
      <c r="D49">
        <v>0.8994</v>
      </c>
      <c r="E49">
        <v>0.833</v>
      </c>
      <c r="F49" s="5">
        <f t="shared" si="1"/>
        <v>6.8076935869374156</v>
      </c>
      <c r="G49">
        <v>3.68</v>
      </c>
      <c r="H49" s="6">
        <f t="shared" si="2"/>
        <v>4786.300923226385</v>
      </c>
      <c r="I49">
        <v>0.728</v>
      </c>
      <c r="J49">
        <v>0.279839</v>
      </c>
      <c r="K49">
        <v>0.001684</v>
      </c>
      <c r="L49">
        <v>6.7E-05</v>
      </c>
      <c r="M49">
        <v>0.000638</v>
      </c>
      <c r="N49">
        <v>0.004243</v>
      </c>
      <c r="O49">
        <v>3E-06</v>
      </c>
      <c r="P49">
        <v>1E-05</v>
      </c>
      <c r="Q49">
        <v>0.000568</v>
      </c>
      <c r="R49">
        <v>4.6E-05</v>
      </c>
      <c r="S49">
        <v>0</v>
      </c>
      <c r="T49">
        <v>-11.442</v>
      </c>
      <c r="U49">
        <v>4.891</v>
      </c>
      <c r="V49">
        <v>7.436</v>
      </c>
      <c r="W49">
        <v>0</v>
      </c>
      <c r="X49">
        <v>0.992031</v>
      </c>
      <c r="Y49">
        <v>2.9E-05</v>
      </c>
      <c r="Z49">
        <v>9E-06</v>
      </c>
      <c r="AA49">
        <v>0.004764</v>
      </c>
      <c r="AB49">
        <v>0.001439</v>
      </c>
      <c r="AC49">
        <v>0.000402</v>
      </c>
      <c r="AD49">
        <v>0</v>
      </c>
      <c r="AE49">
        <v>0.000568</v>
      </c>
      <c r="AF49">
        <v>4.6E-05</v>
      </c>
      <c r="AH49">
        <f>ROW()</f>
        <v>49</v>
      </c>
    </row>
    <row r="50" spans="1:34" ht="12.75">
      <c r="A50">
        <v>30</v>
      </c>
      <c r="B50" s="2">
        <v>14872136000</v>
      </c>
      <c r="C50" s="5">
        <f t="shared" si="0"/>
        <v>14.872136</v>
      </c>
      <c r="D50">
        <v>0.8993</v>
      </c>
      <c r="E50">
        <v>0.888</v>
      </c>
      <c r="F50" s="5">
        <f t="shared" si="1"/>
        <v>7.726805850957025</v>
      </c>
      <c r="G50">
        <v>3.678</v>
      </c>
      <c r="H50" s="6">
        <f t="shared" si="2"/>
        <v>4764.309868054161</v>
      </c>
      <c r="I50">
        <v>0.728</v>
      </c>
      <c r="J50">
        <v>0.281414</v>
      </c>
      <c r="K50">
        <v>0.00166</v>
      </c>
      <c r="L50">
        <v>6.7E-05</v>
      </c>
      <c r="M50">
        <v>0.000666</v>
      </c>
      <c r="N50">
        <v>0.004243</v>
      </c>
      <c r="O50">
        <v>3E-06</v>
      </c>
      <c r="P50">
        <v>9E-06</v>
      </c>
      <c r="Q50">
        <v>0.000568</v>
      </c>
      <c r="R50">
        <v>4.6E-05</v>
      </c>
      <c r="S50">
        <v>0</v>
      </c>
      <c r="T50">
        <v>-11.354</v>
      </c>
      <c r="U50">
        <v>4.926</v>
      </c>
      <c r="V50">
        <v>7.442</v>
      </c>
      <c r="W50">
        <v>0</v>
      </c>
      <c r="X50">
        <v>0.992031</v>
      </c>
      <c r="Y50">
        <v>2.9E-05</v>
      </c>
      <c r="Z50">
        <v>9E-06</v>
      </c>
      <c r="AA50">
        <v>0.004764</v>
      </c>
      <c r="AB50">
        <v>0.001439</v>
      </c>
      <c r="AC50">
        <v>0.000402</v>
      </c>
      <c r="AD50">
        <v>0</v>
      </c>
      <c r="AE50">
        <v>0.000568</v>
      </c>
      <c r="AF50">
        <v>4.6E-05</v>
      </c>
      <c r="AH50">
        <f>ROW()</f>
        <v>50</v>
      </c>
    </row>
    <row r="51" spans="1:34" ht="12.75">
      <c r="A51">
        <v>31</v>
      </c>
      <c r="B51" s="2">
        <v>14898340000</v>
      </c>
      <c r="C51" s="5">
        <f t="shared" si="0"/>
        <v>14.89834</v>
      </c>
      <c r="D51">
        <v>0.8991</v>
      </c>
      <c r="E51">
        <v>0.946</v>
      </c>
      <c r="F51" s="5">
        <f t="shared" si="1"/>
        <v>8.830799004185629</v>
      </c>
      <c r="G51">
        <v>3.676</v>
      </c>
      <c r="H51" s="6">
        <f t="shared" si="2"/>
        <v>4742.419852602452</v>
      </c>
      <c r="I51">
        <v>0.728</v>
      </c>
      <c r="J51">
        <v>0.282498</v>
      </c>
      <c r="K51">
        <v>0.001644</v>
      </c>
      <c r="L51">
        <v>6.6E-05</v>
      </c>
      <c r="M51">
        <v>0.000685</v>
      </c>
      <c r="N51">
        <v>0.004243</v>
      </c>
      <c r="O51">
        <v>3E-06</v>
      </c>
      <c r="P51">
        <v>9E-06</v>
      </c>
      <c r="Q51">
        <v>0.000568</v>
      </c>
      <c r="R51">
        <v>4.6E-05</v>
      </c>
      <c r="S51">
        <v>0</v>
      </c>
      <c r="T51">
        <v>-11.263</v>
      </c>
      <c r="U51">
        <v>4.96</v>
      </c>
      <c r="V51">
        <v>7.449</v>
      </c>
      <c r="W51">
        <v>0</v>
      </c>
      <c r="X51">
        <v>0.992031</v>
      </c>
      <c r="Y51">
        <v>2.9E-05</v>
      </c>
      <c r="Z51">
        <v>9E-06</v>
      </c>
      <c r="AA51">
        <v>0.004764</v>
      </c>
      <c r="AB51">
        <v>0.001439</v>
      </c>
      <c r="AC51">
        <v>0.000402</v>
      </c>
      <c r="AD51">
        <v>0</v>
      </c>
      <c r="AE51">
        <v>0.000568</v>
      </c>
      <c r="AF51">
        <v>4.6E-05</v>
      </c>
      <c r="AH51">
        <f>ROW()</f>
        <v>51</v>
      </c>
    </row>
    <row r="52" spans="1:34" ht="12.75">
      <c r="A52">
        <v>32</v>
      </c>
      <c r="B52" s="2">
        <v>14920923000</v>
      </c>
      <c r="C52" s="5">
        <f t="shared" si="0"/>
        <v>14.920923</v>
      </c>
      <c r="D52">
        <v>0.899</v>
      </c>
      <c r="E52">
        <v>1.003</v>
      </c>
      <c r="F52" s="5">
        <f t="shared" si="1"/>
        <v>10.069316688518043</v>
      </c>
      <c r="G52">
        <v>3.675</v>
      </c>
      <c r="H52" s="6">
        <f t="shared" si="2"/>
        <v>4731.5125896148065</v>
      </c>
      <c r="I52">
        <v>0.728</v>
      </c>
      <c r="J52">
        <v>0.283307</v>
      </c>
      <c r="K52">
        <v>0.001632</v>
      </c>
      <c r="L52">
        <v>6.6E-05</v>
      </c>
      <c r="M52">
        <v>0.000699</v>
      </c>
      <c r="N52">
        <v>0.004243</v>
      </c>
      <c r="O52">
        <v>3E-06</v>
      </c>
      <c r="P52">
        <v>9E-06</v>
      </c>
      <c r="Q52">
        <v>0.000568</v>
      </c>
      <c r="R52">
        <v>4.6E-05</v>
      </c>
      <c r="S52">
        <v>0</v>
      </c>
      <c r="T52">
        <v>-11.168</v>
      </c>
      <c r="U52">
        <v>4.99</v>
      </c>
      <c r="V52">
        <v>7.456</v>
      </c>
      <c r="W52">
        <v>0</v>
      </c>
      <c r="X52">
        <v>0.992031</v>
      </c>
      <c r="Y52">
        <v>2.9E-05</v>
      </c>
      <c r="Z52">
        <v>9E-06</v>
      </c>
      <c r="AA52">
        <v>0.004764</v>
      </c>
      <c r="AB52">
        <v>0.001439</v>
      </c>
      <c r="AC52">
        <v>0.000402</v>
      </c>
      <c r="AD52">
        <v>0</v>
      </c>
      <c r="AE52">
        <v>0.000568</v>
      </c>
      <c r="AF52">
        <v>4.6E-05</v>
      </c>
      <c r="AH52">
        <f>ROW()</f>
        <v>52</v>
      </c>
    </row>
    <row r="53" spans="1:34" ht="12.75">
      <c r="A53">
        <v>33</v>
      </c>
      <c r="B53" s="2">
        <v>14940795000</v>
      </c>
      <c r="C53" s="5">
        <f t="shared" si="0"/>
        <v>14.940795</v>
      </c>
      <c r="D53">
        <v>0.8989</v>
      </c>
      <c r="E53">
        <v>1.058</v>
      </c>
      <c r="F53" s="5">
        <f t="shared" si="1"/>
        <v>11.428783347897722</v>
      </c>
      <c r="G53">
        <v>3.673</v>
      </c>
      <c r="H53" s="6">
        <f t="shared" si="2"/>
        <v>4709.773263969532</v>
      </c>
      <c r="I53">
        <v>0.728</v>
      </c>
      <c r="J53">
        <v>0.283906</v>
      </c>
      <c r="K53">
        <v>0.001624</v>
      </c>
      <c r="L53">
        <v>6.6E-05</v>
      </c>
      <c r="M53">
        <v>0.000709</v>
      </c>
      <c r="N53">
        <v>0.004243</v>
      </c>
      <c r="O53">
        <v>3E-06</v>
      </c>
      <c r="P53">
        <v>9E-06</v>
      </c>
      <c r="Q53">
        <v>0.000568</v>
      </c>
      <c r="R53">
        <v>4.6E-05</v>
      </c>
      <c r="S53">
        <v>0</v>
      </c>
      <c r="T53">
        <v>-11.089</v>
      </c>
      <c r="U53">
        <v>5.019</v>
      </c>
      <c r="V53">
        <v>7.463</v>
      </c>
      <c r="W53">
        <v>0</v>
      </c>
      <c r="X53">
        <v>0.992031</v>
      </c>
      <c r="Y53">
        <v>2.9E-05</v>
      </c>
      <c r="Z53">
        <v>9E-06</v>
      </c>
      <c r="AA53">
        <v>0.004764</v>
      </c>
      <c r="AB53">
        <v>0.001439</v>
      </c>
      <c r="AC53">
        <v>0.000402</v>
      </c>
      <c r="AD53">
        <v>0</v>
      </c>
      <c r="AE53">
        <v>0.000568</v>
      </c>
      <c r="AF53">
        <v>4.6E-05</v>
      </c>
      <c r="AH53">
        <f>ROW()</f>
        <v>53</v>
      </c>
    </row>
    <row r="54" spans="1:34" ht="12.75">
      <c r="A54">
        <v>34</v>
      </c>
      <c r="B54" s="2">
        <v>14959578000</v>
      </c>
      <c r="C54" s="5">
        <f t="shared" si="0"/>
        <v>14.959578</v>
      </c>
      <c r="D54">
        <v>0.8987</v>
      </c>
      <c r="E54">
        <v>1.115</v>
      </c>
      <c r="F54" s="5">
        <f t="shared" si="1"/>
        <v>13.031667784522995</v>
      </c>
      <c r="G54">
        <v>3.67</v>
      </c>
      <c r="H54" s="6">
        <f t="shared" si="2"/>
        <v>4677.351412871984</v>
      </c>
      <c r="I54">
        <v>0.728</v>
      </c>
      <c r="J54">
        <v>0.284134</v>
      </c>
      <c r="K54">
        <v>0.001621</v>
      </c>
      <c r="L54">
        <v>6.6E-05</v>
      </c>
      <c r="M54">
        <v>0.000713</v>
      </c>
      <c r="N54">
        <v>0.004243</v>
      </c>
      <c r="O54">
        <v>3E-06</v>
      </c>
      <c r="P54">
        <v>9E-06</v>
      </c>
      <c r="Q54">
        <v>0.000568</v>
      </c>
      <c r="R54">
        <v>4.6E-05</v>
      </c>
      <c r="S54">
        <v>0</v>
      </c>
      <c r="T54">
        <v>-10.997</v>
      </c>
      <c r="U54">
        <v>5.047</v>
      </c>
      <c r="V54">
        <v>7.47</v>
      </c>
      <c r="W54">
        <v>0</v>
      </c>
      <c r="X54">
        <v>0.992031</v>
      </c>
      <c r="Y54">
        <v>2.9E-05</v>
      </c>
      <c r="Z54">
        <v>9E-06</v>
      </c>
      <c r="AA54">
        <v>0.004764</v>
      </c>
      <c r="AB54">
        <v>0.001439</v>
      </c>
      <c r="AC54">
        <v>0.000402</v>
      </c>
      <c r="AD54">
        <v>0</v>
      </c>
      <c r="AE54">
        <v>0.000568</v>
      </c>
      <c r="AF54">
        <v>4.6E-05</v>
      </c>
      <c r="AH54">
        <f>ROW()</f>
        <v>54</v>
      </c>
    </row>
    <row r="55" spans="1:34" ht="12.75">
      <c r="A55">
        <v>35</v>
      </c>
      <c r="B55" s="2">
        <v>14976220000</v>
      </c>
      <c r="C55" s="5">
        <f t="shared" si="0"/>
        <v>14.97622</v>
      </c>
      <c r="D55">
        <v>0.8985</v>
      </c>
      <c r="E55">
        <v>1.172</v>
      </c>
      <c r="F55" s="5">
        <f t="shared" si="1"/>
        <v>14.85935642287007</v>
      </c>
      <c r="G55">
        <v>3.666</v>
      </c>
      <c r="H55" s="6">
        <f t="shared" si="2"/>
        <v>4634.469197362886</v>
      </c>
      <c r="I55">
        <v>0.728</v>
      </c>
      <c r="J55">
        <v>0.284211</v>
      </c>
      <c r="K55">
        <v>0.00162</v>
      </c>
      <c r="L55">
        <v>6.6E-05</v>
      </c>
      <c r="M55">
        <v>0.000714</v>
      </c>
      <c r="N55">
        <v>0.004243</v>
      </c>
      <c r="O55">
        <v>3E-06</v>
      </c>
      <c r="P55">
        <v>9E-06</v>
      </c>
      <c r="Q55">
        <v>0.000568</v>
      </c>
      <c r="R55">
        <v>4.6E-05</v>
      </c>
      <c r="S55">
        <v>0</v>
      </c>
      <c r="T55">
        <v>-10.905</v>
      </c>
      <c r="U55">
        <v>5.075</v>
      </c>
      <c r="V55">
        <v>7.478</v>
      </c>
      <c r="W55">
        <v>0</v>
      </c>
      <c r="X55">
        <v>0.992031</v>
      </c>
      <c r="Y55">
        <v>2.9E-05</v>
      </c>
      <c r="Z55">
        <v>9E-06</v>
      </c>
      <c r="AA55">
        <v>0.004764</v>
      </c>
      <c r="AB55">
        <v>0.001439</v>
      </c>
      <c r="AC55">
        <v>0.000402</v>
      </c>
      <c r="AD55">
        <v>0</v>
      </c>
      <c r="AE55">
        <v>0.000568</v>
      </c>
      <c r="AF55">
        <v>4.6E-05</v>
      </c>
      <c r="AH55">
        <f>ROW()</f>
        <v>55</v>
      </c>
    </row>
    <row r="56" spans="1:34" ht="12.75">
      <c r="A56">
        <v>36</v>
      </c>
      <c r="B56" s="2">
        <v>14991098000</v>
      </c>
      <c r="C56" s="5">
        <f t="shared" si="0"/>
        <v>14.991098</v>
      </c>
      <c r="D56">
        <v>0.8983</v>
      </c>
      <c r="E56">
        <v>1.23</v>
      </c>
      <c r="F56" s="5">
        <f t="shared" si="1"/>
        <v>16.982436524617448</v>
      </c>
      <c r="G56">
        <v>3.664</v>
      </c>
      <c r="H56" s="6">
        <f t="shared" si="2"/>
        <v>4613.175745603801</v>
      </c>
      <c r="I56">
        <v>0.728</v>
      </c>
      <c r="J56">
        <v>0.284211</v>
      </c>
      <c r="K56">
        <v>0.00162</v>
      </c>
      <c r="L56">
        <v>6.6E-05</v>
      </c>
      <c r="M56">
        <v>0.000714</v>
      </c>
      <c r="N56">
        <v>0.004243</v>
      </c>
      <c r="O56">
        <v>3E-06</v>
      </c>
      <c r="P56">
        <v>9E-06</v>
      </c>
      <c r="Q56">
        <v>0.000568</v>
      </c>
      <c r="R56">
        <v>4.6E-05</v>
      </c>
      <c r="S56">
        <v>0</v>
      </c>
      <c r="T56">
        <v>-10.814</v>
      </c>
      <c r="U56">
        <v>5.101</v>
      </c>
      <c r="V56">
        <v>7.486</v>
      </c>
      <c r="W56">
        <v>0</v>
      </c>
      <c r="X56">
        <v>0.992031</v>
      </c>
      <c r="Y56">
        <v>2.9E-05</v>
      </c>
      <c r="Z56">
        <v>9E-06</v>
      </c>
      <c r="AA56">
        <v>0.004764</v>
      </c>
      <c r="AB56">
        <v>0.001439</v>
      </c>
      <c r="AC56">
        <v>0.000402</v>
      </c>
      <c r="AD56">
        <v>0</v>
      </c>
      <c r="AE56">
        <v>0.000568</v>
      </c>
      <c r="AF56">
        <v>4.6E-05</v>
      </c>
      <c r="AH56">
        <f>ROW()</f>
        <v>56</v>
      </c>
    </row>
    <row r="57" spans="1:34" ht="12.75">
      <c r="A57">
        <v>37</v>
      </c>
      <c r="B57" s="2">
        <v>15004784000</v>
      </c>
      <c r="C57" s="5">
        <f t="shared" si="0"/>
        <v>15.004784</v>
      </c>
      <c r="D57">
        <v>0.8981</v>
      </c>
      <c r="E57">
        <v>1.288</v>
      </c>
      <c r="F57" s="5">
        <f t="shared" si="1"/>
        <v>19.40885877592779</v>
      </c>
      <c r="G57">
        <v>3.661</v>
      </c>
      <c r="H57" s="6">
        <f t="shared" si="2"/>
        <v>4581.41886714534</v>
      </c>
      <c r="I57">
        <v>0.728</v>
      </c>
      <c r="J57">
        <v>0.284211</v>
      </c>
      <c r="K57">
        <v>0.00162</v>
      </c>
      <c r="L57">
        <v>6.6E-05</v>
      </c>
      <c r="M57">
        <v>0.000714</v>
      </c>
      <c r="N57">
        <v>0.004243</v>
      </c>
      <c r="O57">
        <v>3E-06</v>
      </c>
      <c r="P57">
        <v>9E-06</v>
      </c>
      <c r="Q57">
        <v>0.000568</v>
      </c>
      <c r="R57">
        <v>4.6E-05</v>
      </c>
      <c r="S57">
        <v>0</v>
      </c>
      <c r="T57">
        <v>-10.72</v>
      </c>
      <c r="U57">
        <v>5.127</v>
      </c>
      <c r="V57">
        <v>7.494</v>
      </c>
      <c r="W57">
        <v>0</v>
      </c>
      <c r="X57">
        <v>0.992031</v>
      </c>
      <c r="Y57">
        <v>2.9E-05</v>
      </c>
      <c r="Z57">
        <v>9E-06</v>
      </c>
      <c r="AA57">
        <v>0.004764</v>
      </c>
      <c r="AB57">
        <v>0.001439</v>
      </c>
      <c r="AC57">
        <v>0.000402</v>
      </c>
      <c r="AD57">
        <v>0</v>
      </c>
      <c r="AE57">
        <v>0.000568</v>
      </c>
      <c r="AF57">
        <v>4.6E-05</v>
      </c>
      <c r="AH57">
        <f>ROW()</f>
        <v>57</v>
      </c>
    </row>
    <row r="58" spans="1:34" ht="12.75">
      <c r="A58">
        <v>38</v>
      </c>
      <c r="B58" s="2">
        <v>15016260000</v>
      </c>
      <c r="C58" s="5">
        <f t="shared" si="0"/>
        <v>15.01626</v>
      </c>
      <c r="D58">
        <v>0.8978</v>
      </c>
      <c r="E58">
        <v>1.343</v>
      </c>
      <c r="F58" s="5">
        <f t="shared" si="1"/>
        <v>22.02926463053457</v>
      </c>
      <c r="G58">
        <v>3.659</v>
      </c>
      <c r="H58" s="6">
        <f t="shared" si="2"/>
        <v>4560.369159512961</v>
      </c>
      <c r="I58">
        <v>0.728</v>
      </c>
      <c r="J58">
        <v>0.284211</v>
      </c>
      <c r="K58">
        <v>0.00162</v>
      </c>
      <c r="L58">
        <v>6.6E-05</v>
      </c>
      <c r="M58">
        <v>0.000714</v>
      </c>
      <c r="N58">
        <v>0.004243</v>
      </c>
      <c r="O58">
        <v>3E-06</v>
      </c>
      <c r="P58">
        <v>9E-06</v>
      </c>
      <c r="Q58">
        <v>0.000568</v>
      </c>
      <c r="R58">
        <v>4.6E-05</v>
      </c>
      <c r="S58">
        <v>0</v>
      </c>
      <c r="T58">
        <v>-10.633</v>
      </c>
      <c r="U58">
        <v>5.151</v>
      </c>
      <c r="V58">
        <v>7.502</v>
      </c>
      <c r="W58">
        <v>0</v>
      </c>
      <c r="X58">
        <v>0.992031</v>
      </c>
      <c r="Y58">
        <v>2.9E-05</v>
      </c>
      <c r="Z58">
        <v>9E-06</v>
      </c>
      <c r="AA58">
        <v>0.004764</v>
      </c>
      <c r="AB58">
        <v>0.001439</v>
      </c>
      <c r="AC58">
        <v>0.000402</v>
      </c>
      <c r="AD58">
        <v>0</v>
      </c>
      <c r="AE58">
        <v>0.000568</v>
      </c>
      <c r="AF58">
        <v>4.6E-05</v>
      </c>
      <c r="AH58">
        <f>ROW()</f>
        <v>58</v>
      </c>
    </row>
    <row r="59" spans="1:34" ht="12.75">
      <c r="A59">
        <v>39</v>
      </c>
      <c r="B59" s="2">
        <v>15027403000</v>
      </c>
      <c r="C59" s="5">
        <f t="shared" si="0"/>
        <v>15.027403</v>
      </c>
      <c r="D59">
        <v>0.8975</v>
      </c>
      <c r="E59">
        <v>1.4</v>
      </c>
      <c r="F59" s="5">
        <f t="shared" si="1"/>
        <v>25.1188643150958</v>
      </c>
      <c r="G59">
        <v>3.656</v>
      </c>
      <c r="H59" s="6">
        <f t="shared" si="2"/>
        <v>4528.975799036213</v>
      </c>
      <c r="I59">
        <v>0.728</v>
      </c>
      <c r="J59">
        <v>0.284211</v>
      </c>
      <c r="K59">
        <v>0.00162</v>
      </c>
      <c r="L59">
        <v>6.6E-05</v>
      </c>
      <c r="M59">
        <v>0.000714</v>
      </c>
      <c r="N59">
        <v>0.004243</v>
      </c>
      <c r="O59">
        <v>3E-06</v>
      </c>
      <c r="P59">
        <v>9E-06</v>
      </c>
      <c r="Q59">
        <v>0.000568</v>
      </c>
      <c r="R59">
        <v>4.6E-05</v>
      </c>
      <c r="S59">
        <v>0</v>
      </c>
      <c r="T59">
        <v>-10.541</v>
      </c>
      <c r="U59">
        <v>5.176</v>
      </c>
      <c r="V59">
        <v>7.511</v>
      </c>
      <c r="W59">
        <v>0</v>
      </c>
      <c r="X59">
        <v>0.992031</v>
      </c>
      <c r="Y59">
        <v>2.9E-05</v>
      </c>
      <c r="Z59">
        <v>9E-06</v>
      </c>
      <c r="AA59">
        <v>0.004764</v>
      </c>
      <c r="AB59">
        <v>0.001439</v>
      </c>
      <c r="AC59">
        <v>0.000402</v>
      </c>
      <c r="AD59">
        <v>0</v>
      </c>
      <c r="AE59">
        <v>0.000568</v>
      </c>
      <c r="AF59">
        <v>4.6E-05</v>
      </c>
      <c r="AH59">
        <f>ROW()</f>
        <v>59</v>
      </c>
    </row>
    <row r="60" spans="1:34" ht="12.75">
      <c r="A60">
        <v>40</v>
      </c>
      <c r="B60" s="2">
        <v>15037609000</v>
      </c>
      <c r="C60" s="5">
        <f t="shared" si="0"/>
        <v>15.037609</v>
      </c>
      <c r="D60">
        <v>0.8972</v>
      </c>
      <c r="E60">
        <v>1.457</v>
      </c>
      <c r="F60" s="5">
        <f t="shared" si="1"/>
        <v>28.641779699065818</v>
      </c>
      <c r="G60">
        <v>3.653</v>
      </c>
      <c r="H60" s="6">
        <f t="shared" si="2"/>
        <v>4497.798548932884</v>
      </c>
      <c r="I60">
        <v>0.728</v>
      </c>
      <c r="J60">
        <v>0.284211</v>
      </c>
      <c r="K60">
        <v>0.00162</v>
      </c>
      <c r="L60">
        <v>6.6E-05</v>
      </c>
      <c r="M60">
        <v>0.000714</v>
      </c>
      <c r="N60">
        <v>0.004243</v>
      </c>
      <c r="O60">
        <v>3E-06</v>
      </c>
      <c r="P60">
        <v>9E-06</v>
      </c>
      <c r="Q60">
        <v>0.000568</v>
      </c>
      <c r="R60">
        <v>4.6E-05</v>
      </c>
      <c r="S60">
        <v>0</v>
      </c>
      <c r="T60">
        <v>-10.449</v>
      </c>
      <c r="U60">
        <v>5.201</v>
      </c>
      <c r="V60">
        <v>7.52</v>
      </c>
      <c r="W60">
        <v>0</v>
      </c>
      <c r="X60">
        <v>0.992031</v>
      </c>
      <c r="Y60">
        <v>2.9E-05</v>
      </c>
      <c r="Z60">
        <v>9E-06</v>
      </c>
      <c r="AA60">
        <v>0.004764</v>
      </c>
      <c r="AB60">
        <v>0.001439</v>
      </c>
      <c r="AC60">
        <v>0.000402</v>
      </c>
      <c r="AD60">
        <v>0</v>
      </c>
      <c r="AE60">
        <v>0.000568</v>
      </c>
      <c r="AF60">
        <v>4.6E-05</v>
      </c>
      <c r="AH60">
        <f>ROW()</f>
        <v>60</v>
      </c>
    </row>
    <row r="61" spans="1:34" ht="12.75">
      <c r="A61">
        <v>41</v>
      </c>
      <c r="B61" s="2">
        <v>15047828000</v>
      </c>
      <c r="C61" s="5">
        <f t="shared" si="0"/>
        <v>15.047828</v>
      </c>
      <c r="D61">
        <v>0.8968</v>
      </c>
      <c r="E61">
        <v>1.513</v>
      </c>
      <c r="F61" s="5">
        <f t="shared" si="1"/>
        <v>32.583670100200884</v>
      </c>
      <c r="G61">
        <v>3.649</v>
      </c>
      <c r="H61" s="6">
        <f t="shared" si="2"/>
        <v>4456.562483975033</v>
      </c>
      <c r="I61">
        <v>0.728</v>
      </c>
      <c r="J61">
        <v>0.284211</v>
      </c>
      <c r="K61">
        <v>0.00162</v>
      </c>
      <c r="L61">
        <v>6.6E-05</v>
      </c>
      <c r="M61">
        <v>0.000714</v>
      </c>
      <c r="N61">
        <v>0.004243</v>
      </c>
      <c r="O61">
        <v>3E-06</v>
      </c>
      <c r="P61">
        <v>9E-06</v>
      </c>
      <c r="Q61">
        <v>0.000568</v>
      </c>
      <c r="R61">
        <v>4.6E-05</v>
      </c>
      <c r="S61">
        <v>0</v>
      </c>
      <c r="T61">
        <v>-10.358</v>
      </c>
      <c r="U61">
        <v>5.229</v>
      </c>
      <c r="V61">
        <v>7.53</v>
      </c>
      <c r="W61">
        <v>0</v>
      </c>
      <c r="X61">
        <v>0.992031</v>
      </c>
      <c r="Y61">
        <v>2.9E-05</v>
      </c>
      <c r="Z61">
        <v>9E-06</v>
      </c>
      <c r="AA61">
        <v>0.004764</v>
      </c>
      <c r="AB61">
        <v>0.001439</v>
      </c>
      <c r="AC61">
        <v>0.000402</v>
      </c>
      <c r="AD61">
        <v>0</v>
      </c>
      <c r="AE61">
        <v>0.000568</v>
      </c>
      <c r="AF61">
        <v>4.6E-05</v>
      </c>
      <c r="AH61">
        <f>ROW()</f>
        <v>61</v>
      </c>
    </row>
    <row r="62" spans="1:32" ht="12.75">
      <c r="A62">
        <v>42</v>
      </c>
      <c r="B62" s="2">
        <v>15075899000</v>
      </c>
      <c r="C62" s="5">
        <f t="shared" si="0"/>
        <v>15.075899</v>
      </c>
      <c r="D62">
        <v>0.8955</v>
      </c>
      <c r="E62">
        <v>1.57</v>
      </c>
      <c r="F62" s="5">
        <f t="shared" si="1"/>
        <v>37.153522909717275</v>
      </c>
      <c r="G62">
        <v>3.646</v>
      </c>
      <c r="H62" s="6">
        <f t="shared" si="2"/>
        <v>4425.883723626272</v>
      </c>
      <c r="I62">
        <v>0.728</v>
      </c>
      <c r="J62">
        <v>0.284211</v>
      </c>
      <c r="K62">
        <v>0.00162</v>
      </c>
      <c r="L62">
        <v>6.6E-05</v>
      </c>
      <c r="M62">
        <v>0.000714</v>
      </c>
      <c r="N62">
        <v>0.004243</v>
      </c>
      <c r="O62">
        <v>3E-06</v>
      </c>
      <c r="P62">
        <v>9E-06</v>
      </c>
      <c r="Q62">
        <v>0.000568</v>
      </c>
      <c r="R62">
        <v>4.6E-05</v>
      </c>
      <c r="S62">
        <v>0</v>
      </c>
      <c r="T62">
        <v>-10.266</v>
      </c>
      <c r="U62">
        <v>5.31</v>
      </c>
      <c r="V62">
        <v>7.556</v>
      </c>
      <c r="W62">
        <v>0</v>
      </c>
      <c r="X62">
        <v>0.992031</v>
      </c>
      <c r="Y62">
        <v>2.9E-05</v>
      </c>
      <c r="Z62">
        <v>9E-06</v>
      </c>
      <c r="AA62">
        <v>0.004764</v>
      </c>
      <c r="AB62">
        <v>0.001439</v>
      </c>
      <c r="AC62">
        <v>0.000402</v>
      </c>
      <c r="AD62">
        <v>0</v>
      </c>
      <c r="AE62">
        <v>0.000568</v>
      </c>
      <c r="AF62">
        <v>4.6E-05</v>
      </c>
    </row>
    <row r="63" spans="1:32" ht="12.75">
      <c r="A63">
        <v>43</v>
      </c>
      <c r="B63" s="2">
        <v>15082596000</v>
      </c>
      <c r="C63" s="5">
        <f t="shared" si="0"/>
        <v>15.082596</v>
      </c>
      <c r="D63">
        <v>0.8951</v>
      </c>
      <c r="E63">
        <v>1.627</v>
      </c>
      <c r="F63" s="5">
        <f t="shared" si="1"/>
        <v>42.364296604954134</v>
      </c>
      <c r="G63">
        <v>3.643</v>
      </c>
      <c r="H63" s="6">
        <f t="shared" si="2"/>
        <v>4395.41615437825</v>
      </c>
      <c r="I63">
        <v>0.728</v>
      </c>
      <c r="J63">
        <v>0.284211</v>
      </c>
      <c r="K63">
        <v>0.00162</v>
      </c>
      <c r="L63">
        <v>6.6E-05</v>
      </c>
      <c r="M63">
        <v>0.000714</v>
      </c>
      <c r="N63">
        <v>0.004243</v>
      </c>
      <c r="O63">
        <v>3E-06</v>
      </c>
      <c r="P63">
        <v>9E-06</v>
      </c>
      <c r="Q63">
        <v>0.000568</v>
      </c>
      <c r="R63">
        <v>4.6E-05</v>
      </c>
      <c r="S63">
        <v>0</v>
      </c>
      <c r="T63">
        <v>-10.175</v>
      </c>
      <c r="U63">
        <v>5.329</v>
      </c>
      <c r="V63">
        <v>7.559</v>
      </c>
      <c r="W63">
        <v>0</v>
      </c>
      <c r="X63">
        <v>0.992031</v>
      </c>
      <c r="Y63">
        <v>2.9E-05</v>
      </c>
      <c r="Z63">
        <v>9E-06</v>
      </c>
      <c r="AA63">
        <v>0.004764</v>
      </c>
      <c r="AB63">
        <v>0.001439</v>
      </c>
      <c r="AC63">
        <v>0.000402</v>
      </c>
      <c r="AD63">
        <v>0</v>
      </c>
      <c r="AE63">
        <v>0.000568</v>
      </c>
      <c r="AF63">
        <v>4.6E-05</v>
      </c>
    </row>
    <row r="64" spans="1:32" ht="12.75">
      <c r="A64">
        <v>44</v>
      </c>
      <c r="B64" s="2">
        <v>15089069000</v>
      </c>
      <c r="C64" s="5">
        <f t="shared" si="0"/>
        <v>15.089069</v>
      </c>
      <c r="D64">
        <v>0.8946</v>
      </c>
      <c r="E64">
        <v>1.684</v>
      </c>
      <c r="F64" s="5">
        <f t="shared" si="1"/>
        <v>48.30588020397727</v>
      </c>
      <c r="G64">
        <v>3.64</v>
      </c>
      <c r="H64" s="6">
        <f t="shared" si="2"/>
        <v>4365.158322401663</v>
      </c>
      <c r="I64">
        <v>0.728</v>
      </c>
      <c r="J64">
        <v>0.284211</v>
      </c>
      <c r="K64">
        <v>0.00162</v>
      </c>
      <c r="L64">
        <v>6.6E-05</v>
      </c>
      <c r="M64">
        <v>0.000714</v>
      </c>
      <c r="N64">
        <v>0.004243</v>
      </c>
      <c r="O64">
        <v>3E-06</v>
      </c>
      <c r="P64">
        <v>9E-06</v>
      </c>
      <c r="Q64">
        <v>0.000568</v>
      </c>
      <c r="R64">
        <v>4.6E-05</v>
      </c>
      <c r="S64">
        <v>0</v>
      </c>
      <c r="T64">
        <v>-10.08</v>
      </c>
      <c r="U64">
        <v>5.349</v>
      </c>
      <c r="V64">
        <v>7.563</v>
      </c>
      <c r="W64">
        <v>0</v>
      </c>
      <c r="X64">
        <v>0.992031</v>
      </c>
      <c r="Y64">
        <v>2.9E-05</v>
      </c>
      <c r="Z64">
        <v>9E-06</v>
      </c>
      <c r="AA64">
        <v>0.004764</v>
      </c>
      <c r="AB64">
        <v>0.001439</v>
      </c>
      <c r="AC64">
        <v>0.000402</v>
      </c>
      <c r="AD64">
        <v>0</v>
      </c>
      <c r="AE64">
        <v>0.000568</v>
      </c>
      <c r="AF64">
        <v>4.6E-05</v>
      </c>
    </row>
    <row r="65" spans="1:32" ht="12.75">
      <c r="A65">
        <v>45</v>
      </c>
      <c r="B65" s="2">
        <v>15094678000</v>
      </c>
      <c r="C65" s="5">
        <f t="shared" si="0"/>
        <v>15.094678</v>
      </c>
      <c r="D65">
        <v>0.8941</v>
      </c>
      <c r="E65">
        <v>1.741</v>
      </c>
      <c r="F65" s="5">
        <f t="shared" si="1"/>
        <v>55.080769640540396</v>
      </c>
      <c r="G65">
        <v>3.637</v>
      </c>
      <c r="H65" s="6">
        <f t="shared" si="2"/>
        <v>4335.10878387529</v>
      </c>
      <c r="I65">
        <v>0.728</v>
      </c>
      <c r="J65">
        <v>0.284211</v>
      </c>
      <c r="K65">
        <v>0.00162</v>
      </c>
      <c r="L65">
        <v>6.6E-05</v>
      </c>
      <c r="M65">
        <v>0.000714</v>
      </c>
      <c r="N65">
        <v>0.004243</v>
      </c>
      <c r="O65">
        <v>3E-06</v>
      </c>
      <c r="P65">
        <v>9E-06</v>
      </c>
      <c r="Q65">
        <v>0.000568</v>
      </c>
      <c r="R65">
        <v>4.6E-05</v>
      </c>
      <c r="S65">
        <v>0</v>
      </c>
      <c r="T65">
        <v>-9.991</v>
      </c>
      <c r="U65">
        <v>5.367</v>
      </c>
      <c r="V65">
        <v>7.567</v>
      </c>
      <c r="W65">
        <v>0</v>
      </c>
      <c r="X65">
        <v>0.992031</v>
      </c>
      <c r="Y65">
        <v>2.9E-05</v>
      </c>
      <c r="Z65">
        <v>9E-06</v>
      </c>
      <c r="AA65">
        <v>0.004764</v>
      </c>
      <c r="AB65">
        <v>0.001439</v>
      </c>
      <c r="AC65">
        <v>0.000402</v>
      </c>
      <c r="AD65">
        <v>0</v>
      </c>
      <c r="AE65">
        <v>0.000568</v>
      </c>
      <c r="AF65">
        <v>4.6E-05</v>
      </c>
    </row>
    <row r="66" spans="1:32" ht="12.75">
      <c r="A66">
        <v>46</v>
      </c>
      <c r="B66" s="2">
        <v>15099750000</v>
      </c>
      <c r="C66" s="5">
        <f t="shared" si="0"/>
        <v>15.09975</v>
      </c>
      <c r="D66">
        <v>0.8935</v>
      </c>
      <c r="E66">
        <v>1.798</v>
      </c>
      <c r="F66" s="5">
        <f t="shared" si="1"/>
        <v>62.805835881331795</v>
      </c>
      <c r="G66">
        <v>3.634</v>
      </c>
      <c r="H66" s="6">
        <f t="shared" si="2"/>
        <v>4305.2661049171065</v>
      </c>
      <c r="I66">
        <v>0.728</v>
      </c>
      <c r="J66">
        <v>0.284211</v>
      </c>
      <c r="K66">
        <v>0.00162</v>
      </c>
      <c r="L66">
        <v>6.6E-05</v>
      </c>
      <c r="M66">
        <v>0.000714</v>
      </c>
      <c r="N66">
        <v>0.004243</v>
      </c>
      <c r="O66">
        <v>3E-06</v>
      </c>
      <c r="P66">
        <v>9E-06</v>
      </c>
      <c r="Q66">
        <v>0.000568</v>
      </c>
      <c r="R66">
        <v>4.6E-05</v>
      </c>
      <c r="S66">
        <v>0</v>
      </c>
      <c r="T66">
        <v>-9.898</v>
      </c>
      <c r="U66">
        <v>5.385</v>
      </c>
      <c r="V66">
        <v>7.573</v>
      </c>
      <c r="W66">
        <v>0</v>
      </c>
      <c r="X66">
        <v>0.992031</v>
      </c>
      <c r="Y66">
        <v>2.9E-05</v>
      </c>
      <c r="Z66">
        <v>9E-06</v>
      </c>
      <c r="AA66">
        <v>0.004764</v>
      </c>
      <c r="AB66">
        <v>0.001439</v>
      </c>
      <c r="AC66">
        <v>0.000402</v>
      </c>
      <c r="AD66">
        <v>0</v>
      </c>
      <c r="AE66">
        <v>0.000568</v>
      </c>
      <c r="AF66">
        <v>4.6E-05</v>
      </c>
    </row>
    <row r="67" spans="1:32" ht="12.75">
      <c r="A67">
        <v>47</v>
      </c>
      <c r="B67" s="2">
        <v>15104383000</v>
      </c>
      <c r="C67" s="5">
        <f t="shared" si="0"/>
        <v>15.104383</v>
      </c>
      <c r="D67">
        <v>0.8929</v>
      </c>
      <c r="E67">
        <v>1.855</v>
      </c>
      <c r="F67" s="5">
        <f t="shared" si="1"/>
        <v>71.6143410212902</v>
      </c>
      <c r="G67">
        <v>3.631</v>
      </c>
      <c r="H67" s="6">
        <f t="shared" si="2"/>
        <v>4275.628861515861</v>
      </c>
      <c r="I67">
        <v>0.728</v>
      </c>
      <c r="J67">
        <v>0.284211</v>
      </c>
      <c r="K67">
        <v>0.00162</v>
      </c>
      <c r="L67">
        <v>6.6E-05</v>
      </c>
      <c r="M67">
        <v>0.000714</v>
      </c>
      <c r="N67">
        <v>0.004243</v>
      </c>
      <c r="O67">
        <v>3E-06</v>
      </c>
      <c r="P67">
        <v>9E-06</v>
      </c>
      <c r="Q67">
        <v>0.000568</v>
      </c>
      <c r="R67">
        <v>4.6E-05</v>
      </c>
      <c r="S67">
        <v>0</v>
      </c>
      <c r="T67">
        <v>-9.806</v>
      </c>
      <c r="U67">
        <v>5.403</v>
      </c>
      <c r="V67">
        <v>7.579</v>
      </c>
      <c r="W67">
        <v>0</v>
      </c>
      <c r="X67">
        <v>0.992031</v>
      </c>
      <c r="Y67">
        <v>2.9E-05</v>
      </c>
      <c r="Z67">
        <v>9E-06</v>
      </c>
      <c r="AA67">
        <v>0.004764</v>
      </c>
      <c r="AB67">
        <v>0.001439</v>
      </c>
      <c r="AC67">
        <v>0.000402</v>
      </c>
      <c r="AD67">
        <v>0</v>
      </c>
      <c r="AE67">
        <v>0.000568</v>
      </c>
      <c r="AF67">
        <v>4.6E-05</v>
      </c>
    </row>
    <row r="68" spans="1:32" ht="12.75">
      <c r="A68">
        <v>48</v>
      </c>
      <c r="B68" s="2">
        <v>15108669000</v>
      </c>
      <c r="C68" s="5">
        <f t="shared" si="0"/>
        <v>15.108669</v>
      </c>
      <c r="D68">
        <v>0.8921</v>
      </c>
      <c r="E68">
        <v>1.912</v>
      </c>
      <c r="F68" s="5">
        <f t="shared" si="1"/>
        <v>81.65823713585924</v>
      </c>
      <c r="G68">
        <v>3.627</v>
      </c>
      <c r="H68" s="6">
        <f t="shared" si="2"/>
        <v>4236.429660495413</v>
      </c>
      <c r="I68">
        <v>0.728</v>
      </c>
      <c r="J68">
        <v>0.284211</v>
      </c>
      <c r="K68">
        <v>0.00162</v>
      </c>
      <c r="L68">
        <v>6.6E-05</v>
      </c>
      <c r="M68">
        <v>0.000714</v>
      </c>
      <c r="N68">
        <v>0.004243</v>
      </c>
      <c r="O68">
        <v>3E-06</v>
      </c>
      <c r="P68">
        <v>9E-06</v>
      </c>
      <c r="Q68">
        <v>0.000568</v>
      </c>
      <c r="R68">
        <v>4.6E-05</v>
      </c>
      <c r="S68">
        <v>0</v>
      </c>
      <c r="T68">
        <v>-9.714</v>
      </c>
      <c r="U68">
        <v>5.422</v>
      </c>
      <c r="V68">
        <v>7.586</v>
      </c>
      <c r="W68">
        <v>0</v>
      </c>
      <c r="X68">
        <v>0.992031</v>
      </c>
      <c r="Y68">
        <v>2.9E-05</v>
      </c>
      <c r="Z68">
        <v>9E-06</v>
      </c>
      <c r="AA68">
        <v>0.004764</v>
      </c>
      <c r="AB68">
        <v>0.001439</v>
      </c>
      <c r="AC68">
        <v>0.000402</v>
      </c>
      <c r="AD68">
        <v>0</v>
      </c>
      <c r="AE68">
        <v>0.000568</v>
      </c>
      <c r="AF68">
        <v>4.6E-05</v>
      </c>
    </row>
    <row r="69" spans="1:32" ht="12.75">
      <c r="A69">
        <v>49</v>
      </c>
      <c r="B69" s="2">
        <v>15112302000</v>
      </c>
      <c r="C69" s="5">
        <f t="shared" si="0"/>
        <v>15.112302</v>
      </c>
      <c r="D69">
        <v>0.8913</v>
      </c>
      <c r="E69">
        <v>1.969</v>
      </c>
      <c r="F69" s="5">
        <f t="shared" si="1"/>
        <v>93.11078754678311</v>
      </c>
      <c r="G69">
        <v>3.624</v>
      </c>
      <c r="H69" s="6">
        <f t="shared" si="2"/>
        <v>4207.266283844442</v>
      </c>
      <c r="I69">
        <v>0.728</v>
      </c>
      <c r="J69">
        <v>0.284211</v>
      </c>
      <c r="K69">
        <v>0.00162</v>
      </c>
      <c r="L69">
        <v>6.6E-05</v>
      </c>
      <c r="M69">
        <v>0.000714</v>
      </c>
      <c r="N69">
        <v>0.004243</v>
      </c>
      <c r="O69">
        <v>3E-06</v>
      </c>
      <c r="P69">
        <v>9E-06</v>
      </c>
      <c r="Q69">
        <v>0.000568</v>
      </c>
      <c r="R69">
        <v>4.6E-05</v>
      </c>
      <c r="S69">
        <v>0</v>
      </c>
      <c r="T69">
        <v>-9.616</v>
      </c>
      <c r="U69">
        <v>5.439</v>
      </c>
      <c r="V69">
        <v>7.594</v>
      </c>
      <c r="W69">
        <v>0</v>
      </c>
      <c r="X69">
        <v>0.992031</v>
      </c>
      <c r="Y69">
        <v>2.9E-05</v>
      </c>
      <c r="Z69">
        <v>9E-06</v>
      </c>
      <c r="AA69">
        <v>0.004764</v>
      </c>
      <c r="AB69">
        <v>0.001439</v>
      </c>
      <c r="AC69">
        <v>0.000402</v>
      </c>
      <c r="AD69">
        <v>0</v>
      </c>
      <c r="AE69">
        <v>0.000568</v>
      </c>
      <c r="AF69">
        <v>4.6E-05</v>
      </c>
    </row>
    <row r="70" spans="1:32" ht="12.75">
      <c r="A70">
        <v>50</v>
      </c>
      <c r="B70" s="2">
        <v>15115776000</v>
      </c>
      <c r="C70" s="5">
        <f t="shared" si="0"/>
        <v>15.115776</v>
      </c>
      <c r="D70">
        <v>0.8904</v>
      </c>
      <c r="E70">
        <v>2.026</v>
      </c>
      <c r="F70" s="5">
        <f t="shared" si="1"/>
        <v>106.16955571987246</v>
      </c>
      <c r="G70">
        <v>3.62</v>
      </c>
      <c r="H70" s="6">
        <f t="shared" si="2"/>
        <v>4168.693834703358</v>
      </c>
      <c r="I70">
        <v>0.728</v>
      </c>
      <c r="J70">
        <v>0.284211</v>
      </c>
      <c r="K70">
        <v>0.00162</v>
      </c>
      <c r="L70">
        <v>6.6E-05</v>
      </c>
      <c r="M70">
        <v>0.000714</v>
      </c>
      <c r="N70">
        <v>0.004243</v>
      </c>
      <c r="O70">
        <v>3E-06</v>
      </c>
      <c r="P70">
        <v>9E-06</v>
      </c>
      <c r="Q70">
        <v>0.000568</v>
      </c>
      <c r="R70">
        <v>4.6E-05</v>
      </c>
      <c r="S70">
        <v>0</v>
      </c>
      <c r="T70">
        <v>-9.527</v>
      </c>
      <c r="U70">
        <v>5.458</v>
      </c>
      <c r="V70">
        <v>7.602</v>
      </c>
      <c r="W70">
        <v>0</v>
      </c>
      <c r="X70">
        <v>0.992031</v>
      </c>
      <c r="Y70">
        <v>2.9E-05</v>
      </c>
      <c r="Z70">
        <v>9E-06</v>
      </c>
      <c r="AA70">
        <v>0.004764</v>
      </c>
      <c r="AB70">
        <v>0.001439</v>
      </c>
      <c r="AC70">
        <v>0.000402</v>
      </c>
      <c r="AD70">
        <v>0</v>
      </c>
      <c r="AE70">
        <v>0.000568</v>
      </c>
      <c r="AF70">
        <v>4.6E-05</v>
      </c>
    </row>
    <row r="71" spans="1:32" ht="12.75">
      <c r="A71">
        <v>51</v>
      </c>
      <c r="B71" s="2">
        <v>15118797000</v>
      </c>
      <c r="C71" s="5">
        <f t="shared" si="0"/>
        <v>15.118797</v>
      </c>
      <c r="D71">
        <v>0.8894</v>
      </c>
      <c r="E71">
        <v>2.083</v>
      </c>
      <c r="F71" s="5">
        <f t="shared" si="1"/>
        <v>121.05981335504835</v>
      </c>
      <c r="G71">
        <v>3.616</v>
      </c>
      <c r="H71" s="6">
        <f t="shared" si="2"/>
        <v>4130.475019901621</v>
      </c>
      <c r="I71">
        <v>0.728</v>
      </c>
      <c r="J71">
        <v>0.284211</v>
      </c>
      <c r="K71">
        <v>0.00162</v>
      </c>
      <c r="L71">
        <v>6.6E-05</v>
      </c>
      <c r="M71">
        <v>0.000714</v>
      </c>
      <c r="N71">
        <v>0.004243</v>
      </c>
      <c r="O71">
        <v>3E-06</v>
      </c>
      <c r="P71">
        <v>9E-06</v>
      </c>
      <c r="Q71">
        <v>0.000568</v>
      </c>
      <c r="R71">
        <v>4.6E-05</v>
      </c>
      <c r="S71">
        <v>0</v>
      </c>
      <c r="T71">
        <v>-9.433</v>
      </c>
      <c r="U71">
        <v>5.475</v>
      </c>
      <c r="V71">
        <v>7.611</v>
      </c>
      <c r="W71">
        <v>0</v>
      </c>
      <c r="X71">
        <v>0.992031</v>
      </c>
      <c r="Y71">
        <v>2.9E-05</v>
      </c>
      <c r="Z71">
        <v>9E-06</v>
      </c>
      <c r="AA71">
        <v>0.004764</v>
      </c>
      <c r="AB71">
        <v>0.001439</v>
      </c>
      <c r="AC71">
        <v>0.000402</v>
      </c>
      <c r="AD71">
        <v>0</v>
      </c>
      <c r="AE71">
        <v>0.000568</v>
      </c>
      <c r="AF71">
        <v>4.6E-05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AE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6" width="9.7109375" style="0" customWidth="1"/>
    <col min="7" max="7" width="11.57421875" style="0" customWidth="1"/>
    <col min="8" max="17" width="9.7109375" style="0" customWidth="1"/>
    <col min="18" max="18" width="9.7109375" style="7" customWidth="1"/>
    <col min="19" max="30" width="9.7109375" style="0" customWidth="1"/>
    <col min="31" max="31" width="6.57421875" style="0" customWidth="1"/>
    <col min="32" max="38" width="9.7109375" style="0" customWidth="1"/>
  </cols>
  <sheetData>
    <row r="1" ht="20.25">
      <c r="A1" s="14" t="s">
        <v>0</v>
      </c>
    </row>
    <row r="3" ht="12.75">
      <c r="A3" t="s">
        <v>54</v>
      </c>
    </row>
    <row r="4" spans="2:3" ht="12.75">
      <c r="B4" t="s">
        <v>55</v>
      </c>
      <c r="C4" s="21">
        <v>0.94</v>
      </c>
    </row>
    <row r="5" spans="2:3" ht="12.75">
      <c r="B5" t="s">
        <v>56</v>
      </c>
      <c r="C5">
        <f>LOG(C4)</f>
        <v>-0.026872146400301365</v>
      </c>
    </row>
    <row r="6" spans="2:7" ht="12.75">
      <c r="B6" s="7"/>
      <c r="C6" s="7" t="s">
        <v>34</v>
      </c>
      <c r="D6" s="7"/>
      <c r="E6" s="7" t="s">
        <v>34</v>
      </c>
      <c r="F6" s="7"/>
      <c r="G6" s="7" t="s">
        <v>34</v>
      </c>
    </row>
    <row r="7" spans="1:7" ht="13.5" thickBot="1">
      <c r="A7" s="4" t="s">
        <v>33</v>
      </c>
      <c r="B7" s="4" t="s">
        <v>1</v>
      </c>
      <c r="C7" s="4" t="s">
        <v>1</v>
      </c>
      <c r="D7" s="4"/>
      <c r="E7" s="4" t="s">
        <v>3</v>
      </c>
      <c r="F7" s="4"/>
      <c r="G7" s="4" t="s">
        <v>5</v>
      </c>
    </row>
    <row r="8" spans="1:7" ht="12.75">
      <c r="A8" s="1">
        <f>VLOOKUP(C10/1000000000,Z$21:AE$37,6)</f>
        <v>30</v>
      </c>
      <c r="B8" t="str">
        <f>"Z"&amp;A8</f>
        <v>Z30</v>
      </c>
      <c r="C8" s="2">
        <f ca="1">INDIRECT(B8)*1000000000</f>
        <v>9000000000</v>
      </c>
      <c r="D8" t="str">
        <f>"AA"&amp;A8</f>
        <v>AA30</v>
      </c>
      <c r="E8">
        <f ca="1">INDIRECT(D8)</f>
        <v>0.1794721768511283</v>
      </c>
      <c r="F8" t="str">
        <f>"AB"&amp;A8</f>
        <v>AB30</v>
      </c>
      <c r="G8">
        <f ca="1">INDIRECT(F8)</f>
        <v>3.769556907102079</v>
      </c>
    </row>
    <row r="9" spans="1:7" ht="13.5" thickBot="1">
      <c r="A9" s="1">
        <f>A8+1</f>
        <v>31</v>
      </c>
      <c r="B9" t="str">
        <f>"Z"&amp;A9</f>
        <v>Z31</v>
      </c>
      <c r="C9" s="2">
        <f ca="1">INDIRECT(B9)*1000000000</f>
        <v>10000000000</v>
      </c>
      <c r="D9" t="str">
        <f>"AA"&amp;A9</f>
        <v>AA31</v>
      </c>
      <c r="E9">
        <f ca="1">INDIRECT(D9)</f>
        <v>0.17913455373054332</v>
      </c>
      <c r="F9" t="str">
        <f>"AB"&amp;A9</f>
        <v>AB31</v>
      </c>
      <c r="G9">
        <f ca="1">INDIRECT(F9)</f>
        <v>3.7221316403356073</v>
      </c>
    </row>
    <row r="10" spans="1:7" ht="13.5" thickBot="1">
      <c r="A10" s="22" t="s">
        <v>1</v>
      </c>
      <c r="B10" s="23">
        <v>9</v>
      </c>
      <c r="C10" s="24">
        <f>B10*1000000000</f>
        <v>9000000000</v>
      </c>
      <c r="D10" s="25" t="s">
        <v>57</v>
      </c>
      <c r="E10" s="26">
        <f>E8+($C10-$C8)/($C9-$C8)*(E9-E8)</f>
        <v>0.1794721768511283</v>
      </c>
      <c r="F10" s="25" t="s">
        <v>57</v>
      </c>
      <c r="G10" s="27">
        <f>G8+($C10-$C8)/($C9-$C8)*(G9-G8)</f>
        <v>3.769556907102079</v>
      </c>
    </row>
    <row r="12" spans="1:7" ht="12.75">
      <c r="A12" s="1">
        <f>VLOOKUP(C14/1000000000,Z$21:AE$37,6)</f>
        <v>23</v>
      </c>
      <c r="B12" t="str">
        <f>"Z"&amp;A12</f>
        <v>Z23</v>
      </c>
      <c r="C12" s="2">
        <f ca="1">INDIRECT(B12)*1000000000</f>
        <v>2000000000</v>
      </c>
      <c r="D12" t="str">
        <f>"AA"&amp;A12</f>
        <v>AA23</v>
      </c>
      <c r="E12">
        <f ca="1">INDIRECT(D12)</f>
        <v>-0.11674866878811307</v>
      </c>
      <c r="F12" t="str">
        <f>"AB"&amp;A12</f>
        <v>AB23</v>
      </c>
      <c r="G12">
        <f ca="1">INDIRECT(F12)</f>
        <v>3.765620155755977</v>
      </c>
    </row>
    <row r="13" spans="1:7" ht="13.5" thickBot="1">
      <c r="A13" s="1">
        <f>A12+1</f>
        <v>24</v>
      </c>
      <c r="B13" t="str">
        <f>"Z"&amp;A13</f>
        <v>Z24</v>
      </c>
      <c r="C13" s="2">
        <f ca="1">INDIRECT(B13)*1000000000</f>
        <v>3000000000</v>
      </c>
      <c r="D13" t="str">
        <f>"AA"&amp;A13</f>
        <v>AA24</v>
      </c>
      <c r="E13">
        <f ca="1">INDIRECT(D13)</f>
        <v>-0.08791900716363366</v>
      </c>
      <c r="F13" t="str">
        <f>"AB"&amp;A13</f>
        <v>AB24</v>
      </c>
      <c r="G13">
        <f ca="1">INDIRECT(F13)</f>
        <v>3.768054893665463</v>
      </c>
    </row>
    <row r="14" spans="1:7" ht="13.5" thickBot="1">
      <c r="A14" s="22" t="s">
        <v>58</v>
      </c>
      <c r="B14" s="23">
        <v>2</v>
      </c>
      <c r="C14" s="24">
        <f>B14*1000000000</f>
        <v>2000000000</v>
      </c>
      <c r="D14" s="25" t="s">
        <v>57</v>
      </c>
      <c r="E14" s="26">
        <f>E12+($C14-$C12)/($C13-$C12)*(E13-E12)</f>
        <v>-0.11674866878811307</v>
      </c>
      <c r="F14" s="25" t="s">
        <v>57</v>
      </c>
      <c r="G14" s="27">
        <f>G12+($C14-$C12)/($C13-$C12)*(G13-G12)</f>
        <v>3.765620155755977</v>
      </c>
    </row>
    <row r="15" spans="5:7" ht="12.75">
      <c r="E15" t="s">
        <v>3</v>
      </c>
      <c r="G15" t="s">
        <v>59</v>
      </c>
    </row>
    <row r="16" spans="1:7" ht="12.75">
      <c r="A16" t="s">
        <v>60</v>
      </c>
      <c r="B16" s="2"/>
      <c r="C16" s="2"/>
      <c r="D16" s="28">
        <v>1.66</v>
      </c>
      <c r="E16" s="13">
        <f>LOG(D16)</f>
        <v>0.22010808804005508</v>
      </c>
      <c r="F16" s="28">
        <v>5680</v>
      </c>
      <c r="G16" s="13">
        <f>LOG(F16)</f>
        <v>3.754348335711019</v>
      </c>
    </row>
    <row r="17" spans="1:7" ht="12.75">
      <c r="A17" t="s">
        <v>61</v>
      </c>
      <c r="B17" s="2"/>
      <c r="C17" s="2"/>
      <c r="D17" s="28">
        <v>1.5</v>
      </c>
      <c r="E17" s="13">
        <f>LOG(D17)</f>
        <v>0.17609125905568124</v>
      </c>
      <c r="F17" s="28">
        <v>5636</v>
      </c>
      <c r="G17" s="13">
        <f>LOG(F17)</f>
        <v>3.750970984437319</v>
      </c>
    </row>
    <row r="18" spans="9:25" ht="13.5" thickBot="1">
      <c r="I18" s="29" t="s">
        <v>62</v>
      </c>
      <c r="J18" s="29"/>
      <c r="K18" s="29"/>
      <c r="L18" s="29"/>
      <c r="M18" s="29"/>
      <c r="U18" s="30" t="s">
        <v>62</v>
      </c>
      <c r="V18" s="30"/>
      <c r="W18" s="30"/>
      <c r="X18" s="30"/>
      <c r="Y18" s="30"/>
    </row>
    <row r="19" spans="2:27" ht="13.5" thickBot="1">
      <c r="B19" s="31" t="s">
        <v>63</v>
      </c>
      <c r="C19" s="32">
        <v>0.9</v>
      </c>
      <c r="D19" s="21" t="s">
        <v>64</v>
      </c>
      <c r="L19" s="33" t="s">
        <v>65</v>
      </c>
      <c r="N19" s="34" t="s">
        <v>63</v>
      </c>
      <c r="O19" s="35">
        <v>1</v>
      </c>
      <c r="P19" s="21" t="s">
        <v>66</v>
      </c>
      <c r="T19" s="36"/>
      <c r="Z19" s="34" t="s">
        <v>63</v>
      </c>
      <c r="AA19" s="37">
        <f>C4</f>
        <v>0.94</v>
      </c>
    </row>
    <row r="20" spans="1:30" ht="13.5" thickBot="1">
      <c r="A20" s="3"/>
      <c r="B20" s="4" t="s">
        <v>32</v>
      </c>
      <c r="C20" s="4" t="s">
        <v>33</v>
      </c>
      <c r="D20" s="3" t="s">
        <v>67</v>
      </c>
      <c r="E20" s="4" t="s">
        <v>2</v>
      </c>
      <c r="F20" s="38" t="s">
        <v>68</v>
      </c>
      <c r="G20" s="4" t="s">
        <v>3</v>
      </c>
      <c r="H20" s="4" t="s">
        <v>5</v>
      </c>
      <c r="I20" s="4" t="s">
        <v>69</v>
      </c>
      <c r="J20" s="4" t="s">
        <v>70</v>
      </c>
      <c r="K20" s="4" t="s">
        <v>71</v>
      </c>
      <c r="L20" s="4" t="s">
        <v>3</v>
      </c>
      <c r="M20" s="39" t="s">
        <v>5</v>
      </c>
      <c r="N20" s="4" t="s">
        <v>32</v>
      </c>
      <c r="O20" s="4" t="s">
        <v>33</v>
      </c>
      <c r="P20" s="3" t="s">
        <v>67</v>
      </c>
      <c r="Q20" s="4" t="s">
        <v>2</v>
      </c>
      <c r="R20" s="38" t="s">
        <v>68</v>
      </c>
      <c r="S20" s="4" t="s">
        <v>3</v>
      </c>
      <c r="T20" s="40" t="s">
        <v>5</v>
      </c>
      <c r="U20" s="4" t="s">
        <v>69</v>
      </c>
      <c r="V20" s="4" t="s">
        <v>70</v>
      </c>
      <c r="W20" s="4" t="s">
        <v>71</v>
      </c>
      <c r="X20" s="4" t="s">
        <v>3</v>
      </c>
      <c r="Y20" s="39" t="s">
        <v>5</v>
      </c>
      <c r="Z20" s="4" t="s">
        <v>69</v>
      </c>
      <c r="AA20" s="4" t="s">
        <v>3</v>
      </c>
      <c r="AB20" s="39" t="s">
        <v>5</v>
      </c>
      <c r="AC20" s="4" t="s">
        <v>72</v>
      </c>
      <c r="AD20" s="4"/>
    </row>
    <row r="21" spans="1:31" ht="12.75">
      <c r="A21">
        <v>1</v>
      </c>
      <c r="B21" s="41">
        <v>0.051813116</v>
      </c>
      <c r="C21" s="42">
        <f>ROW()</f>
        <v>21</v>
      </c>
      <c r="D21" s="42">
        <f>C21+1</f>
        <v>22</v>
      </c>
      <c r="E21" s="43">
        <v>0.9</v>
      </c>
      <c r="F21" s="10">
        <f aca="true" t="shared" si="0" ref="F21:F71">LOG(E21)</f>
        <v>-0.045757490560675115</v>
      </c>
      <c r="G21" s="44">
        <v>-0.253</v>
      </c>
      <c r="H21" s="45">
        <v>3.75</v>
      </c>
      <c r="I21" s="46">
        <v>0</v>
      </c>
      <c r="J21" s="46"/>
      <c r="K21" s="47"/>
      <c r="L21" s="47"/>
      <c r="M21" s="48"/>
      <c r="N21" s="49">
        <v>0.005563684</v>
      </c>
      <c r="O21" s="42">
        <f>ROW()</f>
        <v>21</v>
      </c>
      <c r="P21" s="42">
        <f>O21+1</f>
        <v>22</v>
      </c>
      <c r="Q21" s="43">
        <v>1</v>
      </c>
      <c r="R21" s="7">
        <f>LOG(Q21)</f>
        <v>0</v>
      </c>
      <c r="S21" s="28">
        <v>-0.058</v>
      </c>
      <c r="T21" s="45">
        <v>3.779</v>
      </c>
      <c r="U21" s="50">
        <v>0</v>
      </c>
      <c r="V21" s="50"/>
      <c r="W21" s="30"/>
      <c r="X21" s="30"/>
      <c r="Y21" s="51"/>
      <c r="Z21" s="52">
        <v>0</v>
      </c>
      <c r="AE21" s="7">
        <v>21</v>
      </c>
    </row>
    <row r="22" spans="1:31" ht="12.75">
      <c r="A22">
        <v>2</v>
      </c>
      <c r="B22" s="41">
        <v>1.7579473</v>
      </c>
      <c r="C22" s="42">
        <f>ROW()</f>
        <v>22</v>
      </c>
      <c r="D22" s="42">
        <f aca="true" t="shared" si="1" ref="D22:D71">C22+1</f>
        <v>23</v>
      </c>
      <c r="E22" s="43">
        <v>0.9</v>
      </c>
      <c r="F22" s="10">
        <f t="shared" si="0"/>
        <v>-0.045757490560675115</v>
      </c>
      <c r="G22" s="44">
        <v>-0.22</v>
      </c>
      <c r="H22" s="53">
        <v>3.753</v>
      </c>
      <c r="I22" s="46">
        <v>1</v>
      </c>
      <c r="J22" s="54">
        <f>VLOOKUP(I22,B$21:D$41,2)</f>
        <v>21</v>
      </c>
      <c r="K22" s="54">
        <f>J22+1</f>
        <v>22</v>
      </c>
      <c r="L22" s="55">
        <f ca="1">INDIRECT("G"&amp;J22)+(I22-INDIRECT("B"&amp;J22))/(INDIRECT("B"&amp;K22)-INDIRECT("B"&amp;J22))*(INDIRECT("G"&amp;K22)-INDIRECT("G"&amp;J22))</f>
        <v>-0.23466019562503532</v>
      </c>
      <c r="M22" s="56">
        <f ca="1">INDIRECT("H"&amp;J22)+(I22-INDIRECT("b"&amp;J22))/(INDIRECT("B"&amp;K22)-INDIRECT("B"&amp;J22))*(INDIRECT("h"&amp;K22)-INDIRECT("h"&amp;J22))</f>
        <v>3.751667254943179</v>
      </c>
      <c r="N22" s="49">
        <v>1.3158692</v>
      </c>
      <c r="O22" s="42">
        <f>ROW()</f>
        <v>22</v>
      </c>
      <c r="P22" s="42">
        <f>O22+1</f>
        <v>23</v>
      </c>
      <c r="Q22" s="43">
        <v>1</v>
      </c>
      <c r="R22" s="7">
        <f>LOG(Q22)</f>
        <v>0</v>
      </c>
      <c r="S22" s="28">
        <v>0.007</v>
      </c>
      <c r="T22" s="53">
        <v>3.782</v>
      </c>
      <c r="U22" s="50">
        <v>1</v>
      </c>
      <c r="V22" s="57">
        <f aca="true" t="shared" si="2" ref="V22:V37">VLOOKUP(U22,N$21:P$37,2)</f>
        <v>21</v>
      </c>
      <c r="W22" s="57">
        <f>V22+1</f>
        <v>22</v>
      </c>
      <c r="X22" s="58">
        <f ca="1">INDIRECT("S"&amp;V22)+(U22-INDIRECT("N"&amp;V22))/(INDIRECT("N"&amp;W22)-INDIRECT("N"&amp;V22))*(INDIRECT("S"&amp;W22)-INDIRECT("S"&amp;V22))</f>
        <v>-0.008669244881664685</v>
      </c>
      <c r="Y22" s="59">
        <f ca="1">INDIRECT("T"&amp;V22)+(U22-INDIRECT("N"&amp;V22))/(INDIRECT("N"&amp;W22)-INDIRECT("N"&amp;V22))*(INDIRECT("T"&amp;W22)-INDIRECT("T"&amp;V22))</f>
        <v>3.7812768040823848</v>
      </c>
      <c r="Z22" s="52">
        <v>1</v>
      </c>
      <c r="AA22" s="10">
        <f aca="true" t="shared" si="3" ref="AA22:AA37">L22+($AA$19-$C$19)/($O$19-$C$19)*(X22-L22)</f>
        <v>-0.1442638153276872</v>
      </c>
      <c r="AB22" s="10">
        <f aca="true" t="shared" si="4" ref="AB22:AB37">M22+($AA$19-$C$19)/($O$19-$C$19)*(Y22-M22)</f>
        <v>3.763511074598861</v>
      </c>
      <c r="AC22" s="6">
        <f>10^AB22</f>
        <v>5801.10965283356</v>
      </c>
      <c r="AE22" s="7">
        <v>22</v>
      </c>
    </row>
    <row r="23" spans="1:31" ht="12.75">
      <c r="A23">
        <v>3</v>
      </c>
      <c r="B23" s="41">
        <v>3.0224837</v>
      </c>
      <c r="C23" s="42">
        <f>ROW()</f>
        <v>23</v>
      </c>
      <c r="D23" s="42">
        <f t="shared" si="1"/>
        <v>24</v>
      </c>
      <c r="E23" s="43">
        <v>0.9</v>
      </c>
      <c r="F23" s="10">
        <f t="shared" si="0"/>
        <v>-0.045757490560675115</v>
      </c>
      <c r="G23" s="44">
        <v>-0.191</v>
      </c>
      <c r="H23" s="53">
        <v>3.756</v>
      </c>
      <c r="I23" s="46">
        <v>2</v>
      </c>
      <c r="J23" s="54">
        <f aca="true" t="shared" si="5" ref="J22:J37">VLOOKUP(I23,B$21:D$37,2)</f>
        <v>22</v>
      </c>
      <c r="K23" s="54">
        <f aca="true" t="shared" si="6" ref="K23:K71">J23+1</f>
        <v>23</v>
      </c>
      <c r="L23" s="55">
        <f ca="1" t="shared" si="7" ref="L23:L37">INDIRECT("G"&amp;J23)+(I23-INDIRECT("b"&amp;J23))/(INDIRECT("B"&amp;K23)-INDIRECT("B"&amp;J23))*(INDIRECT("G"&amp;K23)-INDIRECT("G"&amp;J23))</f>
        <v>-0.21444893140284454</v>
      </c>
      <c r="M23" s="56">
        <f ca="1" t="shared" si="8" ref="M23:M37">INDIRECT("H"&amp;J23)+(I23-INDIRECT("b"&amp;J23))/(INDIRECT("B"&amp;K23)-INDIRECT("B"&amp;J23))*(INDIRECT("h"&amp;K23)-INDIRECT("h"&amp;J23))</f>
        <v>3.7535742484755676</v>
      </c>
      <c r="N23" s="49">
        <v>2.1259628</v>
      </c>
      <c r="O23" s="42">
        <f>ROW()</f>
        <v>23</v>
      </c>
      <c r="P23" s="42">
        <f aca="true" t="shared" si="9" ref="P23:P51">O23+1</f>
        <v>24</v>
      </c>
      <c r="Q23" s="43">
        <v>1</v>
      </c>
      <c r="R23" s="7">
        <f aca="true" t="shared" si="10" ref="R23:R71">LOG(Q23)</f>
        <v>0</v>
      </c>
      <c r="S23" s="28">
        <v>0.034</v>
      </c>
      <c r="T23" s="53">
        <v>3.784</v>
      </c>
      <c r="U23" s="50">
        <v>2</v>
      </c>
      <c r="V23" s="57">
        <f t="shared" si="2"/>
        <v>22</v>
      </c>
      <c r="W23" s="57">
        <f aca="true" t="shared" si="11" ref="W23:W71">V23+1</f>
        <v>23</v>
      </c>
      <c r="X23" s="58">
        <f ca="1" t="shared" si="12" ref="X23:X37">INDIRECT("S"&amp;V23)+(U23-INDIRECT("N"&amp;V23))/(INDIRECT("N"&amp;W23)-INDIRECT("N"&amp;V23))*(INDIRECT("S"&amp;W23)-INDIRECT("S"&amp;V23))</f>
        <v>0.02980172513398452</v>
      </c>
      <c r="Y23" s="59">
        <f ca="1" t="shared" si="13" ref="Y23:Y37">INDIRECT("T"&amp;V23)+(U23-INDIRECT("N"&amp;V23))/(INDIRECT("N"&amp;W23)-INDIRECT("N"&amp;V23))*(INDIRECT("T"&amp;W23)-INDIRECT("T"&amp;V23))</f>
        <v>3.783689016676591</v>
      </c>
      <c r="Z23" s="52">
        <v>2</v>
      </c>
      <c r="AA23" s="10">
        <f t="shared" si="3"/>
        <v>-0.11674866878811307</v>
      </c>
      <c r="AB23" s="10">
        <f t="shared" si="4"/>
        <v>3.765620155755977</v>
      </c>
      <c r="AC23" s="6">
        <f aca="true" t="shared" si="14" ref="AC23:AC71">10^AB23</f>
        <v>5829.350324543954</v>
      </c>
      <c r="AE23" s="7">
        <v>23</v>
      </c>
    </row>
    <row r="24" spans="1:31" ht="12.75">
      <c r="A24">
        <v>4</v>
      </c>
      <c r="B24" s="41">
        <v>4.293694</v>
      </c>
      <c r="C24" s="42">
        <f>ROW()</f>
        <v>24</v>
      </c>
      <c r="D24" s="42">
        <f t="shared" si="1"/>
        <v>25</v>
      </c>
      <c r="E24" s="43">
        <v>0.9</v>
      </c>
      <c r="F24" s="10">
        <f t="shared" si="0"/>
        <v>-0.045757490560675115</v>
      </c>
      <c r="G24" s="44">
        <v>-0.158</v>
      </c>
      <c r="H24" s="53">
        <v>3.759</v>
      </c>
      <c r="I24" s="46">
        <v>3</v>
      </c>
      <c r="J24" s="54">
        <f t="shared" si="5"/>
        <v>22</v>
      </c>
      <c r="K24" s="54">
        <f t="shared" si="6"/>
        <v>23</v>
      </c>
      <c r="L24" s="55">
        <f ca="1" t="shared" si="7"/>
        <v>-0.19151562556839014</v>
      </c>
      <c r="M24" s="56">
        <f ca="1" t="shared" si="8"/>
        <v>3.755946659423959</v>
      </c>
      <c r="N24" s="49">
        <v>2.916298</v>
      </c>
      <c r="O24" s="42">
        <f>ROW()</f>
        <v>24</v>
      </c>
      <c r="P24" s="42">
        <f t="shared" si="9"/>
        <v>25</v>
      </c>
      <c r="Q24" s="43">
        <v>1</v>
      </c>
      <c r="R24" s="7">
        <f t="shared" si="10"/>
        <v>0</v>
      </c>
      <c r="S24" s="28">
        <v>0.064</v>
      </c>
      <c r="T24" s="53">
        <v>3.786</v>
      </c>
      <c r="U24" s="50">
        <v>3</v>
      </c>
      <c r="V24" s="57">
        <f t="shared" si="2"/>
        <v>24</v>
      </c>
      <c r="W24" s="57">
        <f t="shared" si="11"/>
        <v>25</v>
      </c>
      <c r="X24" s="58">
        <f ca="1" t="shared" si="12"/>
        <v>0.0674759204435015</v>
      </c>
      <c r="Y24" s="59">
        <f ca="1" t="shared" si="13"/>
        <v>3.7862172450277187</v>
      </c>
      <c r="Z24" s="52">
        <v>3</v>
      </c>
      <c r="AA24" s="10">
        <f t="shared" si="3"/>
        <v>-0.08791900716363366</v>
      </c>
      <c r="AB24" s="10">
        <f t="shared" si="4"/>
        <v>3.768054893665463</v>
      </c>
      <c r="AC24" s="6">
        <f t="shared" si="14"/>
        <v>5862.122554987845</v>
      </c>
      <c r="AE24" s="7">
        <v>24</v>
      </c>
    </row>
    <row r="25" spans="1:31" ht="12.75">
      <c r="A25">
        <v>5</v>
      </c>
      <c r="B25" s="41">
        <v>5.5171328</v>
      </c>
      <c r="C25" s="42">
        <f>ROW()</f>
        <v>25</v>
      </c>
      <c r="D25" s="42">
        <f t="shared" si="1"/>
        <v>26</v>
      </c>
      <c r="E25" s="43">
        <v>0.9</v>
      </c>
      <c r="F25" s="10">
        <f t="shared" si="0"/>
        <v>-0.045757490560675115</v>
      </c>
      <c r="G25" s="44">
        <v>-0.123</v>
      </c>
      <c r="H25" s="53">
        <v>3.762</v>
      </c>
      <c r="I25" s="46">
        <v>4</v>
      </c>
      <c r="J25" s="54">
        <f t="shared" si="5"/>
        <v>23</v>
      </c>
      <c r="K25" s="54">
        <f t="shared" si="6"/>
        <v>24</v>
      </c>
      <c r="L25" s="55">
        <f ca="1" t="shared" si="7"/>
        <v>-0.16562415313972834</v>
      </c>
      <c r="M25" s="56">
        <f ca="1" t="shared" si="8"/>
        <v>3.7583068951691154</v>
      </c>
      <c r="N25" s="49">
        <v>3.6868749</v>
      </c>
      <c r="O25" s="42">
        <f>ROW()</f>
        <v>25</v>
      </c>
      <c r="P25" s="42">
        <f t="shared" si="9"/>
        <v>26</v>
      </c>
      <c r="Q25" s="43">
        <v>1</v>
      </c>
      <c r="R25" s="7">
        <f t="shared" si="10"/>
        <v>0</v>
      </c>
      <c r="S25" s="28">
        <v>0.096</v>
      </c>
      <c r="T25" s="53">
        <v>3.788</v>
      </c>
      <c r="U25" s="50">
        <v>4</v>
      </c>
      <c r="V25" s="57">
        <f t="shared" si="2"/>
        <v>25</v>
      </c>
      <c r="W25" s="57">
        <f t="shared" si="11"/>
        <v>26</v>
      </c>
      <c r="X25" s="58">
        <f ca="1" t="shared" si="12"/>
        <v>0.11013444821689714</v>
      </c>
      <c r="Y25" s="59">
        <f ca="1" t="shared" si="13"/>
        <v>3.788428316612633</v>
      </c>
      <c r="Z25" s="52">
        <v>4</v>
      </c>
      <c r="AA25" s="10">
        <f t="shared" si="3"/>
        <v>-0.05532071259707834</v>
      </c>
      <c r="AB25" s="10">
        <f t="shared" si="4"/>
        <v>3.7703554637465224</v>
      </c>
      <c r="AC25" s="6">
        <f t="shared" si="14"/>
        <v>5893.258126557726</v>
      </c>
      <c r="AE25" s="7">
        <v>25</v>
      </c>
    </row>
    <row r="26" spans="1:31" ht="12.75">
      <c r="A26">
        <v>6</v>
      </c>
      <c r="B26" s="41">
        <v>6.7405716</v>
      </c>
      <c r="C26" s="42">
        <f>ROW()</f>
        <v>26</v>
      </c>
      <c r="D26" s="42">
        <f t="shared" si="1"/>
        <v>27</v>
      </c>
      <c r="E26" s="43">
        <v>0.9</v>
      </c>
      <c r="F26" s="10">
        <f t="shared" si="0"/>
        <v>-0.045757490560675115</v>
      </c>
      <c r="G26" s="44">
        <v>-0.084</v>
      </c>
      <c r="H26" s="53">
        <v>3.765</v>
      </c>
      <c r="I26" s="46">
        <v>5</v>
      </c>
      <c r="J26" s="54">
        <f t="shared" si="5"/>
        <v>24</v>
      </c>
      <c r="K26" s="54">
        <f t="shared" si="6"/>
        <v>25</v>
      </c>
      <c r="L26" s="55">
        <f ca="1" t="shared" si="7"/>
        <v>-0.13779407715367537</v>
      </c>
      <c r="M26" s="56">
        <f ca="1" t="shared" si="8"/>
        <v>3.7607319362439706</v>
      </c>
      <c r="N26" s="49">
        <v>4.4179348</v>
      </c>
      <c r="O26" s="42">
        <f>ROW()</f>
        <v>26</v>
      </c>
      <c r="P26" s="42">
        <f t="shared" si="9"/>
        <v>27</v>
      </c>
      <c r="Q26" s="43">
        <v>1</v>
      </c>
      <c r="R26" s="7">
        <f t="shared" si="10"/>
        <v>0</v>
      </c>
      <c r="S26" s="28">
        <v>0.129</v>
      </c>
      <c r="T26" s="53">
        <v>3.789</v>
      </c>
      <c r="U26" s="50">
        <v>5</v>
      </c>
      <c r="V26" s="57">
        <f t="shared" si="2"/>
        <v>26</v>
      </c>
      <c r="W26" s="57">
        <f t="shared" si="11"/>
        <v>27</v>
      </c>
      <c r="X26" s="58">
        <f ca="1" t="shared" si="12"/>
        <v>0.15682253550075867</v>
      </c>
      <c r="Y26" s="59">
        <f ca="1" t="shared" si="13"/>
        <v>3.789818309867669</v>
      </c>
      <c r="Z26" s="52">
        <v>5</v>
      </c>
      <c r="AA26" s="10">
        <f t="shared" si="3"/>
        <v>-0.01994743209190193</v>
      </c>
      <c r="AB26" s="10">
        <f t="shared" si="4"/>
        <v>3.7723664856934502</v>
      </c>
      <c r="AC26" s="6">
        <f t="shared" si="14"/>
        <v>5920.610427218181</v>
      </c>
      <c r="AE26" s="7">
        <v>26</v>
      </c>
    </row>
    <row r="27" spans="1:31" s="62" customFormat="1" ht="12.75">
      <c r="A27">
        <v>7</v>
      </c>
      <c r="B27" s="41">
        <v>7.9355587</v>
      </c>
      <c r="C27" s="42">
        <f>ROW()</f>
        <v>27</v>
      </c>
      <c r="D27" s="42">
        <f t="shared" si="1"/>
        <v>28</v>
      </c>
      <c r="E27" s="43">
        <v>0.9</v>
      </c>
      <c r="F27" s="10">
        <f t="shared" si="0"/>
        <v>-0.045757490560675115</v>
      </c>
      <c r="G27" s="60">
        <v>-0.042</v>
      </c>
      <c r="H27" s="61">
        <v>3.767</v>
      </c>
      <c r="I27" s="46">
        <v>6</v>
      </c>
      <c r="J27" s="54">
        <f t="shared" si="5"/>
        <v>25</v>
      </c>
      <c r="K27" s="54">
        <f t="shared" si="6"/>
        <v>26</v>
      </c>
      <c r="L27" s="55">
        <f ca="1" t="shared" si="7"/>
        <v>-0.10760746806460608</v>
      </c>
      <c r="M27" s="56">
        <f ca="1" t="shared" si="8"/>
        <v>3.7631840409181074</v>
      </c>
      <c r="N27" s="49">
        <v>5.1292365</v>
      </c>
      <c r="O27" s="42">
        <f>ROW()</f>
        <v>27</v>
      </c>
      <c r="P27" s="42">
        <f t="shared" si="9"/>
        <v>28</v>
      </c>
      <c r="Q27" s="43">
        <v>1</v>
      </c>
      <c r="R27" s="7">
        <f t="shared" si="10"/>
        <v>0</v>
      </c>
      <c r="S27" s="28">
        <v>0.163</v>
      </c>
      <c r="T27" s="53">
        <v>3.79</v>
      </c>
      <c r="U27" s="50">
        <v>6</v>
      </c>
      <c r="V27" s="57">
        <f t="shared" si="2"/>
        <v>28</v>
      </c>
      <c r="W27" s="57">
        <f t="shared" si="11"/>
        <v>29</v>
      </c>
      <c r="X27" s="58">
        <f ca="1" t="shared" si="12"/>
        <v>0.20911502712294727</v>
      </c>
      <c r="Y27" s="59">
        <f ca="1" t="shared" si="13"/>
        <v>3.79</v>
      </c>
      <c r="Z27" s="52">
        <v>6</v>
      </c>
      <c r="AA27" s="10">
        <f t="shared" si="3"/>
        <v>0.019081530010415043</v>
      </c>
      <c r="AB27" s="10">
        <f t="shared" si="4"/>
        <v>3.7739104245508646</v>
      </c>
      <c r="AC27" s="6">
        <f t="shared" si="14"/>
        <v>5941.695954706783</v>
      </c>
      <c r="AE27" s="7">
        <v>27</v>
      </c>
    </row>
    <row r="28" spans="1:31" ht="12.75">
      <c r="A28">
        <v>8</v>
      </c>
      <c r="B28" s="41">
        <v>8.8744765</v>
      </c>
      <c r="C28" s="42">
        <f>ROW()</f>
        <v>28</v>
      </c>
      <c r="D28" s="42">
        <f t="shared" si="1"/>
        <v>29</v>
      </c>
      <c r="E28" s="43">
        <v>0.9</v>
      </c>
      <c r="F28" s="10">
        <f t="shared" si="0"/>
        <v>-0.045757490560675115</v>
      </c>
      <c r="G28" s="44">
        <v>-0.005</v>
      </c>
      <c r="H28" s="53">
        <v>3.77</v>
      </c>
      <c r="I28" s="46">
        <v>7</v>
      </c>
      <c r="J28" s="54">
        <f t="shared" si="5"/>
        <v>26</v>
      </c>
      <c r="K28" s="54">
        <f t="shared" si="6"/>
        <v>27</v>
      </c>
      <c r="L28" s="55">
        <f ca="1" t="shared" si="7"/>
        <v>-0.07488191596377902</v>
      </c>
      <c r="M28" s="56">
        <f ca="1" t="shared" si="8"/>
        <v>3.7654341944779155</v>
      </c>
      <c r="N28" s="49">
        <v>5.6654792</v>
      </c>
      <c r="O28" s="42">
        <f>ROW()</f>
        <v>28</v>
      </c>
      <c r="P28" s="42">
        <f t="shared" si="9"/>
        <v>29</v>
      </c>
      <c r="Q28" s="43">
        <v>1</v>
      </c>
      <c r="R28" s="7">
        <f t="shared" si="10"/>
        <v>0</v>
      </c>
      <c r="S28" s="28">
        <v>0.191</v>
      </c>
      <c r="T28" s="53">
        <v>3.79</v>
      </c>
      <c r="U28" s="50">
        <v>7</v>
      </c>
      <c r="V28" s="57">
        <f t="shared" si="2"/>
        <v>31</v>
      </c>
      <c r="W28" s="57">
        <f t="shared" si="11"/>
        <v>32</v>
      </c>
      <c r="X28" s="58">
        <f ca="1" t="shared" si="12"/>
        <v>0.26790153648976534</v>
      </c>
      <c r="Y28" s="59">
        <f ca="1" t="shared" si="13"/>
        <v>3.789583608427459</v>
      </c>
      <c r="Z28" s="52">
        <v>7</v>
      </c>
      <c r="AA28" s="10">
        <f t="shared" si="3"/>
        <v>0.06223146501763849</v>
      </c>
      <c r="AB28" s="10">
        <f t="shared" si="4"/>
        <v>3.775093960057733</v>
      </c>
      <c r="AC28" s="6">
        <f t="shared" si="14"/>
        <v>5957.91029588079</v>
      </c>
      <c r="AE28" s="7">
        <v>28</v>
      </c>
    </row>
    <row r="29" spans="1:31" ht="12.75">
      <c r="A29">
        <v>9</v>
      </c>
      <c r="B29" s="41">
        <v>9.8651781</v>
      </c>
      <c r="C29" s="42">
        <f>ROW()</f>
        <v>29</v>
      </c>
      <c r="D29" s="42">
        <f t="shared" si="1"/>
        <v>30</v>
      </c>
      <c r="E29" s="43">
        <v>0.9</v>
      </c>
      <c r="F29" s="10">
        <f t="shared" si="0"/>
        <v>-0.045757490560675115</v>
      </c>
      <c r="G29" s="44">
        <v>0.039</v>
      </c>
      <c r="H29" s="53">
        <v>3.771</v>
      </c>
      <c r="I29" s="46">
        <v>8</v>
      </c>
      <c r="J29" s="54">
        <f t="shared" si="5"/>
        <v>27</v>
      </c>
      <c r="K29" s="54">
        <f t="shared" si="6"/>
        <v>28</v>
      </c>
      <c r="L29" s="55">
        <f ca="1" t="shared" si="7"/>
        <v>-0.03946055714355398</v>
      </c>
      <c r="M29" s="56">
        <f ca="1" t="shared" si="8"/>
        <v>3.767205900772144</v>
      </c>
      <c r="N29" s="49">
        <v>6.1456077</v>
      </c>
      <c r="O29" s="42">
        <f>ROW()</f>
        <v>29</v>
      </c>
      <c r="P29" s="42">
        <f t="shared" si="9"/>
        <v>30</v>
      </c>
      <c r="Q29" s="43">
        <v>1</v>
      </c>
      <c r="R29" s="7">
        <f t="shared" si="10"/>
        <v>0</v>
      </c>
      <c r="S29" s="28">
        <v>0.217</v>
      </c>
      <c r="T29" s="53">
        <v>3.79</v>
      </c>
      <c r="U29" s="50">
        <v>8</v>
      </c>
      <c r="V29" s="57">
        <f t="shared" si="2"/>
        <v>32</v>
      </c>
      <c r="W29" s="57">
        <f t="shared" si="11"/>
        <v>33</v>
      </c>
      <c r="X29" s="58">
        <f ca="1" t="shared" si="12"/>
        <v>0.3474353031480842</v>
      </c>
      <c r="Y29" s="59">
        <f ca="1" t="shared" si="13"/>
        <v>3.786209688050113</v>
      </c>
      <c r="Z29" s="52">
        <v>8</v>
      </c>
      <c r="AA29" s="10">
        <f t="shared" si="3"/>
        <v>0.11529778697310103</v>
      </c>
      <c r="AB29" s="10">
        <f t="shared" si="4"/>
        <v>3.774807415683332</v>
      </c>
      <c r="AC29" s="6">
        <f t="shared" si="14"/>
        <v>5953.980606067965</v>
      </c>
      <c r="AE29" s="7">
        <v>29</v>
      </c>
    </row>
    <row r="30" spans="1:31" ht="12.75">
      <c r="A30">
        <v>10</v>
      </c>
      <c r="B30" s="41">
        <v>10.474536</v>
      </c>
      <c r="C30" s="42">
        <f>ROW()</f>
        <v>30</v>
      </c>
      <c r="D30" s="42">
        <f t="shared" si="1"/>
        <v>31</v>
      </c>
      <c r="E30" s="43">
        <v>0.9</v>
      </c>
      <c r="F30" s="10">
        <f t="shared" si="0"/>
        <v>-0.045757490560675115</v>
      </c>
      <c r="G30" s="44">
        <v>0.068</v>
      </c>
      <c r="H30" s="53">
        <v>3.772</v>
      </c>
      <c r="I30" s="46">
        <v>9</v>
      </c>
      <c r="J30" s="54">
        <f t="shared" si="5"/>
        <v>28</v>
      </c>
      <c r="K30" s="54">
        <f t="shared" si="6"/>
        <v>29</v>
      </c>
      <c r="L30" s="55">
        <f ca="1" t="shared" si="7"/>
        <v>0.0005748713840777056</v>
      </c>
      <c r="M30" s="56">
        <f ca="1" t="shared" si="8"/>
        <v>3.7701267016223654</v>
      </c>
      <c r="N30" s="49">
        <v>6.433685</v>
      </c>
      <c r="O30" s="42">
        <f>ROW()</f>
        <v>30</v>
      </c>
      <c r="P30" s="42">
        <f t="shared" si="9"/>
        <v>31</v>
      </c>
      <c r="Q30" s="43">
        <v>1</v>
      </c>
      <c r="R30" s="7">
        <f t="shared" si="10"/>
        <v>0</v>
      </c>
      <c r="S30" s="28">
        <v>0.232</v>
      </c>
      <c r="T30" s="53">
        <v>3.79</v>
      </c>
      <c r="U30" s="50">
        <v>9</v>
      </c>
      <c r="V30" s="57">
        <f t="shared" si="2"/>
        <v>35</v>
      </c>
      <c r="W30" s="57">
        <f t="shared" si="11"/>
        <v>36</v>
      </c>
      <c r="X30" s="58">
        <f ca="1" t="shared" si="12"/>
        <v>0.4478181350517048</v>
      </c>
      <c r="Y30" s="59">
        <f ca="1" t="shared" si="13"/>
        <v>3.7687022153216496</v>
      </c>
      <c r="Z30" s="52">
        <v>9</v>
      </c>
      <c r="AA30" s="10">
        <f t="shared" si="3"/>
        <v>0.1794721768511283</v>
      </c>
      <c r="AB30" s="10">
        <f t="shared" si="4"/>
        <v>3.769556907102079</v>
      </c>
      <c r="AC30" s="6">
        <f t="shared" si="14"/>
        <v>5882.431886247246</v>
      </c>
      <c r="AE30" s="7">
        <v>30</v>
      </c>
    </row>
    <row r="31" spans="1:31" ht="12.75">
      <c r="A31">
        <v>11</v>
      </c>
      <c r="B31" s="41">
        <v>10.892824</v>
      </c>
      <c r="C31" s="42">
        <f>ROW()</f>
        <v>31</v>
      </c>
      <c r="D31" s="42">
        <f t="shared" si="1"/>
        <v>32</v>
      </c>
      <c r="E31" s="43">
        <v>0.9</v>
      </c>
      <c r="F31" s="10">
        <f t="shared" si="0"/>
        <v>-0.045757490560675115</v>
      </c>
      <c r="G31" s="44">
        <v>0.088</v>
      </c>
      <c r="H31" s="53">
        <v>3.772</v>
      </c>
      <c r="I31" s="46">
        <v>10</v>
      </c>
      <c r="J31" s="54">
        <f t="shared" si="5"/>
        <v>29</v>
      </c>
      <c r="K31" s="54">
        <f t="shared" si="6"/>
        <v>30</v>
      </c>
      <c r="L31" s="55">
        <f ca="1" t="shared" si="7"/>
        <v>0.04541631970308419</v>
      </c>
      <c r="M31" s="56">
        <f ca="1" t="shared" si="8"/>
        <v>3.7712212524035547</v>
      </c>
      <c r="N31" s="49">
        <v>6.673749</v>
      </c>
      <c r="O31" s="42">
        <f>ROW()</f>
        <v>31</v>
      </c>
      <c r="P31" s="42">
        <f t="shared" si="9"/>
        <v>32</v>
      </c>
      <c r="Q31" s="43">
        <v>1</v>
      </c>
      <c r="R31" s="7">
        <f t="shared" si="10"/>
        <v>0</v>
      </c>
      <c r="S31" s="28">
        <v>0.245</v>
      </c>
      <c r="T31" s="53">
        <v>3.79</v>
      </c>
      <c r="U31" s="50">
        <v>10</v>
      </c>
      <c r="V31" s="57">
        <f t="shared" si="2"/>
        <v>37</v>
      </c>
      <c r="W31" s="57">
        <f t="shared" si="11"/>
        <v>38</v>
      </c>
      <c r="X31" s="58">
        <f ca="1" t="shared" si="12"/>
        <v>0.37971190477173256</v>
      </c>
      <c r="Y31" s="59">
        <f ca="1" t="shared" si="13"/>
        <v>3.6484972222336864</v>
      </c>
      <c r="Z31" s="52">
        <v>10</v>
      </c>
      <c r="AA31" s="10">
        <f t="shared" si="3"/>
        <v>0.17913455373054332</v>
      </c>
      <c r="AB31" s="10">
        <f t="shared" si="4"/>
        <v>3.7221316403356073</v>
      </c>
      <c r="AC31" s="6">
        <f t="shared" si="14"/>
        <v>5273.896959097754</v>
      </c>
      <c r="AE31" s="7">
        <v>31</v>
      </c>
    </row>
    <row r="32" spans="1:31" s="62" customFormat="1" ht="12.75">
      <c r="A32">
        <v>12</v>
      </c>
      <c r="B32" s="41">
        <v>11.975914</v>
      </c>
      <c r="C32" s="42">
        <f>ROW()</f>
        <v>32</v>
      </c>
      <c r="D32" s="42">
        <f t="shared" si="1"/>
        <v>33</v>
      </c>
      <c r="E32" s="43">
        <v>0.9</v>
      </c>
      <c r="F32" s="10">
        <f t="shared" si="0"/>
        <v>-0.045757490560675115</v>
      </c>
      <c r="G32" s="60">
        <v>0.15</v>
      </c>
      <c r="H32" s="61">
        <v>3.771</v>
      </c>
      <c r="I32" s="46">
        <v>11</v>
      </c>
      <c r="J32" s="54">
        <f t="shared" si="5"/>
        <v>31</v>
      </c>
      <c r="K32" s="54">
        <f t="shared" si="6"/>
        <v>32</v>
      </c>
      <c r="L32" s="55">
        <f ca="1" t="shared" si="7"/>
        <v>0.09413514297057497</v>
      </c>
      <c r="M32" s="56">
        <f ca="1" t="shared" si="8"/>
        <v>3.7719010460811195</v>
      </c>
      <c r="N32" s="63">
        <v>7.4572687</v>
      </c>
      <c r="O32" s="42">
        <f>ROW()</f>
        <v>32</v>
      </c>
      <c r="P32" s="42">
        <f t="shared" si="9"/>
        <v>33</v>
      </c>
      <c r="Q32" s="43">
        <v>1</v>
      </c>
      <c r="R32" s="7">
        <f t="shared" si="10"/>
        <v>0</v>
      </c>
      <c r="S32" s="64">
        <v>0.3</v>
      </c>
      <c r="T32" s="65">
        <v>3.789</v>
      </c>
      <c r="U32" s="50">
        <v>11</v>
      </c>
      <c r="V32" s="57">
        <f t="shared" si="2"/>
        <v>37</v>
      </c>
      <c r="W32" s="57">
        <f t="shared" si="11"/>
        <v>38</v>
      </c>
      <c r="X32" s="58">
        <f ca="1" t="shared" si="12"/>
        <v>0.25588874075969786</v>
      </c>
      <c r="Y32" s="59">
        <f ca="1" t="shared" si="13"/>
        <v>3.504036864219644</v>
      </c>
      <c r="Z32" s="52">
        <v>11</v>
      </c>
      <c r="AA32" s="10">
        <f t="shared" si="3"/>
        <v>0.15883658208622403</v>
      </c>
      <c r="AB32" s="10">
        <f t="shared" si="4"/>
        <v>3.6647553733365297</v>
      </c>
      <c r="AC32" s="6">
        <f t="shared" si="14"/>
        <v>4621.20647664249</v>
      </c>
      <c r="AE32" s="7">
        <v>32</v>
      </c>
    </row>
    <row r="33" spans="1:31" ht="12.75">
      <c r="A33">
        <v>13</v>
      </c>
      <c r="B33" s="41">
        <v>12.841528</v>
      </c>
      <c r="C33" s="42">
        <f>ROW()</f>
        <v>33</v>
      </c>
      <c r="D33" s="42">
        <f t="shared" si="1"/>
        <v>34</v>
      </c>
      <c r="E33" s="43">
        <v>0.9</v>
      </c>
      <c r="F33" s="10">
        <f t="shared" si="0"/>
        <v>-0.045757490560675115</v>
      </c>
      <c r="G33" s="66">
        <v>0.213</v>
      </c>
      <c r="H33" s="65">
        <v>3.768</v>
      </c>
      <c r="I33" s="46">
        <v>12</v>
      </c>
      <c r="J33" s="54">
        <f t="shared" si="5"/>
        <v>32</v>
      </c>
      <c r="K33" s="54">
        <f t="shared" si="6"/>
        <v>33</v>
      </c>
      <c r="L33" s="55">
        <f ca="1" t="shared" si="7"/>
        <v>0.15175299613915674</v>
      </c>
      <c r="M33" s="56">
        <f ca="1" t="shared" si="8"/>
        <v>3.7709165239933733</v>
      </c>
      <c r="N33" s="49">
        <v>8.2352911</v>
      </c>
      <c r="O33" s="42">
        <f>ROW()</f>
        <v>33</v>
      </c>
      <c r="P33" s="42">
        <f t="shared" si="9"/>
        <v>34</v>
      </c>
      <c r="Q33" s="43">
        <v>1</v>
      </c>
      <c r="R33" s="7">
        <f t="shared" si="10"/>
        <v>0</v>
      </c>
      <c r="S33" s="28">
        <v>0.368</v>
      </c>
      <c r="T33" s="53">
        <v>3.785</v>
      </c>
      <c r="U33" s="50">
        <v>12</v>
      </c>
      <c r="V33" s="57">
        <f t="shared" si="2"/>
        <v>37</v>
      </c>
      <c r="W33" s="57">
        <f t="shared" si="11"/>
        <v>38</v>
      </c>
      <c r="X33" s="58">
        <f ca="1" t="shared" si="12"/>
        <v>0.13206557674766312</v>
      </c>
      <c r="Y33" s="59">
        <f ca="1" t="shared" si="13"/>
        <v>3.359576506205601</v>
      </c>
      <c r="Z33" s="52">
        <v>12</v>
      </c>
      <c r="AA33" s="10">
        <f t="shared" si="3"/>
        <v>0.1438780283825593</v>
      </c>
      <c r="AB33" s="10">
        <f t="shared" si="4"/>
        <v>3.6063805168782648</v>
      </c>
      <c r="AC33" s="6">
        <f t="shared" si="14"/>
        <v>4039.992109374059</v>
      </c>
      <c r="AE33" s="7">
        <v>33</v>
      </c>
    </row>
    <row r="34" spans="1:31" ht="12.75">
      <c r="A34">
        <v>14</v>
      </c>
      <c r="B34" s="41">
        <v>13.32992</v>
      </c>
      <c r="C34" s="42">
        <f>ROW()</f>
        <v>34</v>
      </c>
      <c r="D34" s="42">
        <f t="shared" si="1"/>
        <v>35</v>
      </c>
      <c r="E34" s="43">
        <v>0.9</v>
      </c>
      <c r="F34" s="10">
        <f t="shared" si="0"/>
        <v>-0.045757490560675115</v>
      </c>
      <c r="G34" s="44">
        <v>0.254</v>
      </c>
      <c r="H34" s="53">
        <v>3.762</v>
      </c>
      <c r="I34" s="46">
        <v>13</v>
      </c>
      <c r="J34" s="54">
        <f t="shared" si="5"/>
        <v>33</v>
      </c>
      <c r="K34" s="54">
        <f t="shared" si="6"/>
        <v>34</v>
      </c>
      <c r="L34" s="55">
        <f ca="1" t="shared" si="7"/>
        <v>0.226303559435863</v>
      </c>
      <c r="M34" s="56">
        <f ca="1" t="shared" si="8"/>
        <v>3.766053137643532</v>
      </c>
      <c r="N34" s="49">
        <v>8.7868754</v>
      </c>
      <c r="O34" s="42">
        <f>ROW()</f>
        <v>34</v>
      </c>
      <c r="P34" s="42">
        <f t="shared" si="9"/>
        <v>35</v>
      </c>
      <c r="Q34" s="43">
        <v>1</v>
      </c>
      <c r="R34" s="7">
        <f t="shared" si="10"/>
        <v>0</v>
      </c>
      <c r="S34" s="28">
        <v>0.426</v>
      </c>
      <c r="T34" s="53">
        <v>3.776</v>
      </c>
      <c r="U34" s="50">
        <v>13</v>
      </c>
      <c r="V34" s="57">
        <f t="shared" si="2"/>
        <v>37</v>
      </c>
      <c r="W34" s="57">
        <f t="shared" si="11"/>
        <v>38</v>
      </c>
      <c r="X34" s="58">
        <f ca="1" t="shared" si="12"/>
        <v>0.008242412735628424</v>
      </c>
      <c r="Y34" s="59">
        <f ca="1" t="shared" si="13"/>
        <v>3.215116148191558</v>
      </c>
      <c r="Z34" s="52">
        <v>13</v>
      </c>
      <c r="AA34" s="10">
        <f t="shared" si="3"/>
        <v>0.1390791007557693</v>
      </c>
      <c r="AB34" s="10">
        <f t="shared" si="4"/>
        <v>3.5456783418627427</v>
      </c>
      <c r="AC34" s="6">
        <f t="shared" si="14"/>
        <v>3513.0015536568076</v>
      </c>
      <c r="AE34" s="7">
        <v>34</v>
      </c>
    </row>
    <row r="35" spans="1:31" ht="12.75">
      <c r="A35">
        <v>15</v>
      </c>
      <c r="B35" s="41">
        <v>13.626099</v>
      </c>
      <c r="C35" s="42">
        <f>ROW()</f>
        <v>35</v>
      </c>
      <c r="D35" s="42">
        <f t="shared" si="1"/>
        <v>36</v>
      </c>
      <c r="E35" s="43">
        <v>0.9</v>
      </c>
      <c r="F35" s="10">
        <f t="shared" si="0"/>
        <v>-0.045757490560675115</v>
      </c>
      <c r="G35" s="44">
        <v>0.279</v>
      </c>
      <c r="H35" s="53">
        <v>3.757</v>
      </c>
      <c r="I35" s="46">
        <v>14</v>
      </c>
      <c r="J35" s="54">
        <f t="shared" si="5"/>
        <v>36</v>
      </c>
      <c r="K35" s="54">
        <f t="shared" si="6"/>
        <v>37</v>
      </c>
      <c r="L35" s="55">
        <f ca="1" t="shared" si="7"/>
        <v>0.307370258997896</v>
      </c>
      <c r="M35" s="56">
        <f ca="1" t="shared" si="8"/>
        <v>3.7428783864300743</v>
      </c>
      <c r="N35" s="49">
        <v>8.8777667</v>
      </c>
      <c r="O35" s="42">
        <f>ROW()</f>
        <v>35</v>
      </c>
      <c r="P35" s="42">
        <f t="shared" si="9"/>
        <v>36</v>
      </c>
      <c r="Q35" s="43">
        <v>1</v>
      </c>
      <c r="R35" s="7">
        <f t="shared" si="10"/>
        <v>0</v>
      </c>
      <c r="S35" s="28">
        <v>0.436</v>
      </c>
      <c r="T35" s="53">
        <v>3.774</v>
      </c>
      <c r="U35" s="50">
        <v>14</v>
      </c>
      <c r="V35" s="57">
        <f t="shared" si="2"/>
        <v>37</v>
      </c>
      <c r="W35" s="57">
        <f t="shared" si="11"/>
        <v>38</v>
      </c>
      <c r="X35" s="58">
        <f ca="1" t="shared" si="12"/>
        <v>-0.11558075127640627</v>
      </c>
      <c r="Y35" s="59">
        <f ca="1" t="shared" si="13"/>
        <v>3.0706557901775158</v>
      </c>
      <c r="Z35" s="52">
        <v>14</v>
      </c>
      <c r="AA35" s="10">
        <f t="shared" si="3"/>
        <v>0.13818985488817537</v>
      </c>
      <c r="AB35" s="10">
        <f t="shared" si="4"/>
        <v>3.4739893479290513</v>
      </c>
      <c r="AC35" s="6">
        <f t="shared" si="14"/>
        <v>2978.4433753597523</v>
      </c>
      <c r="AE35" s="7">
        <v>35</v>
      </c>
    </row>
    <row r="36" spans="1:31" ht="12.75">
      <c r="A36">
        <v>16</v>
      </c>
      <c r="B36" s="41">
        <v>13.825525</v>
      </c>
      <c r="C36" s="42">
        <f>ROW()</f>
        <v>36</v>
      </c>
      <c r="D36" s="42">
        <f t="shared" si="1"/>
        <v>37</v>
      </c>
      <c r="E36" s="43">
        <v>0.9</v>
      </c>
      <c r="F36" s="10">
        <f t="shared" si="0"/>
        <v>-0.045757490560675115</v>
      </c>
      <c r="G36" s="44">
        <v>0.296</v>
      </c>
      <c r="H36" s="53">
        <v>3.751</v>
      </c>
      <c r="I36" s="46">
        <v>15</v>
      </c>
      <c r="J36" s="54">
        <f t="shared" si="5"/>
        <v>37</v>
      </c>
      <c r="K36" s="54">
        <f t="shared" si="6"/>
        <v>38</v>
      </c>
      <c r="L36" s="55">
        <f ca="1" t="shared" si="7"/>
        <v>0.3392074415065627</v>
      </c>
      <c r="M36" s="56">
        <f ca="1" t="shared" si="8"/>
        <v>3.6606795358569517</v>
      </c>
      <c r="N36" s="49">
        <v>9.1777096</v>
      </c>
      <c r="O36" s="42">
        <f>ROW()</f>
        <v>36</v>
      </c>
      <c r="P36" s="42">
        <f t="shared" si="9"/>
        <v>37</v>
      </c>
      <c r="Q36" s="43">
        <v>1</v>
      </c>
      <c r="R36" s="7">
        <f t="shared" si="10"/>
        <v>0</v>
      </c>
      <c r="S36" s="28">
        <v>0.465</v>
      </c>
      <c r="T36" s="53">
        <v>3.761</v>
      </c>
      <c r="U36" s="50">
        <v>15</v>
      </c>
      <c r="V36" s="57">
        <f t="shared" si="2"/>
        <v>37</v>
      </c>
      <c r="W36" s="57">
        <f t="shared" si="11"/>
        <v>38</v>
      </c>
      <c r="X36" s="58">
        <f ca="1" t="shared" si="12"/>
        <v>-0.23940391528844102</v>
      </c>
      <c r="Y36" s="59">
        <f ca="1" t="shared" si="13"/>
        <v>2.926195432163473</v>
      </c>
      <c r="Z36" s="52">
        <v>15</v>
      </c>
      <c r="AA36" s="10">
        <f t="shared" si="3"/>
        <v>0.10776289878856155</v>
      </c>
      <c r="AB36" s="10">
        <f t="shared" si="4"/>
        <v>3.3668858943795605</v>
      </c>
      <c r="AC36" s="6">
        <f t="shared" si="14"/>
        <v>2327.4796602038828</v>
      </c>
      <c r="AE36" s="7">
        <v>36</v>
      </c>
    </row>
    <row r="37" spans="1:31" ht="12.75">
      <c r="A37">
        <v>17</v>
      </c>
      <c r="B37" s="41">
        <v>14.040353</v>
      </c>
      <c r="C37" s="42">
        <f>ROW()</f>
        <v>37</v>
      </c>
      <c r="D37" s="42">
        <f t="shared" si="1"/>
        <v>38</v>
      </c>
      <c r="E37" s="43">
        <v>0.9</v>
      </c>
      <c r="F37" s="10">
        <f t="shared" si="0"/>
        <v>-0.045757490560675115</v>
      </c>
      <c r="G37" s="44">
        <v>0.31</v>
      </c>
      <c r="H37" s="53">
        <v>3.741</v>
      </c>
      <c r="I37" s="46">
        <v>16</v>
      </c>
      <c r="J37" s="54">
        <f t="shared" si="5"/>
        <v>37</v>
      </c>
      <c r="K37" s="54">
        <f t="shared" si="6"/>
        <v>38</v>
      </c>
      <c r="L37" s="55">
        <f ca="1" t="shared" si="7"/>
        <v>0.36964305116986873</v>
      </c>
      <c r="M37" s="56">
        <f ca="1" t="shared" si="8"/>
        <v>3.5769816092828592</v>
      </c>
      <c r="N37" s="49">
        <v>9.3112105</v>
      </c>
      <c r="O37" s="42">
        <f>ROW()</f>
        <v>37</v>
      </c>
      <c r="P37" s="42">
        <f t="shared" si="9"/>
        <v>38</v>
      </c>
      <c r="Q37" s="43">
        <v>1</v>
      </c>
      <c r="R37" s="7">
        <f t="shared" si="10"/>
        <v>0</v>
      </c>
      <c r="S37" s="28">
        <v>0.465</v>
      </c>
      <c r="T37" s="53">
        <v>3.748</v>
      </c>
      <c r="U37" s="50">
        <v>16</v>
      </c>
      <c r="V37" s="57">
        <f t="shared" si="2"/>
        <v>37</v>
      </c>
      <c r="W37" s="57">
        <f t="shared" si="11"/>
        <v>38</v>
      </c>
      <c r="X37" s="58">
        <f ca="1" t="shared" si="12"/>
        <v>-0.36322707930047576</v>
      </c>
      <c r="Y37" s="59">
        <f ca="1" t="shared" si="13"/>
        <v>2.78173507414943</v>
      </c>
      <c r="Z37" s="52">
        <v>16</v>
      </c>
      <c r="AA37" s="10">
        <f t="shared" si="3"/>
        <v>0.07649499898173145</v>
      </c>
      <c r="AB37" s="10">
        <f t="shared" si="4"/>
        <v>3.258882995229488</v>
      </c>
      <c r="AC37" s="6">
        <f t="shared" si="14"/>
        <v>1815.0266043347629</v>
      </c>
      <c r="AE37" s="7">
        <v>37</v>
      </c>
    </row>
    <row r="38" spans="1:31" ht="12.75">
      <c r="A38">
        <v>18</v>
      </c>
      <c r="B38" s="9">
        <v>14.171778</v>
      </c>
      <c r="C38" s="42">
        <f>ROW()</f>
        <v>38</v>
      </c>
      <c r="D38" s="42">
        <f t="shared" si="1"/>
        <v>39</v>
      </c>
      <c r="E38" s="43">
        <v>0.9</v>
      </c>
      <c r="F38" s="10">
        <f t="shared" si="0"/>
        <v>-0.045757490560675115</v>
      </c>
      <c r="G38" s="44">
        <v>0.314</v>
      </c>
      <c r="H38" s="53">
        <v>3.73</v>
      </c>
      <c r="I38" s="46">
        <v>17</v>
      </c>
      <c r="J38" s="54">
        <f>VLOOKUP(I38,B$21:D$37,2)</f>
        <v>37</v>
      </c>
      <c r="K38" s="54">
        <f t="shared" si="6"/>
        <v>38</v>
      </c>
      <c r="L38" s="55">
        <f ca="1">INDIRECT("G"&amp;J38)+(I38-INDIRECT("b"&amp;J38))/(INDIRECT("B"&amp;K38)-INDIRECT("B"&amp;J38))*(INDIRECT("G"&amp;K38)-INDIRECT("G"&amp;J38))</f>
        <v>0.4000786608331748</v>
      </c>
      <c r="M38" s="56">
        <f ca="1">INDIRECT("H"&amp;J38)+(I38-INDIRECT("b"&amp;J38))/(INDIRECT("B"&amp;K38)-INDIRECT("B"&amp;J38))*(INDIRECT("h"&amp;K38)-INDIRECT("h"&amp;J38))</f>
        <v>3.4932836827087668</v>
      </c>
      <c r="N38" s="49">
        <v>9.4081229</v>
      </c>
      <c r="O38" s="42">
        <f>ROW()</f>
        <v>38</v>
      </c>
      <c r="P38" s="42">
        <f t="shared" si="9"/>
        <v>39</v>
      </c>
      <c r="Q38" s="43">
        <v>1</v>
      </c>
      <c r="R38" s="7">
        <f t="shared" si="10"/>
        <v>0</v>
      </c>
      <c r="S38" s="28">
        <v>0.453</v>
      </c>
      <c r="T38" s="53">
        <v>3.734</v>
      </c>
      <c r="U38" s="50">
        <v>17</v>
      </c>
      <c r="V38" s="57">
        <f aca="true" t="shared" si="15" ref="V38:V71">VLOOKUP(U38,N$21:P$37,2)</f>
        <v>37</v>
      </c>
      <c r="W38" s="57">
        <f t="shared" si="11"/>
        <v>38</v>
      </c>
      <c r="X38" s="58">
        <f ca="1" t="shared" si="16" ref="X38:X71">INDIRECT("S"&amp;V38)+(U38-INDIRECT("N"&amp;V38))/(INDIRECT("N"&amp;W38)-INDIRECT("N"&amp;V38))*(INDIRECT("S"&amp;W38)-INDIRECT("S"&amp;V38))</f>
        <v>-0.4870502433125104</v>
      </c>
      <c r="Y38" s="59">
        <f ca="1" t="shared" si="17" ref="Y38:Y71">INDIRECT("T"&amp;V38)+(U38-INDIRECT("N"&amp;V38))/(INDIRECT("N"&amp;W38)-INDIRECT("N"&amp;V38))*(INDIRECT("T"&amp;W38)-INDIRECT("T"&amp;V38))</f>
        <v>2.637274716135387</v>
      </c>
      <c r="Z38" s="52">
        <v>17</v>
      </c>
      <c r="AA38" s="10">
        <f aca="true" t="shared" si="18" ref="AA38:AA71">L38+($AA$19-$C$19)/($O$19-$C$19)*(X38-L38)</f>
        <v>0.04522709917490131</v>
      </c>
      <c r="AB38" s="10">
        <f aca="true" t="shared" si="19" ref="AB38:AB71">M38+($AA$19-$C$19)/($O$19-$C$19)*(Y38-M38)</f>
        <v>3.1508800960794154</v>
      </c>
      <c r="AC38" s="6">
        <f t="shared" si="14"/>
        <v>1415.402948850864</v>
      </c>
      <c r="AE38" s="7">
        <v>38</v>
      </c>
    </row>
    <row r="39" spans="1:31" ht="12.75">
      <c r="A39">
        <v>19</v>
      </c>
      <c r="B39" s="9">
        <v>14.264786</v>
      </c>
      <c r="C39" s="42">
        <f>ROW()</f>
        <v>39</v>
      </c>
      <c r="D39" s="42">
        <f t="shared" si="1"/>
        <v>40</v>
      </c>
      <c r="E39" s="43">
        <v>0.9</v>
      </c>
      <c r="F39" s="10">
        <f t="shared" si="0"/>
        <v>-0.045757490560675115</v>
      </c>
      <c r="G39" s="44">
        <v>0.317</v>
      </c>
      <c r="H39" s="53">
        <v>3.719</v>
      </c>
      <c r="I39" s="46">
        <v>18</v>
      </c>
      <c r="J39" s="54">
        <f>VLOOKUP(I39,B$21:D$37,2)</f>
        <v>37</v>
      </c>
      <c r="K39" s="54">
        <f t="shared" si="6"/>
        <v>38</v>
      </c>
      <c r="L39" s="55">
        <f ca="1">INDIRECT("G"&amp;J39)+(I39-INDIRECT("b"&amp;J39))/(INDIRECT("B"&amp;K39)-INDIRECT("B"&amp;J39))*(INDIRECT("G"&amp;K39)-INDIRECT("G"&amp;J39))</f>
        <v>0.4305142704964809</v>
      </c>
      <c r="M39" s="56">
        <f ca="1">INDIRECT("H"&amp;J39)+(I39-INDIRECT("b"&amp;J39))/(INDIRECT("B"&amp;K39)-INDIRECT("B"&amp;J39))*(INDIRECT("h"&amp;K39)-INDIRECT("h"&amp;J39))</f>
        <v>3.4095857561346743</v>
      </c>
      <c r="N39" s="49">
        <v>9.4674104</v>
      </c>
      <c r="O39" s="42">
        <f>ROW()</f>
        <v>39</v>
      </c>
      <c r="P39" s="42">
        <f t="shared" si="9"/>
        <v>40</v>
      </c>
      <c r="Q39" s="43">
        <v>1</v>
      </c>
      <c r="R39" s="7">
        <f t="shared" si="10"/>
        <v>0</v>
      </c>
      <c r="S39" s="28">
        <v>0.447</v>
      </c>
      <c r="T39" s="53">
        <v>3.722</v>
      </c>
      <c r="U39" s="50">
        <v>18</v>
      </c>
      <c r="V39" s="57">
        <f t="shared" si="15"/>
        <v>37</v>
      </c>
      <c r="W39" s="57">
        <f t="shared" si="11"/>
        <v>38</v>
      </c>
      <c r="X39" s="58">
        <f ca="1" t="shared" si="16"/>
        <v>-0.6108734073245452</v>
      </c>
      <c r="Y39" s="59">
        <f ca="1" t="shared" si="17"/>
        <v>2.492814358121344</v>
      </c>
      <c r="Z39" s="52">
        <v>18</v>
      </c>
      <c r="AA39" s="10">
        <f t="shared" si="18"/>
        <v>0.013959199368071162</v>
      </c>
      <c r="AB39" s="10">
        <f t="shared" si="19"/>
        <v>3.042877196929343</v>
      </c>
      <c r="AC39" s="6">
        <f t="shared" si="14"/>
        <v>1103.7664697757896</v>
      </c>
      <c r="AE39" s="7">
        <v>39</v>
      </c>
    </row>
    <row r="40" spans="1:31" ht="12.75">
      <c r="A40">
        <v>20</v>
      </c>
      <c r="B40" s="9">
        <v>14.358602</v>
      </c>
      <c r="C40" s="42">
        <f>ROW()</f>
        <v>40</v>
      </c>
      <c r="D40" s="42">
        <f t="shared" si="1"/>
        <v>41</v>
      </c>
      <c r="E40" s="43">
        <v>0.9</v>
      </c>
      <c r="F40" s="10">
        <f t="shared" si="0"/>
        <v>-0.045757490560675115</v>
      </c>
      <c r="G40" s="44">
        <v>0.332</v>
      </c>
      <c r="H40" s="53">
        <v>3.707</v>
      </c>
      <c r="I40" s="46">
        <v>19</v>
      </c>
      <c r="J40" s="54">
        <f>VLOOKUP(I40,B$21:D$37,2)</f>
        <v>37</v>
      </c>
      <c r="K40" s="54">
        <f t="shared" si="6"/>
        <v>38</v>
      </c>
      <c r="L40" s="55">
        <f ca="1">INDIRECT("G"&amp;J40)+(I40-INDIRECT("b"&amp;J40))/(INDIRECT("B"&amp;K40)-INDIRECT("B"&amp;J40))*(INDIRECT("G"&amp;K40)-INDIRECT("G"&amp;J40))</f>
        <v>0.460949880159787</v>
      </c>
      <c r="M40" s="56">
        <f ca="1">INDIRECT("H"&amp;J40)+(I40-INDIRECT("b"&amp;J40))/(INDIRECT("B"&amp;K40)-INDIRECT("B"&amp;J40))*(INDIRECT("h"&amp;K40)-INDIRECT("h"&amp;J40))</f>
        <v>3.325887829560582</v>
      </c>
      <c r="N40" s="49">
        <v>9.5711181</v>
      </c>
      <c r="O40" s="42">
        <f>ROW()</f>
        <v>40</v>
      </c>
      <c r="P40" s="42">
        <f t="shared" si="9"/>
        <v>41</v>
      </c>
      <c r="Q40" s="43">
        <v>1</v>
      </c>
      <c r="R40" s="7">
        <f t="shared" si="10"/>
        <v>0</v>
      </c>
      <c r="S40" s="28">
        <v>0.48</v>
      </c>
      <c r="T40" s="53">
        <v>3.704</v>
      </c>
      <c r="U40" s="50">
        <v>19</v>
      </c>
      <c r="V40" s="57">
        <f t="shared" si="15"/>
        <v>37</v>
      </c>
      <c r="W40" s="57">
        <f t="shared" si="11"/>
        <v>38</v>
      </c>
      <c r="X40" s="58">
        <f ca="1" t="shared" si="16"/>
        <v>-0.7346965713365798</v>
      </c>
      <c r="Y40" s="59">
        <f ca="1" t="shared" si="17"/>
        <v>2.3483540001073013</v>
      </c>
      <c r="Z40" s="52">
        <v>19</v>
      </c>
      <c r="AA40" s="10">
        <f t="shared" si="18"/>
        <v>-0.01730870043875904</v>
      </c>
      <c r="AB40" s="10">
        <f t="shared" si="19"/>
        <v>2.9348742977792703</v>
      </c>
      <c r="AC40" s="6">
        <f t="shared" si="14"/>
        <v>860.7445821632791</v>
      </c>
      <c r="AE40" s="7">
        <v>40</v>
      </c>
    </row>
    <row r="41" spans="1:31" ht="12.75">
      <c r="A41">
        <v>21</v>
      </c>
      <c r="B41" s="9">
        <v>14.448408</v>
      </c>
      <c r="C41" s="42">
        <f>ROW()</f>
        <v>41</v>
      </c>
      <c r="D41" s="42">
        <f t="shared" si="1"/>
        <v>42</v>
      </c>
      <c r="E41" s="43">
        <v>0.9</v>
      </c>
      <c r="F41" s="10">
        <f t="shared" si="0"/>
        <v>-0.045757490560675115</v>
      </c>
      <c r="G41" s="44">
        <v>0.378</v>
      </c>
      <c r="H41" s="53">
        <v>3.699</v>
      </c>
      <c r="I41" s="46">
        <v>20</v>
      </c>
      <c r="J41" s="54">
        <f>VLOOKUP(I41,B$21:D$37,2)</f>
        <v>37</v>
      </c>
      <c r="K41" s="54">
        <f t="shared" si="6"/>
        <v>38</v>
      </c>
      <c r="L41" s="55">
        <f ca="1">INDIRECT("G"&amp;J41)+(I41-INDIRECT("b"&amp;J41))/(INDIRECT("B"&amp;K41)-INDIRECT("B"&amp;J41))*(INDIRECT("G"&amp;K41)-INDIRECT("G"&amp;J41))</f>
        <v>0.49138548982309305</v>
      </c>
      <c r="M41" s="56">
        <f ca="1">INDIRECT("H"&amp;J41)+(I41-INDIRECT("b"&amp;J41))/(INDIRECT("B"&amp;K41)-INDIRECT("B"&amp;J41))*(INDIRECT("h"&amp;K41)-INDIRECT("h"&amp;J41))</f>
        <v>3.2421899029864893</v>
      </c>
      <c r="N41" s="49">
        <v>9.6401971</v>
      </c>
      <c r="O41" s="42">
        <f>ROW()</f>
        <v>41</v>
      </c>
      <c r="P41" s="42">
        <f t="shared" si="9"/>
        <v>42</v>
      </c>
      <c r="Q41" s="43">
        <v>1</v>
      </c>
      <c r="R41" s="7">
        <f t="shared" si="10"/>
        <v>0</v>
      </c>
      <c r="S41" s="28">
        <v>0.536</v>
      </c>
      <c r="T41" s="53">
        <v>3.696</v>
      </c>
      <c r="U41" s="50">
        <v>20</v>
      </c>
      <c r="V41" s="57">
        <f t="shared" si="15"/>
        <v>37</v>
      </c>
      <c r="W41" s="57">
        <f t="shared" si="11"/>
        <v>38</v>
      </c>
      <c r="X41" s="58">
        <f ca="1" t="shared" si="16"/>
        <v>-0.8585197353486147</v>
      </c>
      <c r="Y41" s="59">
        <f ca="1" t="shared" si="17"/>
        <v>2.2038936420932584</v>
      </c>
      <c r="Z41" s="52">
        <v>20</v>
      </c>
      <c r="AA41" s="10">
        <f t="shared" si="18"/>
        <v>-0.048576600245589185</v>
      </c>
      <c r="AB41" s="10">
        <f t="shared" si="19"/>
        <v>2.826871398629198</v>
      </c>
      <c r="AC41" s="6">
        <f t="shared" si="14"/>
        <v>671.230061802778</v>
      </c>
      <c r="AE41" s="7">
        <v>41</v>
      </c>
    </row>
    <row r="42" spans="2:31" ht="12.75">
      <c r="B42" s="28">
        <v>14.527124</v>
      </c>
      <c r="C42" s="42">
        <f>ROW()</f>
        <v>42</v>
      </c>
      <c r="D42" s="42">
        <f t="shared" si="1"/>
        <v>43</v>
      </c>
      <c r="E42" s="43">
        <v>0.9</v>
      </c>
      <c r="F42" s="10">
        <f t="shared" si="0"/>
        <v>-0.045757490560675115</v>
      </c>
      <c r="G42" s="28">
        <v>0.433</v>
      </c>
      <c r="H42">
        <v>3.692</v>
      </c>
      <c r="I42" s="46">
        <v>21</v>
      </c>
      <c r="J42" s="54">
        <f aca="true" t="shared" si="20" ref="J42:J71">VLOOKUP(I42,B$21:D$37,2)</f>
        <v>37</v>
      </c>
      <c r="K42" s="54">
        <f t="shared" si="6"/>
        <v>38</v>
      </c>
      <c r="L42" s="55">
        <f ca="1" t="shared" si="21" ref="L42:L71">INDIRECT("G"&amp;J42)+(I42-INDIRECT("b"&amp;J42))/(INDIRECT("B"&amp;K42)-INDIRECT("B"&amp;J42))*(INDIRECT("G"&amp;K42)-INDIRECT("G"&amp;J42))</f>
        <v>0.5218210994863991</v>
      </c>
      <c r="M42" s="56">
        <f ca="1" t="shared" si="22" ref="M42:M71">INDIRECT("H"&amp;J42)+(I42-INDIRECT("b"&amp;J42))/(INDIRECT("B"&amp;K42)-INDIRECT("B"&amp;J42))*(INDIRECT("h"&amp;K42)-INDIRECT("h"&amp;J42))</f>
        <v>3.158491976412397</v>
      </c>
      <c r="N42" s="49">
        <v>9.7027748</v>
      </c>
      <c r="O42" s="42">
        <f>ROW()</f>
        <v>42</v>
      </c>
      <c r="P42" s="42">
        <f t="shared" si="9"/>
        <v>43</v>
      </c>
      <c r="Q42" s="43">
        <v>1</v>
      </c>
      <c r="R42" s="7">
        <f t="shared" si="10"/>
        <v>0</v>
      </c>
      <c r="S42" s="28">
        <v>0.604</v>
      </c>
      <c r="T42" s="53">
        <v>3.692</v>
      </c>
      <c r="U42" s="50">
        <v>21</v>
      </c>
      <c r="V42" s="57">
        <f t="shared" si="15"/>
        <v>37</v>
      </c>
      <c r="W42" s="57">
        <f t="shared" si="11"/>
        <v>38</v>
      </c>
      <c r="X42" s="58">
        <f ca="1" t="shared" si="16"/>
        <v>-0.9823428993606491</v>
      </c>
      <c r="Y42" s="59">
        <f ca="1" t="shared" si="17"/>
        <v>2.059433284079216</v>
      </c>
      <c r="Z42" s="52">
        <v>21</v>
      </c>
      <c r="AA42" s="10">
        <f t="shared" si="18"/>
        <v>-0.07984450005241928</v>
      </c>
      <c r="AB42" s="10">
        <f t="shared" si="19"/>
        <v>2.7188684994791252</v>
      </c>
      <c r="AC42" s="6">
        <f t="shared" si="14"/>
        <v>523.4419190131996</v>
      </c>
      <c r="AE42" s="7">
        <v>42</v>
      </c>
    </row>
    <row r="43" spans="2:31" ht="12.75">
      <c r="B43" s="28">
        <v>14.596879</v>
      </c>
      <c r="C43" s="42">
        <f>ROW()</f>
        <v>43</v>
      </c>
      <c r="D43" s="42">
        <f t="shared" si="1"/>
        <v>44</v>
      </c>
      <c r="E43" s="43">
        <v>0.9</v>
      </c>
      <c r="F43" s="10">
        <f t="shared" si="0"/>
        <v>-0.045757490560675115</v>
      </c>
      <c r="G43" s="28">
        <v>0.495</v>
      </c>
      <c r="H43">
        <v>3.688</v>
      </c>
      <c r="I43" s="46">
        <v>22</v>
      </c>
      <c r="J43" s="54">
        <f t="shared" si="20"/>
        <v>37</v>
      </c>
      <c r="K43" s="54">
        <f t="shared" si="6"/>
        <v>38</v>
      </c>
      <c r="L43" s="55">
        <f ca="1" t="shared" si="21"/>
        <v>0.5522567091497051</v>
      </c>
      <c r="M43" s="56">
        <f ca="1" t="shared" si="22"/>
        <v>3.074794049838304</v>
      </c>
      <c r="N43" s="49">
        <v>9.7519432</v>
      </c>
      <c r="O43" s="42">
        <f>ROW()</f>
        <v>43</v>
      </c>
      <c r="P43" s="42">
        <f t="shared" si="9"/>
        <v>44</v>
      </c>
      <c r="Q43" s="43">
        <v>1</v>
      </c>
      <c r="R43" s="7">
        <f t="shared" si="10"/>
        <v>0</v>
      </c>
      <c r="S43" s="28">
        <v>0.669</v>
      </c>
      <c r="T43" s="53">
        <v>3.689</v>
      </c>
      <c r="U43" s="50">
        <v>22</v>
      </c>
      <c r="V43" s="57">
        <f t="shared" si="15"/>
        <v>37</v>
      </c>
      <c r="W43" s="57">
        <f t="shared" si="11"/>
        <v>38</v>
      </c>
      <c r="X43" s="58">
        <f ca="1" t="shared" si="16"/>
        <v>-1.106166063372684</v>
      </c>
      <c r="Y43" s="59">
        <f ca="1" t="shared" si="17"/>
        <v>1.9149729260651729</v>
      </c>
      <c r="Z43" s="52">
        <v>22</v>
      </c>
      <c r="AA43" s="10">
        <f t="shared" si="18"/>
        <v>-0.11111239985924937</v>
      </c>
      <c r="AB43" s="10">
        <f t="shared" si="19"/>
        <v>2.6108656003290522</v>
      </c>
      <c r="AC43" s="6">
        <f t="shared" si="14"/>
        <v>408.19304463858356</v>
      </c>
      <c r="AE43" s="7">
        <v>43</v>
      </c>
    </row>
    <row r="44" spans="2:31" ht="12.75">
      <c r="B44" s="28">
        <v>14.64761</v>
      </c>
      <c r="C44" s="42">
        <f>ROW()</f>
        <v>44</v>
      </c>
      <c r="D44" s="42">
        <f t="shared" si="1"/>
        <v>45</v>
      </c>
      <c r="E44" s="43">
        <v>0.9</v>
      </c>
      <c r="F44" s="10">
        <f t="shared" si="0"/>
        <v>-0.045757490560675115</v>
      </c>
      <c r="G44" s="28">
        <v>0.55</v>
      </c>
      <c r="H44">
        <v>3.686</v>
      </c>
      <c r="I44" s="46">
        <v>23</v>
      </c>
      <c r="J44" s="54">
        <f t="shared" si="20"/>
        <v>37</v>
      </c>
      <c r="K44" s="54">
        <f t="shared" si="6"/>
        <v>38</v>
      </c>
      <c r="L44" s="55">
        <f ca="1" t="shared" si="21"/>
        <v>0.5826923188130112</v>
      </c>
      <c r="M44" s="56">
        <f ca="1" t="shared" si="22"/>
        <v>2.991096123264212</v>
      </c>
      <c r="N44" s="49">
        <v>9.792172</v>
      </c>
      <c r="O44" s="42">
        <f>ROW()</f>
        <v>44</v>
      </c>
      <c r="P44" s="42">
        <f t="shared" si="9"/>
        <v>45</v>
      </c>
      <c r="Q44" s="43">
        <v>1</v>
      </c>
      <c r="R44" s="7">
        <f t="shared" si="10"/>
        <v>0</v>
      </c>
      <c r="S44" s="28">
        <v>0.729</v>
      </c>
      <c r="T44" s="53">
        <v>3.688</v>
      </c>
      <c r="U44" s="50">
        <v>23</v>
      </c>
      <c r="V44" s="57">
        <f t="shared" si="15"/>
        <v>37</v>
      </c>
      <c r="W44" s="57">
        <f t="shared" si="11"/>
        <v>38</v>
      </c>
      <c r="X44" s="58">
        <f ca="1" t="shared" si="16"/>
        <v>-1.2299892273847186</v>
      </c>
      <c r="Y44" s="59">
        <f ca="1" t="shared" si="17"/>
        <v>1.7705125680511304</v>
      </c>
      <c r="Z44" s="52">
        <v>23</v>
      </c>
      <c r="AA44" s="10">
        <f t="shared" si="18"/>
        <v>-0.14238029966607946</v>
      </c>
      <c r="AB44" s="10">
        <f t="shared" si="19"/>
        <v>2.50286270117898</v>
      </c>
      <c r="AC44" s="6">
        <f t="shared" si="14"/>
        <v>318.31910215642364</v>
      </c>
      <c r="AE44" s="7">
        <v>44</v>
      </c>
    </row>
    <row r="45" spans="2:31" ht="12.75">
      <c r="B45" s="28">
        <v>14.698341</v>
      </c>
      <c r="C45" s="42">
        <f>ROW()</f>
        <v>45</v>
      </c>
      <c r="D45" s="42">
        <f t="shared" si="1"/>
        <v>46</v>
      </c>
      <c r="E45" s="43">
        <v>0.9</v>
      </c>
      <c r="F45" s="10">
        <f t="shared" si="0"/>
        <v>-0.045757490560675115</v>
      </c>
      <c r="G45" s="28">
        <v>0.61</v>
      </c>
      <c r="H45">
        <v>3.685</v>
      </c>
      <c r="I45" s="46">
        <v>24</v>
      </c>
      <c r="J45" s="54">
        <f t="shared" si="20"/>
        <v>37</v>
      </c>
      <c r="K45" s="54">
        <f t="shared" si="6"/>
        <v>38</v>
      </c>
      <c r="L45" s="55">
        <f ca="1" t="shared" si="21"/>
        <v>0.6131279284763174</v>
      </c>
      <c r="M45" s="56">
        <f ca="1" t="shared" si="22"/>
        <v>2.907398196690119</v>
      </c>
      <c r="N45" s="49">
        <v>9.8331269</v>
      </c>
      <c r="O45" s="42">
        <f>ROW()</f>
        <v>45</v>
      </c>
      <c r="P45" s="42">
        <f t="shared" si="9"/>
        <v>46</v>
      </c>
      <c r="Q45" s="43">
        <v>1</v>
      </c>
      <c r="R45" s="7">
        <f t="shared" si="10"/>
        <v>0</v>
      </c>
      <c r="S45" s="28">
        <v>0.797</v>
      </c>
      <c r="T45" s="53">
        <v>3.685</v>
      </c>
      <c r="U45" s="50">
        <v>24</v>
      </c>
      <c r="V45" s="57">
        <f t="shared" si="15"/>
        <v>37</v>
      </c>
      <c r="W45" s="57">
        <f t="shared" si="11"/>
        <v>38</v>
      </c>
      <c r="X45" s="58">
        <f ca="1" t="shared" si="16"/>
        <v>-1.3538123913967535</v>
      </c>
      <c r="Y45" s="59">
        <f ca="1" t="shared" si="17"/>
        <v>1.6260522100370873</v>
      </c>
      <c r="Z45" s="52">
        <v>24</v>
      </c>
      <c r="AA45" s="10">
        <f t="shared" si="18"/>
        <v>-0.17364819947290966</v>
      </c>
      <c r="AB45" s="10">
        <f t="shared" si="19"/>
        <v>2.394859802028907</v>
      </c>
      <c r="AC45" s="6">
        <f t="shared" si="14"/>
        <v>248.2331635204293</v>
      </c>
      <c r="AE45" s="7">
        <v>45</v>
      </c>
    </row>
    <row r="46" spans="2:31" ht="12.75">
      <c r="B46" s="28">
        <v>14.738117</v>
      </c>
      <c r="C46" s="42">
        <f>ROW()</f>
        <v>46</v>
      </c>
      <c r="D46" s="42">
        <f t="shared" si="1"/>
        <v>47</v>
      </c>
      <c r="E46" s="43">
        <v>0.9</v>
      </c>
      <c r="F46" s="10">
        <f t="shared" si="0"/>
        <v>-0.045757490560675115</v>
      </c>
      <c r="G46" s="28">
        <v>0.662</v>
      </c>
      <c r="H46">
        <v>3.684</v>
      </c>
      <c r="I46" s="46">
        <v>25</v>
      </c>
      <c r="J46" s="54">
        <f t="shared" si="20"/>
        <v>37</v>
      </c>
      <c r="K46" s="54">
        <f t="shared" si="6"/>
        <v>38</v>
      </c>
      <c r="L46" s="55">
        <f ca="1" t="shared" si="21"/>
        <v>0.6435635381396234</v>
      </c>
      <c r="M46" s="56">
        <f ca="1" t="shared" si="22"/>
        <v>2.8237002701160265</v>
      </c>
      <c r="N46" s="49">
        <v>9.8654208</v>
      </c>
      <c r="O46" s="42">
        <f>ROW()</f>
        <v>46</v>
      </c>
      <c r="P46" s="42">
        <f t="shared" si="9"/>
        <v>47</v>
      </c>
      <c r="Q46" s="43">
        <v>1</v>
      </c>
      <c r="R46" s="7">
        <f t="shared" si="10"/>
        <v>0</v>
      </c>
      <c r="S46" s="28">
        <v>0.86</v>
      </c>
      <c r="T46" s="53">
        <v>3.685</v>
      </c>
      <c r="U46" s="50">
        <v>25</v>
      </c>
      <c r="V46" s="57">
        <f t="shared" si="15"/>
        <v>37</v>
      </c>
      <c r="W46" s="57">
        <f t="shared" si="11"/>
        <v>38</v>
      </c>
      <c r="X46" s="58">
        <f ca="1" t="shared" si="16"/>
        <v>-1.477635555408788</v>
      </c>
      <c r="Y46" s="59">
        <f ca="1" t="shared" si="17"/>
        <v>1.4815918520230449</v>
      </c>
      <c r="Z46" s="52">
        <v>25</v>
      </c>
      <c r="AA46" s="10">
        <f t="shared" si="18"/>
        <v>-0.20491609927973986</v>
      </c>
      <c r="AB46" s="10">
        <f t="shared" si="19"/>
        <v>2.2868569028788346</v>
      </c>
      <c r="AC46" s="6">
        <f t="shared" si="14"/>
        <v>193.57840309903864</v>
      </c>
      <c r="AE46" s="7">
        <v>46</v>
      </c>
    </row>
    <row r="47" spans="2:31" ht="12.75">
      <c r="B47" s="28">
        <v>14.779352</v>
      </c>
      <c r="C47" s="42">
        <f>ROW()</f>
        <v>47</v>
      </c>
      <c r="D47" s="42">
        <f t="shared" si="1"/>
        <v>48</v>
      </c>
      <c r="E47" s="43">
        <v>0.9</v>
      </c>
      <c r="F47" s="10">
        <f t="shared" si="0"/>
        <v>-0.045757490560675115</v>
      </c>
      <c r="G47" s="28">
        <v>0.721</v>
      </c>
      <c r="H47">
        <v>3.683</v>
      </c>
      <c r="I47" s="46">
        <v>26</v>
      </c>
      <c r="J47" s="54">
        <f t="shared" si="20"/>
        <v>37</v>
      </c>
      <c r="K47" s="54">
        <f t="shared" si="6"/>
        <v>38</v>
      </c>
      <c r="L47" s="55">
        <f ca="1" t="shared" si="21"/>
        <v>0.6739991478029295</v>
      </c>
      <c r="M47" s="56">
        <f ca="1" t="shared" si="22"/>
        <v>2.740002343541934</v>
      </c>
      <c r="N47" s="49">
        <v>9.8954957</v>
      </c>
      <c r="O47" s="42">
        <f>ROW()</f>
        <v>47</v>
      </c>
      <c r="P47" s="42">
        <f t="shared" si="9"/>
        <v>48</v>
      </c>
      <c r="Q47" s="43">
        <v>1</v>
      </c>
      <c r="R47" s="7">
        <f t="shared" si="10"/>
        <v>0</v>
      </c>
      <c r="S47" s="28">
        <v>0.925</v>
      </c>
      <c r="T47" s="53">
        <v>3.683</v>
      </c>
      <c r="U47" s="50">
        <v>26</v>
      </c>
      <c r="V47" s="57">
        <f t="shared" si="15"/>
        <v>37</v>
      </c>
      <c r="W47" s="57">
        <f t="shared" si="11"/>
        <v>38</v>
      </c>
      <c r="X47" s="58">
        <f ca="1" t="shared" si="16"/>
        <v>-1.6014587194208227</v>
      </c>
      <c r="Y47" s="59">
        <f ca="1" t="shared" si="17"/>
        <v>1.337131494009002</v>
      </c>
      <c r="Z47" s="52">
        <v>26</v>
      </c>
      <c r="AA47" s="10">
        <f t="shared" si="18"/>
        <v>-0.23618399908656995</v>
      </c>
      <c r="AB47" s="10">
        <f t="shared" si="19"/>
        <v>2.178854003728762</v>
      </c>
      <c r="AC47" s="6">
        <f t="shared" si="14"/>
        <v>150.95725975908928</v>
      </c>
      <c r="AE47" s="7">
        <v>47</v>
      </c>
    </row>
    <row r="48" spans="2:31" ht="12.75">
      <c r="B48" s="28">
        <v>14.811423</v>
      </c>
      <c r="C48" s="42">
        <f>ROW()</f>
        <v>48</v>
      </c>
      <c r="D48" s="42">
        <f t="shared" si="1"/>
        <v>49</v>
      </c>
      <c r="E48" s="43">
        <v>0.9</v>
      </c>
      <c r="F48" s="10">
        <f t="shared" si="0"/>
        <v>-0.045757490560675115</v>
      </c>
      <c r="G48" s="28">
        <v>0.775</v>
      </c>
      <c r="H48">
        <v>3.682</v>
      </c>
      <c r="I48" s="46">
        <v>27</v>
      </c>
      <c r="J48" s="54">
        <f t="shared" si="20"/>
        <v>37</v>
      </c>
      <c r="K48" s="54">
        <f t="shared" si="6"/>
        <v>38</v>
      </c>
      <c r="L48" s="55">
        <f ca="1" t="shared" si="21"/>
        <v>0.7044347574662355</v>
      </c>
      <c r="M48" s="56">
        <f ca="1" t="shared" si="22"/>
        <v>2.6563044169678416</v>
      </c>
      <c r="N48" s="49">
        <v>9.9231447</v>
      </c>
      <c r="O48" s="42">
        <f>ROW()</f>
        <v>48</v>
      </c>
      <c r="P48" s="42">
        <f t="shared" si="9"/>
        <v>49</v>
      </c>
      <c r="Q48" s="43">
        <v>1</v>
      </c>
      <c r="R48" s="7">
        <f t="shared" si="10"/>
        <v>0</v>
      </c>
      <c r="S48" s="28">
        <v>0.994</v>
      </c>
      <c r="T48" s="53">
        <v>3.681</v>
      </c>
      <c r="U48" s="50">
        <v>27</v>
      </c>
      <c r="V48" s="57">
        <f t="shared" si="15"/>
        <v>37</v>
      </c>
      <c r="W48" s="57">
        <f t="shared" si="11"/>
        <v>38</v>
      </c>
      <c r="X48" s="58">
        <f ca="1" t="shared" si="16"/>
        <v>-1.7252818834328572</v>
      </c>
      <c r="Y48" s="59">
        <f ca="1" t="shared" si="17"/>
        <v>1.1926711359949596</v>
      </c>
      <c r="Z48" s="52">
        <v>27</v>
      </c>
      <c r="AA48" s="10">
        <f t="shared" si="18"/>
        <v>-0.26745189889340004</v>
      </c>
      <c r="AB48" s="10">
        <f t="shared" si="19"/>
        <v>2.07085110457869</v>
      </c>
      <c r="AC48" s="6">
        <f t="shared" si="14"/>
        <v>117.72023071351778</v>
      </c>
      <c r="AE48" s="7">
        <v>48</v>
      </c>
    </row>
    <row r="49" spans="2:31" ht="12.75">
      <c r="B49" s="28">
        <v>14.843999</v>
      </c>
      <c r="C49" s="42">
        <f>ROW()</f>
        <v>49</v>
      </c>
      <c r="D49" s="42">
        <f t="shared" si="1"/>
        <v>50</v>
      </c>
      <c r="E49" s="43">
        <v>0.9</v>
      </c>
      <c r="F49" s="10">
        <f t="shared" si="0"/>
        <v>-0.045757490560675115</v>
      </c>
      <c r="G49" s="28">
        <v>0.833</v>
      </c>
      <c r="H49">
        <v>3.68</v>
      </c>
      <c r="I49" s="46">
        <v>28</v>
      </c>
      <c r="J49" s="54">
        <f t="shared" si="20"/>
        <v>37</v>
      </c>
      <c r="K49" s="54">
        <f t="shared" si="6"/>
        <v>38</v>
      </c>
      <c r="L49" s="55">
        <f ca="1" t="shared" si="21"/>
        <v>0.7348703671295416</v>
      </c>
      <c r="M49" s="56">
        <f ca="1" t="shared" si="22"/>
        <v>2.572606490393749</v>
      </c>
      <c r="N49" s="49">
        <v>9.9445146</v>
      </c>
      <c r="O49" s="42">
        <f>ROW()</f>
        <v>49</v>
      </c>
      <c r="P49" s="42">
        <f t="shared" si="9"/>
        <v>50</v>
      </c>
      <c r="Q49" s="43">
        <v>1</v>
      </c>
      <c r="R49" s="7">
        <f t="shared" si="10"/>
        <v>0</v>
      </c>
      <c r="S49" s="28">
        <v>1.054</v>
      </c>
      <c r="T49" s="53">
        <v>3.679</v>
      </c>
      <c r="U49" s="50">
        <v>28</v>
      </c>
      <c r="V49" s="57">
        <f t="shared" si="15"/>
        <v>37</v>
      </c>
      <c r="W49" s="57">
        <f t="shared" si="11"/>
        <v>38</v>
      </c>
      <c r="X49" s="58">
        <f ca="1" t="shared" si="16"/>
        <v>-1.849105047444892</v>
      </c>
      <c r="Y49" s="59">
        <f ca="1" t="shared" si="17"/>
        <v>1.0482107779809167</v>
      </c>
      <c r="Z49" s="52">
        <v>28</v>
      </c>
      <c r="AA49" s="10">
        <f t="shared" si="18"/>
        <v>-0.29871979870023013</v>
      </c>
      <c r="AB49" s="10">
        <f t="shared" si="19"/>
        <v>1.9628482054286172</v>
      </c>
      <c r="AC49" s="6">
        <f t="shared" si="14"/>
        <v>91.80116770375744</v>
      </c>
      <c r="AE49" s="7">
        <v>49</v>
      </c>
    </row>
    <row r="50" spans="2:31" ht="12.75">
      <c r="B50" s="28">
        <v>14.872136</v>
      </c>
      <c r="C50" s="42">
        <f>ROW()</f>
        <v>50</v>
      </c>
      <c r="D50" s="42">
        <f t="shared" si="1"/>
        <v>51</v>
      </c>
      <c r="E50" s="43">
        <v>0.9</v>
      </c>
      <c r="F50" s="10">
        <f t="shared" si="0"/>
        <v>-0.045757490560675115</v>
      </c>
      <c r="G50" s="28">
        <v>0.888</v>
      </c>
      <c r="H50">
        <v>3.678</v>
      </c>
      <c r="I50" s="46">
        <v>29</v>
      </c>
      <c r="J50" s="54">
        <f t="shared" si="20"/>
        <v>37</v>
      </c>
      <c r="K50" s="54">
        <f t="shared" si="6"/>
        <v>38</v>
      </c>
      <c r="L50" s="55">
        <f ca="1" t="shared" si="21"/>
        <v>0.7653059767928476</v>
      </c>
      <c r="M50" s="56">
        <f ca="1" t="shared" si="22"/>
        <v>2.488908563819656</v>
      </c>
      <c r="N50" s="49">
        <v>9.9659284</v>
      </c>
      <c r="O50" s="42">
        <f>ROW()</f>
        <v>50</v>
      </c>
      <c r="P50" s="42">
        <f t="shared" si="9"/>
        <v>51</v>
      </c>
      <c r="Q50" s="43">
        <v>1</v>
      </c>
      <c r="R50" s="7">
        <f t="shared" si="10"/>
        <v>0</v>
      </c>
      <c r="S50" s="28">
        <v>1.119</v>
      </c>
      <c r="T50" s="53">
        <v>3.674</v>
      </c>
      <c r="U50" s="50">
        <v>29</v>
      </c>
      <c r="V50" s="57">
        <f t="shared" si="15"/>
        <v>37</v>
      </c>
      <c r="W50" s="57">
        <f t="shared" si="11"/>
        <v>38</v>
      </c>
      <c r="X50" s="58">
        <f ca="1" t="shared" si="16"/>
        <v>-1.9729282114569269</v>
      </c>
      <c r="Y50" s="59">
        <f ca="1" t="shared" si="17"/>
        <v>0.9037504199668738</v>
      </c>
      <c r="Z50" s="52">
        <v>29</v>
      </c>
      <c r="AA50" s="10">
        <f t="shared" si="18"/>
        <v>-0.3299876985070602</v>
      </c>
      <c r="AB50" s="10">
        <f t="shared" si="19"/>
        <v>1.8548453062785444</v>
      </c>
      <c r="AC50" s="6">
        <f t="shared" si="14"/>
        <v>71.58883686086482</v>
      </c>
      <c r="AE50" s="7">
        <v>50</v>
      </c>
    </row>
    <row r="51" spans="2:31" ht="12.75">
      <c r="B51" s="28">
        <v>14.89834</v>
      </c>
      <c r="C51" s="42">
        <f>ROW()</f>
        <v>51</v>
      </c>
      <c r="D51" s="42">
        <f t="shared" si="1"/>
        <v>52</v>
      </c>
      <c r="E51" s="43">
        <v>0.9</v>
      </c>
      <c r="F51" s="10">
        <f t="shared" si="0"/>
        <v>-0.045757490560675115</v>
      </c>
      <c r="G51" s="28">
        <v>0.946</v>
      </c>
      <c r="H51">
        <v>3.676</v>
      </c>
      <c r="I51" s="46">
        <v>30</v>
      </c>
      <c r="J51" s="54">
        <f t="shared" si="20"/>
        <v>37</v>
      </c>
      <c r="K51" s="54">
        <f t="shared" si="6"/>
        <v>38</v>
      </c>
      <c r="L51" s="55">
        <f ca="1" t="shared" si="21"/>
        <v>0.7957415864561537</v>
      </c>
      <c r="M51" s="56">
        <f ca="1" t="shared" si="22"/>
        <v>2.405210637245564</v>
      </c>
      <c r="N51" s="49">
        <v>9.9840584</v>
      </c>
      <c r="O51" s="42">
        <f>ROW()</f>
        <v>51</v>
      </c>
      <c r="P51" s="42">
        <f t="shared" si="9"/>
        <v>52</v>
      </c>
      <c r="Q51" s="43">
        <v>1</v>
      </c>
      <c r="R51" s="7">
        <f t="shared" si="10"/>
        <v>0</v>
      </c>
      <c r="S51" s="28">
        <v>1.186</v>
      </c>
      <c r="T51" s="53">
        <v>3.672</v>
      </c>
      <c r="U51" s="50">
        <v>30</v>
      </c>
      <c r="V51" s="57">
        <f t="shared" si="15"/>
        <v>37</v>
      </c>
      <c r="W51" s="57">
        <f t="shared" si="11"/>
        <v>38</v>
      </c>
      <c r="X51" s="58">
        <f ca="1" t="shared" si="16"/>
        <v>-2.096751375468962</v>
      </c>
      <c r="Y51" s="59">
        <f ca="1" t="shared" si="17"/>
        <v>0.7592900619528309</v>
      </c>
      <c r="Z51" s="52">
        <v>30</v>
      </c>
      <c r="AA51" s="10">
        <f t="shared" si="18"/>
        <v>-0.36125559831389054</v>
      </c>
      <c r="AB51" s="10">
        <f t="shared" si="19"/>
        <v>1.7468424071284718</v>
      </c>
      <c r="AC51" s="6">
        <f t="shared" si="14"/>
        <v>55.82675788645508</v>
      </c>
      <c r="AE51" s="7">
        <v>51</v>
      </c>
    </row>
    <row r="52" spans="2:31" ht="12.75">
      <c r="B52" s="28">
        <v>14.920923</v>
      </c>
      <c r="C52" s="42">
        <f>ROW()</f>
        <v>52</v>
      </c>
      <c r="D52" s="42">
        <f t="shared" si="1"/>
        <v>53</v>
      </c>
      <c r="E52" s="43">
        <v>0.9</v>
      </c>
      <c r="F52" s="10">
        <f t="shared" si="0"/>
        <v>-0.045757490560675115</v>
      </c>
      <c r="G52" s="28">
        <v>1.003</v>
      </c>
      <c r="H52">
        <v>3.675</v>
      </c>
      <c r="I52" s="46">
        <v>31</v>
      </c>
      <c r="J52" s="54">
        <f t="shared" si="20"/>
        <v>37</v>
      </c>
      <c r="K52" s="54">
        <f t="shared" si="6"/>
        <v>38</v>
      </c>
      <c r="L52" s="55">
        <f ca="1" t="shared" si="21"/>
        <v>0.8261771961194597</v>
      </c>
      <c r="M52" s="56">
        <f ca="1" t="shared" si="22"/>
        <v>2.3215127106714712</v>
      </c>
      <c r="N52" s="49">
        <v>9.9998935</v>
      </c>
      <c r="O52" s="42">
        <f>ROW()</f>
        <v>52</v>
      </c>
      <c r="P52" s="42">
        <f>O52+1</f>
        <v>53</v>
      </c>
      <c r="Q52" s="43">
        <v>1</v>
      </c>
      <c r="R52" s="7">
        <f t="shared" si="10"/>
        <v>0</v>
      </c>
      <c r="S52" s="28">
        <v>1.251</v>
      </c>
      <c r="T52" s="53">
        <v>3.669</v>
      </c>
      <c r="U52" s="50">
        <v>31</v>
      </c>
      <c r="V52" s="57">
        <f t="shared" si="15"/>
        <v>37</v>
      </c>
      <c r="W52" s="57">
        <f t="shared" si="11"/>
        <v>38</v>
      </c>
      <c r="X52" s="58">
        <f ca="1" t="shared" si="16"/>
        <v>-2.2205745394809964</v>
      </c>
      <c r="Y52" s="59">
        <f ca="1" t="shared" si="17"/>
        <v>0.6148297039387884</v>
      </c>
      <c r="Z52" s="52">
        <v>31</v>
      </c>
      <c r="AA52" s="10">
        <f t="shared" si="18"/>
        <v>-0.39252349812072085</v>
      </c>
      <c r="AB52" s="10">
        <f t="shared" si="19"/>
        <v>1.6388395079783993</v>
      </c>
      <c r="AC52" s="6">
        <f t="shared" si="14"/>
        <v>43.53509615151502</v>
      </c>
      <c r="AE52" s="7">
        <v>52</v>
      </c>
    </row>
    <row r="53" spans="2:31" ht="12.75">
      <c r="B53" s="28">
        <v>14.940795</v>
      </c>
      <c r="C53" s="42">
        <f>ROW()</f>
        <v>53</v>
      </c>
      <c r="D53" s="42">
        <f t="shared" si="1"/>
        <v>54</v>
      </c>
      <c r="E53" s="43">
        <v>0.9</v>
      </c>
      <c r="F53" s="10">
        <f t="shared" si="0"/>
        <v>-0.045757490560675115</v>
      </c>
      <c r="G53" s="28">
        <v>1.058</v>
      </c>
      <c r="H53">
        <v>3.673</v>
      </c>
      <c r="I53" s="46">
        <v>32</v>
      </c>
      <c r="J53" s="54">
        <f t="shared" si="20"/>
        <v>37</v>
      </c>
      <c r="K53" s="54">
        <f t="shared" si="6"/>
        <v>38</v>
      </c>
      <c r="L53" s="55">
        <f ca="1" t="shared" si="21"/>
        <v>0.8566128057827658</v>
      </c>
      <c r="M53" s="56">
        <f ca="1" t="shared" si="22"/>
        <v>2.237814784097379</v>
      </c>
      <c r="N53" s="49">
        <v>10.013881</v>
      </c>
      <c r="O53" s="42">
        <f>ROW()</f>
        <v>53</v>
      </c>
      <c r="P53" s="42">
        <f>O53+1</f>
        <v>54</v>
      </c>
      <c r="Q53" s="43">
        <v>1</v>
      </c>
      <c r="R53" s="7">
        <f t="shared" si="10"/>
        <v>0</v>
      </c>
      <c r="S53" s="28">
        <v>1.315</v>
      </c>
      <c r="T53" s="53">
        <v>3.665</v>
      </c>
      <c r="U53" s="50">
        <v>32</v>
      </c>
      <c r="V53" s="57">
        <f t="shared" si="15"/>
        <v>37</v>
      </c>
      <c r="W53" s="57">
        <f t="shared" si="11"/>
        <v>38</v>
      </c>
      <c r="X53" s="58">
        <f ca="1" t="shared" si="16"/>
        <v>-2.3443977034930312</v>
      </c>
      <c r="Y53" s="59">
        <f ca="1" t="shared" si="17"/>
        <v>0.4703693459247451</v>
      </c>
      <c r="Z53" s="52">
        <v>32</v>
      </c>
      <c r="AA53" s="10">
        <f t="shared" si="18"/>
        <v>-0.42379139792755094</v>
      </c>
      <c r="AB53" s="10">
        <f t="shared" si="19"/>
        <v>1.5308366088283267</v>
      </c>
      <c r="AC53" s="6">
        <f t="shared" si="14"/>
        <v>33.94975220980018</v>
      </c>
      <c r="AE53" s="7">
        <v>53</v>
      </c>
    </row>
    <row r="54" spans="2:31" ht="12.75">
      <c r="B54" s="28">
        <v>14.959578</v>
      </c>
      <c r="C54" s="42">
        <f>ROW()</f>
        <v>54</v>
      </c>
      <c r="D54" s="42">
        <f t="shared" si="1"/>
        <v>55</v>
      </c>
      <c r="E54" s="43">
        <v>0.9</v>
      </c>
      <c r="F54" s="10">
        <f t="shared" si="0"/>
        <v>-0.045757490560675115</v>
      </c>
      <c r="G54" s="28">
        <v>1.115</v>
      </c>
      <c r="H54">
        <v>3.67</v>
      </c>
      <c r="I54" s="46">
        <v>33</v>
      </c>
      <c r="J54" s="54">
        <f t="shared" si="20"/>
        <v>37</v>
      </c>
      <c r="K54" s="54">
        <f t="shared" si="6"/>
        <v>38</v>
      </c>
      <c r="L54" s="55">
        <f ca="1" t="shared" si="21"/>
        <v>0.8870484154460718</v>
      </c>
      <c r="M54" s="56">
        <f ca="1" t="shared" si="22"/>
        <v>2.1541168575232863</v>
      </c>
      <c r="N54" s="49">
        <v>10.026244</v>
      </c>
      <c r="O54" s="42">
        <f>ROW()</f>
        <v>54</v>
      </c>
      <c r="P54" s="42">
        <f aca="true" t="shared" si="23" ref="P54:P71">O54+1</f>
        <v>55</v>
      </c>
      <c r="Q54" s="43">
        <v>1</v>
      </c>
      <c r="R54" s="7">
        <f t="shared" si="10"/>
        <v>0</v>
      </c>
      <c r="S54" s="28">
        <v>1.38</v>
      </c>
      <c r="T54" s="53">
        <v>3.662</v>
      </c>
      <c r="U54" s="50">
        <v>33</v>
      </c>
      <c r="V54" s="57">
        <f t="shared" si="15"/>
        <v>37</v>
      </c>
      <c r="W54" s="57">
        <f t="shared" si="11"/>
        <v>38</v>
      </c>
      <c r="X54" s="58">
        <f ca="1" t="shared" si="16"/>
        <v>-2.4682208675050656</v>
      </c>
      <c r="Y54" s="59">
        <f ca="1" t="shared" si="17"/>
        <v>0.32590898791070266</v>
      </c>
      <c r="Z54" s="52">
        <v>33</v>
      </c>
      <c r="AA54" s="10">
        <f t="shared" si="18"/>
        <v>-0.45505929773438103</v>
      </c>
      <c r="AB54" s="10">
        <f t="shared" si="19"/>
        <v>1.4228337096782542</v>
      </c>
      <c r="AC54" s="6">
        <f t="shared" si="14"/>
        <v>26.474862283420556</v>
      </c>
      <c r="AE54" s="7">
        <v>54</v>
      </c>
    </row>
    <row r="55" spans="2:31" ht="12.75">
      <c r="B55" s="28">
        <v>14.97622</v>
      </c>
      <c r="C55" s="42">
        <f>ROW()</f>
        <v>55</v>
      </c>
      <c r="D55" s="42">
        <f t="shared" si="1"/>
        <v>56</v>
      </c>
      <c r="E55" s="43">
        <v>0.9</v>
      </c>
      <c r="F55" s="10">
        <f t="shared" si="0"/>
        <v>-0.045757490560675115</v>
      </c>
      <c r="G55" s="28">
        <v>1.172</v>
      </c>
      <c r="H55">
        <v>3.666</v>
      </c>
      <c r="I55" s="46">
        <v>34</v>
      </c>
      <c r="J55" s="54">
        <f t="shared" si="20"/>
        <v>37</v>
      </c>
      <c r="K55" s="54">
        <f t="shared" si="6"/>
        <v>38</v>
      </c>
      <c r="L55" s="55">
        <f ca="1" t="shared" si="21"/>
        <v>0.9174840251093779</v>
      </c>
      <c r="M55" s="56">
        <f ca="1" t="shared" si="22"/>
        <v>2.070418930949194</v>
      </c>
      <c r="N55" s="49">
        <v>10.037014</v>
      </c>
      <c r="O55" s="42">
        <f>ROW()</f>
        <v>55</v>
      </c>
      <c r="P55" s="42">
        <f t="shared" si="23"/>
        <v>56</v>
      </c>
      <c r="Q55" s="43">
        <v>1</v>
      </c>
      <c r="R55" s="7">
        <f t="shared" si="10"/>
        <v>0</v>
      </c>
      <c r="S55" s="28">
        <v>1.444</v>
      </c>
      <c r="T55" s="53">
        <v>3.66</v>
      </c>
      <c r="U55" s="50">
        <v>34</v>
      </c>
      <c r="V55" s="57">
        <f t="shared" si="15"/>
        <v>37</v>
      </c>
      <c r="W55" s="57">
        <f t="shared" si="11"/>
        <v>38</v>
      </c>
      <c r="X55" s="58">
        <f ca="1" t="shared" si="16"/>
        <v>-2.5920440315171005</v>
      </c>
      <c r="Y55" s="59">
        <f ca="1" t="shared" si="17"/>
        <v>0.18144862989666022</v>
      </c>
      <c r="Z55" s="52">
        <v>34</v>
      </c>
      <c r="AA55" s="10">
        <f t="shared" si="18"/>
        <v>-0.4863271975412111</v>
      </c>
      <c r="AB55" s="10">
        <f t="shared" si="19"/>
        <v>1.3148308105281816</v>
      </c>
      <c r="AC55" s="6">
        <f t="shared" si="14"/>
        <v>20.64575695853686</v>
      </c>
      <c r="AE55" s="7">
        <v>55</v>
      </c>
    </row>
    <row r="56" spans="2:31" ht="12.75">
      <c r="B56" s="28">
        <v>14.991098</v>
      </c>
      <c r="C56" s="42">
        <f>ROW()</f>
        <v>56</v>
      </c>
      <c r="D56" s="42">
        <f t="shared" si="1"/>
        <v>57</v>
      </c>
      <c r="E56" s="43">
        <v>0.9</v>
      </c>
      <c r="F56" s="10">
        <f t="shared" si="0"/>
        <v>-0.045757490560675115</v>
      </c>
      <c r="G56" s="28">
        <v>1.23</v>
      </c>
      <c r="H56">
        <v>3.664</v>
      </c>
      <c r="I56" s="46">
        <v>35</v>
      </c>
      <c r="J56" s="54">
        <f t="shared" si="20"/>
        <v>37</v>
      </c>
      <c r="K56" s="54">
        <f t="shared" si="6"/>
        <v>38</v>
      </c>
      <c r="L56" s="55">
        <f ca="1" t="shared" si="21"/>
        <v>0.9479196347726841</v>
      </c>
      <c r="M56" s="56">
        <f ca="1" t="shared" si="22"/>
        <v>1.9867210043751014</v>
      </c>
      <c r="N56" s="49">
        <v>10.047298</v>
      </c>
      <c r="O56" s="42">
        <f>ROW()</f>
        <v>56</v>
      </c>
      <c r="P56" s="42">
        <f t="shared" si="23"/>
        <v>57</v>
      </c>
      <c r="Q56" s="43">
        <v>1</v>
      </c>
      <c r="R56" s="7">
        <f t="shared" si="10"/>
        <v>0</v>
      </c>
      <c r="S56" s="28">
        <v>1.51</v>
      </c>
      <c r="T56" s="53">
        <v>3.654</v>
      </c>
      <c r="U56" s="50">
        <v>35</v>
      </c>
      <c r="V56" s="57">
        <f t="shared" si="15"/>
        <v>37</v>
      </c>
      <c r="W56" s="57">
        <f t="shared" si="11"/>
        <v>38</v>
      </c>
      <c r="X56" s="58">
        <f ca="1" t="shared" si="16"/>
        <v>-2.715867195529135</v>
      </c>
      <c r="Y56" s="59">
        <f ca="1" t="shared" si="17"/>
        <v>0.03698827188261733</v>
      </c>
      <c r="Z56" s="52">
        <v>35</v>
      </c>
      <c r="AA56" s="10">
        <f t="shared" si="18"/>
        <v>-0.5175950973480412</v>
      </c>
      <c r="AB56" s="10">
        <f t="shared" si="19"/>
        <v>1.206827911378109</v>
      </c>
      <c r="AC56" s="6">
        <f t="shared" si="14"/>
        <v>16.100075453759906</v>
      </c>
      <c r="AE56" s="7">
        <v>56</v>
      </c>
    </row>
    <row r="57" spans="2:31" ht="12.75">
      <c r="B57" s="28">
        <v>15.004784</v>
      </c>
      <c r="C57" s="42">
        <f>ROW()</f>
        <v>57</v>
      </c>
      <c r="D57" s="42">
        <f t="shared" si="1"/>
        <v>58</v>
      </c>
      <c r="E57" s="43">
        <v>0.9</v>
      </c>
      <c r="F57" s="10">
        <f t="shared" si="0"/>
        <v>-0.045757490560675115</v>
      </c>
      <c r="G57" s="28">
        <v>1.288</v>
      </c>
      <c r="H57">
        <v>3.661</v>
      </c>
      <c r="I57" s="46">
        <v>36</v>
      </c>
      <c r="J57" s="54">
        <f t="shared" si="20"/>
        <v>37</v>
      </c>
      <c r="K57" s="54">
        <f t="shared" si="6"/>
        <v>38</v>
      </c>
      <c r="L57" s="55">
        <f ca="1" t="shared" si="21"/>
        <v>0.97835524443599</v>
      </c>
      <c r="M57" s="56">
        <f ca="1" t="shared" si="22"/>
        <v>1.9030230778010089</v>
      </c>
      <c r="N57" s="49">
        <v>10.056769</v>
      </c>
      <c r="O57" s="42">
        <f>ROW()</f>
        <v>57</v>
      </c>
      <c r="P57" s="42">
        <f t="shared" si="23"/>
        <v>58</v>
      </c>
      <c r="Q57" s="43">
        <v>1</v>
      </c>
      <c r="R57" s="7">
        <f t="shared" si="10"/>
        <v>0</v>
      </c>
      <c r="S57" s="28">
        <v>1.574</v>
      </c>
      <c r="T57" s="53">
        <v>3.651</v>
      </c>
      <c r="U57" s="50">
        <v>36</v>
      </c>
      <c r="V57" s="57">
        <f t="shared" si="15"/>
        <v>37</v>
      </c>
      <c r="W57" s="57">
        <f t="shared" si="11"/>
        <v>38</v>
      </c>
      <c r="X57" s="58">
        <f ca="1" t="shared" si="16"/>
        <v>-2.8396903595411698</v>
      </c>
      <c r="Y57" s="59">
        <f ca="1" t="shared" si="17"/>
        <v>-0.10747208613142556</v>
      </c>
      <c r="Z57" s="52">
        <v>36</v>
      </c>
      <c r="AA57" s="10">
        <f t="shared" si="18"/>
        <v>-0.5488629971548713</v>
      </c>
      <c r="AB57" s="10">
        <f t="shared" si="19"/>
        <v>1.0988250122280365</v>
      </c>
      <c r="AC57" s="6">
        <f t="shared" si="14"/>
        <v>12.55523980725637</v>
      </c>
      <c r="AE57" s="7">
        <v>57</v>
      </c>
    </row>
    <row r="58" spans="2:31" ht="12.75">
      <c r="B58" s="28">
        <v>15.01626</v>
      </c>
      <c r="C58" s="42">
        <f>ROW()</f>
        <v>58</v>
      </c>
      <c r="D58" s="42">
        <f t="shared" si="1"/>
        <v>59</v>
      </c>
      <c r="E58" s="43">
        <v>0.9</v>
      </c>
      <c r="F58" s="10">
        <f t="shared" si="0"/>
        <v>-0.045757490560675115</v>
      </c>
      <c r="G58" s="28">
        <v>1.343</v>
      </c>
      <c r="H58">
        <v>3.659</v>
      </c>
      <c r="I58" s="46">
        <v>37</v>
      </c>
      <c r="J58" s="54">
        <f t="shared" si="20"/>
        <v>37</v>
      </c>
      <c r="K58" s="54">
        <f t="shared" si="6"/>
        <v>38</v>
      </c>
      <c r="L58" s="55">
        <f ca="1" t="shared" si="21"/>
        <v>1.0087908540992963</v>
      </c>
      <c r="M58" s="56">
        <f ca="1" t="shared" si="22"/>
        <v>1.8193251512269164</v>
      </c>
      <c r="N58" s="49">
        <v>10.083747</v>
      </c>
      <c r="O58" s="42">
        <f>ROW()</f>
        <v>58</v>
      </c>
      <c r="P58" s="42">
        <f t="shared" si="23"/>
        <v>59</v>
      </c>
      <c r="Q58" s="43">
        <v>1</v>
      </c>
      <c r="R58" s="7">
        <f t="shared" si="10"/>
        <v>0</v>
      </c>
      <c r="S58" s="28">
        <v>1.639</v>
      </c>
      <c r="T58" s="53">
        <v>3.649</v>
      </c>
      <c r="U58" s="50">
        <v>37</v>
      </c>
      <c r="V58" s="57">
        <f t="shared" si="15"/>
        <v>37</v>
      </c>
      <c r="W58" s="57">
        <f t="shared" si="11"/>
        <v>38</v>
      </c>
      <c r="X58" s="58">
        <f ca="1" t="shared" si="16"/>
        <v>-2.9635135235532046</v>
      </c>
      <c r="Y58" s="59">
        <f ca="1" t="shared" si="17"/>
        <v>-0.25193244414546845</v>
      </c>
      <c r="Z58" s="52">
        <v>37</v>
      </c>
      <c r="AA58" s="10">
        <f t="shared" si="18"/>
        <v>-0.5801308969617014</v>
      </c>
      <c r="AB58" s="10">
        <f t="shared" si="19"/>
        <v>0.9908221130779638</v>
      </c>
      <c r="AC58" s="6">
        <f t="shared" si="14"/>
        <v>9.790888686854077</v>
      </c>
      <c r="AE58" s="7">
        <v>58</v>
      </c>
    </row>
    <row r="59" spans="2:31" ht="12.75">
      <c r="B59" s="28">
        <v>15.027403</v>
      </c>
      <c r="C59" s="42">
        <f>ROW()</f>
        <v>59</v>
      </c>
      <c r="D59" s="42">
        <f t="shared" si="1"/>
        <v>60</v>
      </c>
      <c r="E59" s="43">
        <v>0.9</v>
      </c>
      <c r="F59" s="10">
        <f t="shared" si="0"/>
        <v>-0.045757490560675115</v>
      </c>
      <c r="G59" s="28">
        <v>1.4</v>
      </c>
      <c r="H59">
        <v>3.656</v>
      </c>
      <c r="I59" s="46">
        <v>38</v>
      </c>
      <c r="J59" s="54">
        <f t="shared" si="20"/>
        <v>37</v>
      </c>
      <c r="K59" s="54">
        <f t="shared" si="6"/>
        <v>38</v>
      </c>
      <c r="L59" s="55">
        <f ca="1" t="shared" si="21"/>
        <v>1.0392264637626023</v>
      </c>
      <c r="M59" s="56">
        <f ca="1" t="shared" si="22"/>
        <v>1.7356272246528235</v>
      </c>
      <c r="N59" s="49">
        <v>10.090474</v>
      </c>
      <c r="O59" s="42">
        <f>ROW()</f>
        <v>59</v>
      </c>
      <c r="P59" s="42">
        <f t="shared" si="23"/>
        <v>60</v>
      </c>
      <c r="Q59" s="43">
        <v>1</v>
      </c>
      <c r="R59" s="7">
        <f t="shared" si="10"/>
        <v>0</v>
      </c>
      <c r="S59" s="28">
        <v>1.703</v>
      </c>
      <c r="T59" s="53">
        <v>3.644</v>
      </c>
      <c r="U59" s="50">
        <v>38</v>
      </c>
      <c r="V59" s="57">
        <f t="shared" si="15"/>
        <v>37</v>
      </c>
      <c r="W59" s="57">
        <f t="shared" si="11"/>
        <v>38</v>
      </c>
      <c r="X59" s="58">
        <f ca="1" t="shared" si="16"/>
        <v>-3.0873366875652395</v>
      </c>
      <c r="Y59" s="59">
        <f ca="1" t="shared" si="17"/>
        <v>-0.3963928021595118</v>
      </c>
      <c r="Z59" s="52">
        <v>38</v>
      </c>
      <c r="AA59" s="10">
        <f t="shared" si="18"/>
        <v>-0.6113987967685317</v>
      </c>
      <c r="AB59" s="10">
        <f t="shared" si="19"/>
        <v>0.8828192139278908</v>
      </c>
      <c r="AC59" s="6">
        <f t="shared" si="14"/>
        <v>7.635178837680459</v>
      </c>
      <c r="AE59" s="7">
        <v>59</v>
      </c>
    </row>
    <row r="60" spans="2:31" ht="12.75">
      <c r="B60" s="28">
        <v>15.037609</v>
      </c>
      <c r="C60" s="42">
        <f>ROW()</f>
        <v>60</v>
      </c>
      <c r="D60" s="42">
        <f t="shared" si="1"/>
        <v>61</v>
      </c>
      <c r="E60" s="43">
        <v>0.9</v>
      </c>
      <c r="F60" s="10">
        <f t="shared" si="0"/>
        <v>-0.045757490560675115</v>
      </c>
      <c r="G60" s="28">
        <v>1.457</v>
      </c>
      <c r="H60">
        <v>3.653</v>
      </c>
      <c r="I60" s="46">
        <v>39</v>
      </c>
      <c r="J60" s="54">
        <f t="shared" si="20"/>
        <v>37</v>
      </c>
      <c r="K60" s="54">
        <f t="shared" si="6"/>
        <v>38</v>
      </c>
      <c r="L60" s="55">
        <f ca="1" t="shared" si="21"/>
        <v>1.0696620734259084</v>
      </c>
      <c r="M60" s="56">
        <f ca="1" t="shared" si="22"/>
        <v>1.6519292980787315</v>
      </c>
      <c r="N60" s="49">
        <v>10.096645</v>
      </c>
      <c r="O60" s="42">
        <f>ROW()</f>
        <v>60</v>
      </c>
      <c r="P60" s="42">
        <f t="shared" si="23"/>
        <v>61</v>
      </c>
      <c r="Q60" s="43">
        <v>1</v>
      </c>
      <c r="R60" s="7">
        <f t="shared" si="10"/>
        <v>0</v>
      </c>
      <c r="S60" s="28">
        <v>1.768</v>
      </c>
      <c r="T60" s="53">
        <v>3.639</v>
      </c>
      <c r="U60" s="50">
        <v>39</v>
      </c>
      <c r="V60" s="57">
        <f t="shared" si="15"/>
        <v>37</v>
      </c>
      <c r="W60" s="57">
        <f t="shared" si="11"/>
        <v>38</v>
      </c>
      <c r="X60" s="58">
        <f ca="1" t="shared" si="16"/>
        <v>-3.211159851577274</v>
      </c>
      <c r="Y60" s="59">
        <f ca="1" t="shared" si="17"/>
        <v>-0.5408531601735538</v>
      </c>
      <c r="Z60" s="52">
        <v>39</v>
      </c>
      <c r="AA60" s="10">
        <f t="shared" si="18"/>
        <v>-0.6426666965753618</v>
      </c>
      <c r="AB60" s="10">
        <f t="shared" si="19"/>
        <v>0.7748163147778188</v>
      </c>
      <c r="AC60" s="6">
        <f t="shared" si="14"/>
        <v>5.954102609871955</v>
      </c>
      <c r="AE60" s="7">
        <v>60</v>
      </c>
    </row>
    <row r="61" spans="2:31" ht="12.75">
      <c r="B61" s="28">
        <v>15.047828</v>
      </c>
      <c r="C61" s="42">
        <f>ROW()</f>
        <v>61</v>
      </c>
      <c r="D61" s="42">
        <f t="shared" si="1"/>
        <v>62</v>
      </c>
      <c r="E61" s="43">
        <v>0.9</v>
      </c>
      <c r="F61" s="10">
        <f t="shared" si="0"/>
        <v>-0.045757490560675115</v>
      </c>
      <c r="G61" s="28">
        <v>1.513</v>
      </c>
      <c r="H61">
        <v>3.649</v>
      </c>
      <c r="I61" s="46">
        <v>40</v>
      </c>
      <c r="J61" s="54">
        <f t="shared" si="20"/>
        <v>37</v>
      </c>
      <c r="K61" s="54">
        <f t="shared" si="6"/>
        <v>38</v>
      </c>
      <c r="L61" s="55">
        <f ca="1" t="shared" si="21"/>
        <v>1.1000976830892144</v>
      </c>
      <c r="M61" s="56">
        <f ca="1" t="shared" si="22"/>
        <v>1.5682313715046385</v>
      </c>
      <c r="N61" s="49">
        <v>10.101918</v>
      </c>
      <c r="O61" s="42">
        <f>ROW()</f>
        <v>61</v>
      </c>
      <c r="P61" s="42">
        <f t="shared" si="23"/>
        <v>62</v>
      </c>
      <c r="Q61" s="43">
        <v>1</v>
      </c>
      <c r="R61" s="7">
        <f t="shared" si="10"/>
        <v>0</v>
      </c>
      <c r="S61" s="28">
        <v>1.833</v>
      </c>
      <c r="T61" s="53">
        <v>3.637</v>
      </c>
      <c r="U61" s="50">
        <v>40</v>
      </c>
      <c r="V61" s="57">
        <f t="shared" si="15"/>
        <v>37</v>
      </c>
      <c r="W61" s="57">
        <f t="shared" si="11"/>
        <v>38</v>
      </c>
      <c r="X61" s="58">
        <f ca="1" t="shared" si="16"/>
        <v>-3.3349830155893088</v>
      </c>
      <c r="Y61" s="59">
        <f ca="1" t="shared" si="17"/>
        <v>-0.6853135181875967</v>
      </c>
      <c r="Z61" s="52">
        <v>40</v>
      </c>
      <c r="AA61" s="10">
        <f t="shared" si="18"/>
        <v>-0.6739345963821921</v>
      </c>
      <c r="AB61" s="10">
        <f t="shared" si="19"/>
        <v>0.6668134156277459</v>
      </c>
      <c r="AC61" s="6">
        <f t="shared" si="14"/>
        <v>4.643157500637399</v>
      </c>
      <c r="AE61" s="7">
        <v>61</v>
      </c>
    </row>
    <row r="62" spans="2:31" ht="12.75">
      <c r="B62" s="28">
        <v>15.075899</v>
      </c>
      <c r="C62" s="42">
        <f>ROW()</f>
        <v>62</v>
      </c>
      <c r="D62" s="42">
        <f t="shared" si="1"/>
        <v>63</v>
      </c>
      <c r="E62" s="43">
        <v>0.9</v>
      </c>
      <c r="F62" s="10">
        <f t="shared" si="0"/>
        <v>-0.045757490560675115</v>
      </c>
      <c r="G62" s="28">
        <v>1.57</v>
      </c>
      <c r="H62">
        <v>3.646</v>
      </c>
      <c r="I62" s="46">
        <v>41</v>
      </c>
      <c r="J62" s="54">
        <f t="shared" si="20"/>
        <v>37</v>
      </c>
      <c r="K62" s="54">
        <f t="shared" si="6"/>
        <v>38</v>
      </c>
      <c r="L62" s="55">
        <f ca="1" t="shared" si="21"/>
        <v>1.1305332927525205</v>
      </c>
      <c r="M62" s="56">
        <f ca="1" t="shared" si="22"/>
        <v>1.4845334449305465</v>
      </c>
      <c r="N62" s="49">
        <v>10.106997</v>
      </c>
      <c r="O62" s="42">
        <f>ROW()</f>
        <v>62</v>
      </c>
      <c r="P62" s="42">
        <f t="shared" si="23"/>
        <v>63</v>
      </c>
      <c r="Q62" s="43">
        <v>1</v>
      </c>
      <c r="R62" s="7">
        <f t="shared" si="10"/>
        <v>0</v>
      </c>
      <c r="S62" s="28">
        <v>1.898</v>
      </c>
      <c r="T62" s="53">
        <v>3.634</v>
      </c>
      <c r="U62" s="50">
        <v>41</v>
      </c>
      <c r="V62" s="57">
        <f t="shared" si="15"/>
        <v>37</v>
      </c>
      <c r="W62" s="57">
        <f t="shared" si="11"/>
        <v>38</v>
      </c>
      <c r="X62" s="58">
        <f ca="1" t="shared" si="16"/>
        <v>-3.4588061796013436</v>
      </c>
      <c r="Y62" s="59">
        <f ca="1" t="shared" si="17"/>
        <v>-0.8297738762016396</v>
      </c>
      <c r="Z62" s="52">
        <v>41</v>
      </c>
      <c r="AA62" s="10">
        <f t="shared" si="18"/>
        <v>-0.7052024961890222</v>
      </c>
      <c r="AB62" s="10">
        <f t="shared" si="19"/>
        <v>0.5588105164776735</v>
      </c>
      <c r="AC62" s="6">
        <f t="shared" si="14"/>
        <v>3.620849855691182</v>
      </c>
      <c r="AE62" s="7">
        <v>62</v>
      </c>
    </row>
    <row r="63" spans="2:31" ht="12.75">
      <c r="B63" s="28">
        <v>15.082596</v>
      </c>
      <c r="C63" s="42">
        <f>ROW()</f>
        <v>63</v>
      </c>
      <c r="D63" s="42">
        <f t="shared" si="1"/>
        <v>64</v>
      </c>
      <c r="E63" s="43">
        <v>0.9</v>
      </c>
      <c r="F63" s="10">
        <f t="shared" si="0"/>
        <v>-0.045757490560675115</v>
      </c>
      <c r="G63" s="28">
        <v>1.627</v>
      </c>
      <c r="H63">
        <v>3.643</v>
      </c>
      <c r="I63" s="46">
        <v>42</v>
      </c>
      <c r="J63" s="54">
        <f t="shared" si="20"/>
        <v>37</v>
      </c>
      <c r="K63" s="54">
        <f t="shared" si="6"/>
        <v>38</v>
      </c>
      <c r="L63" s="55">
        <f ca="1" t="shared" si="21"/>
        <v>1.1609689024158265</v>
      </c>
      <c r="M63" s="56">
        <f ca="1" t="shared" si="22"/>
        <v>1.4008355183564536</v>
      </c>
      <c r="N63" s="49">
        <v>10.111257</v>
      </c>
      <c r="O63" s="42">
        <f>ROW()</f>
        <v>63</v>
      </c>
      <c r="P63" s="42">
        <f t="shared" si="23"/>
        <v>64</v>
      </c>
      <c r="Q63" s="43">
        <v>1</v>
      </c>
      <c r="R63" s="7">
        <f t="shared" si="10"/>
        <v>0</v>
      </c>
      <c r="S63" s="28">
        <v>1.963</v>
      </c>
      <c r="T63" s="53">
        <v>3.629</v>
      </c>
      <c r="U63" s="50">
        <v>42</v>
      </c>
      <c r="V63" s="57">
        <f t="shared" si="15"/>
        <v>37</v>
      </c>
      <c r="W63" s="57">
        <f t="shared" si="11"/>
        <v>38</v>
      </c>
      <c r="X63" s="58">
        <f ca="1" t="shared" si="16"/>
        <v>-3.5826293436133776</v>
      </c>
      <c r="Y63" s="59">
        <f ca="1" t="shared" si="17"/>
        <v>-0.9742342342156824</v>
      </c>
      <c r="Z63" s="52">
        <v>42</v>
      </c>
      <c r="AA63" s="10">
        <f t="shared" si="18"/>
        <v>-0.7364703959958523</v>
      </c>
      <c r="AB63" s="10">
        <f t="shared" si="19"/>
        <v>0.45080761732760066</v>
      </c>
      <c r="AC63" s="6">
        <f t="shared" si="14"/>
        <v>2.8236288938419727</v>
      </c>
      <c r="AE63" s="7">
        <v>63</v>
      </c>
    </row>
    <row r="64" spans="2:31" ht="12.75">
      <c r="B64" s="28">
        <v>15.089069</v>
      </c>
      <c r="C64" s="42">
        <f>ROW()</f>
        <v>64</v>
      </c>
      <c r="D64" s="42">
        <f t="shared" si="1"/>
        <v>65</v>
      </c>
      <c r="E64" s="43">
        <v>0.9</v>
      </c>
      <c r="F64" s="10">
        <f t="shared" si="0"/>
        <v>-0.045757490560675115</v>
      </c>
      <c r="G64" s="28">
        <v>1.684</v>
      </c>
      <c r="H64">
        <v>3.64</v>
      </c>
      <c r="I64" s="46">
        <v>43</v>
      </c>
      <c r="J64" s="54">
        <f t="shared" si="20"/>
        <v>37</v>
      </c>
      <c r="K64" s="54">
        <f t="shared" si="6"/>
        <v>38</v>
      </c>
      <c r="L64" s="55">
        <f ca="1" t="shared" si="21"/>
        <v>1.1914045120791326</v>
      </c>
      <c r="M64" s="56">
        <f ca="1" t="shared" si="22"/>
        <v>1.3171375917823611</v>
      </c>
      <c r="N64" s="49">
        <v>10.115108</v>
      </c>
      <c r="O64" s="42">
        <f>ROW()</f>
        <v>64</v>
      </c>
      <c r="P64" s="42">
        <f t="shared" si="23"/>
        <v>65</v>
      </c>
      <c r="Q64" s="43">
        <v>1</v>
      </c>
      <c r="R64" s="7">
        <f t="shared" si="10"/>
        <v>0</v>
      </c>
      <c r="S64" s="28">
        <v>2.028</v>
      </c>
      <c r="T64" s="53">
        <v>3.626</v>
      </c>
      <c r="U64" s="50">
        <v>43</v>
      </c>
      <c r="V64" s="57">
        <f t="shared" si="15"/>
        <v>37</v>
      </c>
      <c r="W64" s="57">
        <f t="shared" si="11"/>
        <v>38</v>
      </c>
      <c r="X64" s="58">
        <f ca="1" t="shared" si="16"/>
        <v>-3.7064525076254125</v>
      </c>
      <c r="Y64" s="59">
        <f ca="1" t="shared" si="17"/>
        <v>-1.1186945922297253</v>
      </c>
      <c r="Z64" s="52">
        <v>43</v>
      </c>
      <c r="AA64" s="10">
        <f t="shared" si="18"/>
        <v>-0.7677382958026822</v>
      </c>
      <c r="AB64" s="10">
        <f t="shared" si="19"/>
        <v>0.3428047181775281</v>
      </c>
      <c r="AC64" s="6">
        <f t="shared" si="14"/>
        <v>2.201936133200229</v>
      </c>
      <c r="AE64" s="7">
        <v>64</v>
      </c>
    </row>
    <row r="65" spans="2:31" ht="12.75">
      <c r="B65" s="28">
        <v>15.094678</v>
      </c>
      <c r="C65" s="42">
        <f>ROW()</f>
        <v>65</v>
      </c>
      <c r="D65" s="42">
        <f t="shared" si="1"/>
        <v>66</v>
      </c>
      <c r="E65" s="43">
        <v>0.9</v>
      </c>
      <c r="F65" s="10">
        <f t="shared" si="0"/>
        <v>-0.045757490560675115</v>
      </c>
      <c r="G65" s="28">
        <v>1.741</v>
      </c>
      <c r="H65">
        <v>3.637</v>
      </c>
      <c r="I65" s="46">
        <v>44</v>
      </c>
      <c r="J65" s="54">
        <f t="shared" si="20"/>
        <v>37</v>
      </c>
      <c r="K65" s="54">
        <f t="shared" si="6"/>
        <v>38</v>
      </c>
      <c r="L65" s="55">
        <f ca="1" t="shared" si="21"/>
        <v>1.2218401217424386</v>
      </c>
      <c r="M65" s="56">
        <f ca="1" t="shared" si="22"/>
        <v>1.2334396652082686</v>
      </c>
      <c r="N65" s="49">
        <v>10.118532</v>
      </c>
      <c r="O65" s="42">
        <f>ROW()</f>
        <v>65</v>
      </c>
      <c r="P65" s="42">
        <f t="shared" si="23"/>
        <v>66</v>
      </c>
      <c r="Q65" s="43">
        <v>1</v>
      </c>
      <c r="R65" s="7">
        <f t="shared" si="10"/>
        <v>0</v>
      </c>
      <c r="S65" s="28">
        <v>2.093</v>
      </c>
      <c r="T65" s="53">
        <v>3.621</v>
      </c>
      <c r="U65" s="50">
        <v>44</v>
      </c>
      <c r="V65" s="57">
        <f t="shared" si="15"/>
        <v>37</v>
      </c>
      <c r="W65" s="57">
        <f t="shared" si="11"/>
        <v>38</v>
      </c>
      <c r="X65" s="58">
        <f ca="1" t="shared" si="16"/>
        <v>-3.8302756716374473</v>
      </c>
      <c r="Y65" s="59">
        <f ca="1" t="shared" si="17"/>
        <v>-1.2631549502437682</v>
      </c>
      <c r="Z65" s="52">
        <v>44</v>
      </c>
      <c r="AA65" s="10">
        <f t="shared" si="18"/>
        <v>-0.7990061956095125</v>
      </c>
      <c r="AB65" s="10">
        <f t="shared" si="19"/>
        <v>0.23480181902745545</v>
      </c>
      <c r="AC65" s="6">
        <f t="shared" si="14"/>
        <v>1.7171246353466902</v>
      </c>
      <c r="AE65" s="7">
        <v>65</v>
      </c>
    </row>
    <row r="66" spans="2:31" ht="12.75">
      <c r="B66" s="28">
        <v>15.09975</v>
      </c>
      <c r="C66" s="42">
        <f>ROW()</f>
        <v>66</v>
      </c>
      <c r="D66" s="42">
        <f t="shared" si="1"/>
        <v>67</v>
      </c>
      <c r="E66" s="43">
        <v>0.9</v>
      </c>
      <c r="F66" s="10">
        <f t="shared" si="0"/>
        <v>-0.045757490560675115</v>
      </c>
      <c r="G66" s="28">
        <v>1.798</v>
      </c>
      <c r="H66">
        <v>3.634</v>
      </c>
      <c r="I66" s="46">
        <v>45</v>
      </c>
      <c r="J66" s="54">
        <f t="shared" si="20"/>
        <v>37</v>
      </c>
      <c r="K66" s="54">
        <f t="shared" si="6"/>
        <v>38</v>
      </c>
      <c r="L66" s="55">
        <f ca="1" t="shared" si="21"/>
        <v>1.2522757314057447</v>
      </c>
      <c r="M66" s="56">
        <f ca="1" t="shared" si="22"/>
        <v>1.1497417386341762</v>
      </c>
      <c r="N66" s="49">
        <v>10.121588</v>
      </c>
      <c r="O66" s="42">
        <f>ROW()</f>
        <v>66</v>
      </c>
      <c r="P66" s="42">
        <f t="shared" si="23"/>
        <v>67</v>
      </c>
      <c r="Q66" s="43">
        <v>1</v>
      </c>
      <c r="R66" s="7">
        <f t="shared" si="10"/>
        <v>0</v>
      </c>
      <c r="S66" s="28">
        <v>2.158</v>
      </c>
      <c r="T66" s="53">
        <v>3.616</v>
      </c>
      <c r="U66" s="50">
        <v>45</v>
      </c>
      <c r="V66" s="57">
        <f t="shared" si="15"/>
        <v>37</v>
      </c>
      <c r="W66" s="57">
        <f t="shared" si="11"/>
        <v>38</v>
      </c>
      <c r="X66" s="58">
        <f ca="1" t="shared" si="16"/>
        <v>-3.954098835649483</v>
      </c>
      <c r="Y66" s="59">
        <f ca="1" t="shared" si="17"/>
        <v>-1.4076153082578111</v>
      </c>
      <c r="Z66" s="52">
        <v>45</v>
      </c>
      <c r="AA66" s="10">
        <f t="shared" si="18"/>
        <v>-0.8302740954163432</v>
      </c>
      <c r="AB66" s="10">
        <f t="shared" si="19"/>
        <v>0.1267989198773829</v>
      </c>
      <c r="AC66" s="6">
        <f t="shared" si="14"/>
        <v>1.339056555209536</v>
      </c>
      <c r="AE66" s="7">
        <v>66</v>
      </c>
    </row>
    <row r="67" spans="2:31" ht="12.75">
      <c r="B67" s="28">
        <v>15.104383</v>
      </c>
      <c r="C67" s="42">
        <f>ROW()</f>
        <v>67</v>
      </c>
      <c r="D67" s="42">
        <f t="shared" si="1"/>
        <v>68</v>
      </c>
      <c r="E67" s="43">
        <v>0.9</v>
      </c>
      <c r="F67" s="10">
        <f t="shared" si="0"/>
        <v>-0.045757490560675115</v>
      </c>
      <c r="G67" s="28">
        <v>1.855</v>
      </c>
      <c r="H67">
        <v>3.631</v>
      </c>
      <c r="I67" s="46">
        <v>46</v>
      </c>
      <c r="J67" s="54">
        <f t="shared" si="20"/>
        <v>37</v>
      </c>
      <c r="K67" s="54">
        <f t="shared" si="6"/>
        <v>38</v>
      </c>
      <c r="L67" s="55">
        <f ca="1" t="shared" si="21"/>
        <v>1.2827113410690507</v>
      </c>
      <c r="M67" s="56">
        <f ca="1" t="shared" si="22"/>
        <v>1.0660438120600833</v>
      </c>
      <c r="N67" s="49">
        <v>10.124232</v>
      </c>
      <c r="O67" s="42">
        <f>ROW()</f>
        <v>67</v>
      </c>
      <c r="P67" s="42">
        <f t="shared" si="23"/>
        <v>68</v>
      </c>
      <c r="Q67" s="43">
        <v>1</v>
      </c>
      <c r="R67" s="7">
        <f t="shared" si="10"/>
        <v>0</v>
      </c>
      <c r="S67" s="28">
        <v>2.223</v>
      </c>
      <c r="T67" s="53">
        <v>3.612</v>
      </c>
      <c r="U67" s="50">
        <v>46</v>
      </c>
      <c r="V67" s="57">
        <f t="shared" si="15"/>
        <v>37</v>
      </c>
      <c r="W67" s="57">
        <f t="shared" si="11"/>
        <v>38</v>
      </c>
      <c r="X67" s="58">
        <f ca="1" t="shared" si="16"/>
        <v>-4.077921999661517</v>
      </c>
      <c r="Y67" s="59">
        <f ca="1" t="shared" si="17"/>
        <v>-1.5520756662718531</v>
      </c>
      <c r="Z67" s="52">
        <v>46</v>
      </c>
      <c r="AA67" s="10">
        <f t="shared" si="18"/>
        <v>-0.8615419952231727</v>
      </c>
      <c r="AB67" s="10">
        <f t="shared" si="19"/>
        <v>0.018796020727310347</v>
      </c>
      <c r="AC67" s="6">
        <f t="shared" si="14"/>
        <v>1.0442296506261497</v>
      </c>
      <c r="AE67" s="7">
        <v>67</v>
      </c>
    </row>
    <row r="68" spans="2:31" ht="12.75">
      <c r="B68" s="28">
        <v>15.108669</v>
      </c>
      <c r="C68" s="42">
        <f>ROW()</f>
        <v>68</v>
      </c>
      <c r="D68" s="42">
        <f t="shared" si="1"/>
        <v>69</v>
      </c>
      <c r="E68" s="43">
        <v>0.9</v>
      </c>
      <c r="F68" s="10">
        <f t="shared" si="0"/>
        <v>-0.045757490560675115</v>
      </c>
      <c r="G68" s="28">
        <v>1.912</v>
      </c>
      <c r="H68">
        <v>3.627</v>
      </c>
      <c r="I68" s="46">
        <v>47</v>
      </c>
      <c r="J68" s="54">
        <f t="shared" si="20"/>
        <v>37</v>
      </c>
      <c r="K68" s="54">
        <f t="shared" si="6"/>
        <v>38</v>
      </c>
      <c r="L68" s="55">
        <f ca="1" t="shared" si="21"/>
        <v>1.313146950732357</v>
      </c>
      <c r="M68" s="56">
        <f ca="1" t="shared" si="22"/>
        <v>0.9823458854859908</v>
      </c>
      <c r="N68" s="49">
        <v>10.126628</v>
      </c>
      <c r="O68" s="42">
        <f>ROW()</f>
        <v>68</v>
      </c>
      <c r="P68" s="42">
        <f t="shared" si="23"/>
        <v>69</v>
      </c>
      <c r="Q68" s="43">
        <v>1</v>
      </c>
      <c r="R68" s="7">
        <f t="shared" si="10"/>
        <v>0</v>
      </c>
      <c r="S68" s="28">
        <v>2.288</v>
      </c>
      <c r="T68" s="53">
        <v>3.608</v>
      </c>
      <c r="U68" s="50">
        <v>47</v>
      </c>
      <c r="V68" s="57">
        <f t="shared" si="15"/>
        <v>37</v>
      </c>
      <c r="W68" s="57">
        <f t="shared" si="11"/>
        <v>38</v>
      </c>
      <c r="X68" s="58">
        <f ca="1" t="shared" si="16"/>
        <v>-4.201745163673552</v>
      </c>
      <c r="Y68" s="59">
        <f ca="1" t="shared" si="17"/>
        <v>-1.696536024285896</v>
      </c>
      <c r="Z68" s="52">
        <v>47</v>
      </c>
      <c r="AA68" s="10">
        <f t="shared" si="18"/>
        <v>-0.8928098950300027</v>
      </c>
      <c r="AB68" s="10">
        <f t="shared" si="19"/>
        <v>-0.0892068784227622</v>
      </c>
      <c r="AC68" s="6">
        <f t="shared" si="14"/>
        <v>0.8143162878405701</v>
      </c>
      <c r="AE68" s="7">
        <v>68</v>
      </c>
    </row>
    <row r="69" spans="2:31" ht="12.75">
      <c r="B69" s="28">
        <v>15.112302</v>
      </c>
      <c r="C69" s="42">
        <f>ROW()</f>
        <v>69</v>
      </c>
      <c r="D69" s="42">
        <f t="shared" si="1"/>
        <v>70</v>
      </c>
      <c r="E69" s="43">
        <v>0.9</v>
      </c>
      <c r="F69" s="10">
        <f t="shared" si="0"/>
        <v>-0.045757490560675115</v>
      </c>
      <c r="G69" s="28">
        <v>1.969</v>
      </c>
      <c r="H69">
        <v>3.624</v>
      </c>
      <c r="I69" s="46">
        <v>48</v>
      </c>
      <c r="J69" s="54">
        <f t="shared" si="20"/>
        <v>37</v>
      </c>
      <c r="K69" s="54">
        <f t="shared" si="6"/>
        <v>38</v>
      </c>
      <c r="L69" s="55">
        <f ca="1" t="shared" si="21"/>
        <v>1.343582560395663</v>
      </c>
      <c r="M69" s="56">
        <f ca="1" t="shared" si="22"/>
        <v>0.8986479589118983</v>
      </c>
      <c r="N69" s="49">
        <v>10.128737</v>
      </c>
      <c r="O69" s="42">
        <f>ROW()</f>
        <v>69</v>
      </c>
      <c r="P69" s="42">
        <f t="shared" si="23"/>
        <v>70</v>
      </c>
      <c r="Q69" s="43">
        <v>1</v>
      </c>
      <c r="R69" s="7">
        <f t="shared" si="10"/>
        <v>0</v>
      </c>
      <c r="S69" s="28">
        <v>2.353</v>
      </c>
      <c r="T69" s="53">
        <v>3.603</v>
      </c>
      <c r="U69" s="50">
        <v>48</v>
      </c>
      <c r="V69" s="57">
        <f t="shared" si="15"/>
        <v>37</v>
      </c>
      <c r="W69" s="57">
        <f t="shared" si="11"/>
        <v>38</v>
      </c>
      <c r="X69" s="58">
        <f ca="1" t="shared" si="16"/>
        <v>-4.325568327685587</v>
      </c>
      <c r="Y69" s="59">
        <f ca="1" t="shared" si="17"/>
        <v>-1.8409963822999398</v>
      </c>
      <c r="Z69" s="52">
        <v>48</v>
      </c>
      <c r="AA69" s="10">
        <f t="shared" si="18"/>
        <v>-0.924077794836833</v>
      </c>
      <c r="AB69" s="10">
        <f t="shared" si="19"/>
        <v>-0.1972097775728352</v>
      </c>
      <c r="AC69" s="6">
        <f t="shared" si="14"/>
        <v>0.6350241216046922</v>
      </c>
      <c r="AE69" s="7">
        <v>69</v>
      </c>
    </row>
    <row r="70" spans="2:31" ht="12.75">
      <c r="B70" s="28">
        <v>15.115776</v>
      </c>
      <c r="C70" s="42">
        <f>ROW()</f>
        <v>70</v>
      </c>
      <c r="D70" s="42">
        <f t="shared" si="1"/>
        <v>71</v>
      </c>
      <c r="E70" s="43">
        <v>0.9</v>
      </c>
      <c r="F70" s="10">
        <f t="shared" si="0"/>
        <v>-0.045757490560675115</v>
      </c>
      <c r="G70" s="28">
        <v>2.026</v>
      </c>
      <c r="H70">
        <v>3.62</v>
      </c>
      <c r="I70" s="46">
        <v>49</v>
      </c>
      <c r="J70" s="54">
        <f t="shared" si="20"/>
        <v>37</v>
      </c>
      <c r="K70" s="54">
        <f t="shared" si="6"/>
        <v>38</v>
      </c>
      <c r="L70" s="55">
        <f ca="1" t="shared" si="21"/>
        <v>1.374018170058969</v>
      </c>
      <c r="M70" s="56">
        <f ca="1" t="shared" si="22"/>
        <v>0.8149500323378058</v>
      </c>
      <c r="N70" s="49">
        <v>10.130683</v>
      </c>
      <c r="O70" s="42">
        <f>ROW()</f>
        <v>70</v>
      </c>
      <c r="P70" s="42">
        <f t="shared" si="23"/>
        <v>71</v>
      </c>
      <c r="Q70" s="43">
        <v>1</v>
      </c>
      <c r="R70" s="7">
        <f t="shared" si="10"/>
        <v>0</v>
      </c>
      <c r="S70" s="28">
        <v>2.418</v>
      </c>
      <c r="T70" s="53">
        <v>3.599</v>
      </c>
      <c r="U70" s="50">
        <v>49</v>
      </c>
      <c r="V70" s="57">
        <f t="shared" si="15"/>
        <v>37</v>
      </c>
      <c r="W70" s="57">
        <f t="shared" si="11"/>
        <v>38</v>
      </c>
      <c r="X70" s="58">
        <f ca="1" t="shared" si="16"/>
        <v>-4.449391491697622</v>
      </c>
      <c r="Y70" s="59">
        <f ca="1" t="shared" si="17"/>
        <v>-1.9854567403139827</v>
      </c>
      <c r="Z70" s="52">
        <v>49</v>
      </c>
      <c r="AA70" s="10">
        <f t="shared" si="18"/>
        <v>-0.9553456946436634</v>
      </c>
      <c r="AB70" s="10">
        <f t="shared" si="19"/>
        <v>-0.30521267672290775</v>
      </c>
      <c r="AC70" s="6">
        <f t="shared" si="14"/>
        <v>0.4952076251467076</v>
      </c>
      <c r="AE70" s="7">
        <v>70</v>
      </c>
    </row>
    <row r="71" spans="2:31" ht="12.75">
      <c r="B71" s="28">
        <v>15.118797</v>
      </c>
      <c r="C71" s="42">
        <f>ROW()</f>
        <v>71</v>
      </c>
      <c r="D71" s="42">
        <f t="shared" si="1"/>
        <v>72</v>
      </c>
      <c r="E71" s="43">
        <v>0.9</v>
      </c>
      <c r="F71" s="10">
        <f t="shared" si="0"/>
        <v>-0.045757490560675115</v>
      </c>
      <c r="G71" s="28">
        <v>2.083</v>
      </c>
      <c r="H71">
        <v>3.616</v>
      </c>
      <c r="I71" s="46">
        <v>50</v>
      </c>
      <c r="J71" s="54">
        <f t="shared" si="20"/>
        <v>37</v>
      </c>
      <c r="K71" s="54">
        <f t="shared" si="6"/>
        <v>38</v>
      </c>
      <c r="L71" s="55">
        <f ca="1" t="shared" si="21"/>
        <v>1.4044537797222754</v>
      </c>
      <c r="M71" s="56">
        <f ca="1" t="shared" si="22"/>
        <v>0.7312521057637129</v>
      </c>
      <c r="N71" s="49">
        <v>10.132388</v>
      </c>
      <c r="O71" s="42">
        <f>ROW()</f>
        <v>71</v>
      </c>
      <c r="P71" s="42">
        <f t="shared" si="23"/>
        <v>72</v>
      </c>
      <c r="Q71" s="43">
        <v>1</v>
      </c>
      <c r="R71" s="7">
        <f t="shared" si="10"/>
        <v>0</v>
      </c>
      <c r="S71" s="28">
        <v>2.483</v>
      </c>
      <c r="T71" s="53">
        <v>3.593</v>
      </c>
      <c r="U71" s="50">
        <v>50</v>
      </c>
      <c r="V71" s="57">
        <f t="shared" si="15"/>
        <v>37</v>
      </c>
      <c r="W71" s="57">
        <f t="shared" si="11"/>
        <v>38</v>
      </c>
      <c r="X71" s="58">
        <f ca="1" t="shared" si="16"/>
        <v>-4.573214655709656</v>
      </c>
      <c r="Y71" s="59">
        <f ca="1" t="shared" si="17"/>
        <v>-2.1299170983280247</v>
      </c>
      <c r="Z71" s="52">
        <v>50</v>
      </c>
      <c r="AA71" s="10">
        <f t="shared" si="18"/>
        <v>-0.986613594450493</v>
      </c>
      <c r="AB71" s="10">
        <f t="shared" si="19"/>
        <v>-0.4132155758729803</v>
      </c>
      <c r="AC71" s="6">
        <f t="shared" si="14"/>
        <v>0.38617523911335777</v>
      </c>
      <c r="AE71" s="7">
        <v>71</v>
      </c>
    </row>
    <row r="72" ht="12.75">
      <c r="AE72" s="7">
        <v>72</v>
      </c>
    </row>
    <row r="73" ht="12.75">
      <c r="AE73" s="7">
        <v>73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H71"/>
  <sheetViews>
    <sheetView workbookViewId="0" topLeftCell="A21">
      <selection activeCell="G21" sqref="G21:G71"/>
    </sheetView>
  </sheetViews>
  <sheetFormatPr defaultColWidth="9.140625" defaultRowHeight="12.75"/>
  <cols>
    <col min="1" max="1" width="3.421875" style="0" customWidth="1"/>
    <col min="2" max="2" width="9.7109375" style="0" customWidth="1"/>
    <col min="4" max="4" width="5.421875" style="0" customWidth="1"/>
    <col min="5" max="5" width="6.8515625" style="0" customWidth="1"/>
    <col min="6" max="6" width="10.00390625" style="6" customWidth="1"/>
    <col min="7" max="7" width="7.140625" style="0" customWidth="1"/>
  </cols>
  <sheetData>
    <row r="1" ht="20.25">
      <c r="A1" s="14" t="s">
        <v>0</v>
      </c>
    </row>
    <row r="3" ht="12.75">
      <c r="A3" t="s">
        <v>37</v>
      </c>
    </row>
    <row r="4" ht="12.75">
      <c r="A4" t="s">
        <v>38</v>
      </c>
    </row>
    <row r="5" ht="12.75">
      <c r="A5" t="s">
        <v>36</v>
      </c>
    </row>
    <row r="6" spans="2:7" ht="12.75">
      <c r="B6" s="7"/>
      <c r="C6" s="7" t="s">
        <v>34</v>
      </c>
      <c r="D6" s="7"/>
      <c r="E6" s="7" t="s">
        <v>34</v>
      </c>
      <c r="F6" s="15"/>
      <c r="G6" s="7" t="s">
        <v>34</v>
      </c>
    </row>
    <row r="7" spans="1:7" ht="13.5" thickBot="1">
      <c r="A7" s="4" t="s">
        <v>33</v>
      </c>
      <c r="B7" s="4" t="s">
        <v>1</v>
      </c>
      <c r="C7" s="4" t="s">
        <v>1</v>
      </c>
      <c r="D7" s="4"/>
      <c r="E7" s="4" t="s">
        <v>3</v>
      </c>
      <c r="F7" s="16"/>
      <c r="G7" s="4" t="s">
        <v>5</v>
      </c>
    </row>
    <row r="8" spans="1:7" ht="12.75">
      <c r="A8" s="1">
        <f>VLOOKUP(C14,B$21:AH$61,33)</f>
        <v>21</v>
      </c>
      <c r="B8" t="str">
        <f>"B"&amp;A8</f>
        <v>B21</v>
      </c>
      <c r="C8" s="2">
        <f ca="1">INDIRECT(B8)</f>
        <v>5563684</v>
      </c>
      <c r="D8" t="str">
        <f>"E"&amp;A8</f>
        <v>E21</v>
      </c>
      <c r="E8">
        <f ca="1">INDIRECT(D8)</f>
        <v>-0.058</v>
      </c>
      <c r="F8" s="6" t="str">
        <f>"G"&amp;A8</f>
        <v>G21</v>
      </c>
      <c r="G8">
        <f ca="1">INDIRECT(F8)</f>
        <v>3.779</v>
      </c>
    </row>
    <row r="9" spans="1:7" ht="12.75">
      <c r="A9" s="1">
        <f>A8+1</f>
        <v>22</v>
      </c>
      <c r="B9" t="str">
        <f>"B"&amp;A9</f>
        <v>B22</v>
      </c>
      <c r="C9" s="2">
        <f ca="1">INDIRECT(B9)</f>
        <v>1315869200</v>
      </c>
      <c r="D9" t="str">
        <f>"E"&amp;A9</f>
        <v>E22</v>
      </c>
      <c r="E9">
        <f ca="1">INDIRECT(D9)</f>
        <v>0.007</v>
      </c>
      <c r="F9" s="6" t="str">
        <f>"G"&amp;A9</f>
        <v>G22</v>
      </c>
      <c r="G9">
        <f ca="1">INDIRECT(F9)</f>
        <v>3.782</v>
      </c>
    </row>
    <row r="11" spans="1:7" ht="12.75">
      <c r="A11" s="1">
        <f>VLOOKUP(C15,B$21:AH$61,33)</f>
        <v>21</v>
      </c>
      <c r="B11" t="str">
        <f>"B"&amp;A11</f>
        <v>B21</v>
      </c>
      <c r="C11" s="2">
        <f ca="1">INDIRECT(B11)</f>
        <v>5563684</v>
      </c>
      <c r="D11" t="str">
        <f>"E"&amp;A11</f>
        <v>E21</v>
      </c>
      <c r="E11">
        <f ca="1">INDIRECT(D11)</f>
        <v>-0.058</v>
      </c>
      <c r="F11" s="6" t="str">
        <f>"G"&amp;A11</f>
        <v>G21</v>
      </c>
      <c r="G11">
        <f ca="1">INDIRECT(F11)</f>
        <v>3.779</v>
      </c>
    </row>
    <row r="12" spans="1:7" ht="12.75">
      <c r="A12" s="1">
        <f>A11+1</f>
        <v>22</v>
      </c>
      <c r="B12" t="str">
        <f>"B"&amp;A12</f>
        <v>B22</v>
      </c>
      <c r="C12" s="2">
        <f ca="1">INDIRECT(B12)</f>
        <v>1315869200</v>
      </c>
      <c r="D12" t="str">
        <f>"E"&amp;A12</f>
        <v>E22</v>
      </c>
      <c r="E12">
        <f ca="1">INDIRECT(D12)</f>
        <v>0.007</v>
      </c>
      <c r="F12" s="6" t="str">
        <f>"G"&amp;A12</f>
        <v>G22</v>
      </c>
      <c r="G12">
        <f ca="1">INDIRECT(F12)</f>
        <v>3.782</v>
      </c>
    </row>
    <row r="14" spans="1:7" ht="12.75">
      <c r="A14" s="11" t="s">
        <v>35</v>
      </c>
      <c r="B14" s="2"/>
      <c r="C14" s="9">
        <v>150000000</v>
      </c>
      <c r="E14" s="12">
        <f>E8+($C14-$C8)/($C9-$C8)*(E9-E8)</f>
        <v>-0.05083498357798259</v>
      </c>
      <c r="G14" s="12">
        <f>G8+($C14-$C8)/($C9-$C8)*(G9-G8)</f>
        <v>3.7793306930656314</v>
      </c>
    </row>
    <row r="15" spans="1:7" ht="12.75">
      <c r="A15" s="11" t="s">
        <v>35</v>
      </c>
      <c r="B15" s="2"/>
      <c r="C15" s="9">
        <v>170000000</v>
      </c>
      <c r="E15" s="10">
        <f>E11+($C15-C11)/(C12-C11)*(E12-E11)</f>
        <v>-0.04984284854983394</v>
      </c>
      <c r="G15" s="13">
        <f>G11+($C15-$C11)/($C12-$C11)*(G12-G11)</f>
        <v>3.7793764839130843</v>
      </c>
    </row>
    <row r="17" spans="2:7" ht="12.75">
      <c r="B17" s="2" t="s">
        <v>39</v>
      </c>
      <c r="C17" s="2"/>
      <c r="D17">
        <v>1.66</v>
      </c>
      <c r="E17">
        <f>LOG(D17)</f>
        <v>0.22010808804005508</v>
      </c>
      <c r="F17">
        <v>5680</v>
      </c>
      <c r="G17">
        <f>LOG(F17)</f>
        <v>3.754348335711019</v>
      </c>
    </row>
    <row r="18" spans="2:7" ht="12.75">
      <c r="B18" s="2" t="s">
        <v>39</v>
      </c>
      <c r="D18">
        <v>1.5</v>
      </c>
      <c r="E18">
        <f>LOG(D18)</f>
        <v>0.17609125905568124</v>
      </c>
      <c r="F18">
        <v>5636</v>
      </c>
      <c r="G18">
        <f>LOG(F18)</f>
        <v>3.750970984437319</v>
      </c>
    </row>
    <row r="19" spans="2:34" ht="12.75">
      <c r="B19">
        <v>1</v>
      </c>
      <c r="C19">
        <v>2</v>
      </c>
      <c r="D19">
        <v>3</v>
      </c>
      <c r="E19">
        <v>4</v>
      </c>
      <c r="F19" s="6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  <c r="N19">
        <v>13</v>
      </c>
      <c r="O19">
        <v>14</v>
      </c>
      <c r="P19">
        <v>15</v>
      </c>
      <c r="Q19">
        <v>16</v>
      </c>
      <c r="R19">
        <v>17</v>
      </c>
      <c r="S19">
        <v>18</v>
      </c>
      <c r="T19">
        <v>19</v>
      </c>
      <c r="U19">
        <v>20</v>
      </c>
      <c r="V19">
        <v>21</v>
      </c>
      <c r="W19">
        <v>22</v>
      </c>
      <c r="X19">
        <v>23</v>
      </c>
      <c r="Y19">
        <v>24</v>
      </c>
      <c r="Z19">
        <v>25</v>
      </c>
      <c r="AA19">
        <v>26</v>
      </c>
      <c r="AB19">
        <v>27</v>
      </c>
      <c r="AC19">
        <v>28</v>
      </c>
      <c r="AD19">
        <v>29</v>
      </c>
      <c r="AE19">
        <v>30</v>
      </c>
      <c r="AF19">
        <v>31</v>
      </c>
      <c r="AG19">
        <v>32</v>
      </c>
      <c r="AH19">
        <v>33</v>
      </c>
    </row>
    <row r="20" spans="1:33" ht="13.5" thickBot="1">
      <c r="A20" s="3"/>
      <c r="B20" s="4" t="s">
        <v>1</v>
      </c>
      <c r="C20" s="8" t="s">
        <v>32</v>
      </c>
      <c r="D20" s="4" t="s">
        <v>2</v>
      </c>
      <c r="E20" s="4" t="s">
        <v>3</v>
      </c>
      <c r="F20" s="16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  <c r="X20" s="4" t="s">
        <v>22</v>
      </c>
      <c r="Y20" s="4" t="s">
        <v>23</v>
      </c>
      <c r="Z20" s="4" t="s">
        <v>24</v>
      </c>
      <c r="AA20" s="4" t="s">
        <v>25</v>
      </c>
      <c r="AB20" s="4" t="s">
        <v>26</v>
      </c>
      <c r="AC20" s="4" t="s">
        <v>27</v>
      </c>
      <c r="AD20" s="4" t="s">
        <v>28</v>
      </c>
      <c r="AE20" s="4" t="s">
        <v>29</v>
      </c>
      <c r="AF20" s="4" t="s">
        <v>30</v>
      </c>
      <c r="AG20" s="4" t="s">
        <v>31</v>
      </c>
    </row>
    <row r="21" spans="1:34" ht="12.75">
      <c r="A21">
        <v>1</v>
      </c>
      <c r="B21" s="2">
        <v>5563684</v>
      </c>
      <c r="C21" s="49">
        <f aca="true" t="shared" si="0" ref="C21:C71">B21/1000000000</f>
        <v>0.005563684</v>
      </c>
      <c r="D21">
        <v>1</v>
      </c>
      <c r="E21" s="28">
        <v>-0.058</v>
      </c>
      <c r="F21" s="5">
        <f aca="true" t="shared" si="1" ref="F21:F71">10^E21</f>
        <v>0.874983775227436</v>
      </c>
      <c r="G21" s="28">
        <v>3.779</v>
      </c>
      <c r="H21" s="6">
        <f aca="true" t="shared" si="2" ref="H21:H71">10^G21</f>
        <v>6011.737374832784</v>
      </c>
      <c r="I21">
        <v>0.728</v>
      </c>
      <c r="J21">
        <v>0.264</v>
      </c>
      <c r="K21">
        <v>0.001786</v>
      </c>
      <c r="L21">
        <v>2.9E-05</v>
      </c>
      <c r="M21">
        <v>0.000559</v>
      </c>
      <c r="N21">
        <v>0.004243</v>
      </c>
      <c r="O21">
        <v>3E-06</v>
      </c>
      <c r="P21">
        <v>1E-05</v>
      </c>
      <c r="Q21">
        <v>0.000568</v>
      </c>
      <c r="R21">
        <v>4.6E-05</v>
      </c>
      <c r="S21">
        <v>0.0758</v>
      </c>
      <c r="T21">
        <v>0</v>
      </c>
      <c r="U21">
        <v>1.941</v>
      </c>
      <c r="V21">
        <v>7.148</v>
      </c>
      <c r="W21">
        <v>0.72759</v>
      </c>
      <c r="X21">
        <v>0.264334</v>
      </c>
      <c r="Y21">
        <v>0.001293</v>
      </c>
      <c r="Z21">
        <v>0.00032</v>
      </c>
      <c r="AA21">
        <v>0.000823</v>
      </c>
      <c r="AB21">
        <v>0.004243</v>
      </c>
      <c r="AC21">
        <v>3E-06</v>
      </c>
      <c r="AD21">
        <v>9E-06</v>
      </c>
      <c r="AE21">
        <v>0.000568</v>
      </c>
      <c r="AF21">
        <v>4.6E-05</v>
      </c>
      <c r="AH21">
        <f>ROW()</f>
        <v>21</v>
      </c>
    </row>
    <row r="22" spans="1:34" ht="12.75">
      <c r="A22">
        <v>2</v>
      </c>
      <c r="B22" s="2">
        <v>1315869200</v>
      </c>
      <c r="C22" s="49">
        <f t="shared" si="0"/>
        <v>1.3158692</v>
      </c>
      <c r="D22">
        <v>1</v>
      </c>
      <c r="E22" s="28">
        <v>0.007</v>
      </c>
      <c r="F22" s="5">
        <f t="shared" si="1"/>
        <v>1.0162486928706955</v>
      </c>
      <c r="G22" s="28">
        <v>3.782</v>
      </c>
      <c r="H22" s="6">
        <f t="shared" si="2"/>
        <v>6053.408747539141</v>
      </c>
      <c r="I22">
        <v>0.728</v>
      </c>
      <c r="J22">
        <v>0.264</v>
      </c>
      <c r="K22">
        <v>0.001786</v>
      </c>
      <c r="L22">
        <v>2.9E-05</v>
      </c>
      <c r="M22">
        <v>0.000559</v>
      </c>
      <c r="N22">
        <v>0.004243</v>
      </c>
      <c r="O22">
        <v>3E-06</v>
      </c>
      <c r="P22">
        <v>1E-05</v>
      </c>
      <c r="Q22">
        <v>0.000568</v>
      </c>
      <c r="R22">
        <v>4.6E-05</v>
      </c>
      <c r="S22">
        <v>0</v>
      </c>
      <c r="T22">
        <v>0</v>
      </c>
      <c r="U22">
        <v>2.016</v>
      </c>
      <c r="V22">
        <v>7.155</v>
      </c>
      <c r="W22">
        <v>0.619849</v>
      </c>
      <c r="X22">
        <v>0.371868</v>
      </c>
      <c r="Y22">
        <v>9E-06</v>
      </c>
      <c r="Z22">
        <v>3E-06</v>
      </c>
      <c r="AA22">
        <v>0.002668</v>
      </c>
      <c r="AB22">
        <v>0.004222</v>
      </c>
      <c r="AC22">
        <v>2.6E-05</v>
      </c>
      <c r="AD22">
        <v>0</v>
      </c>
      <c r="AE22">
        <v>0.000568</v>
      </c>
      <c r="AF22">
        <v>4.6E-05</v>
      </c>
      <c r="AH22">
        <f>ROW()</f>
        <v>22</v>
      </c>
    </row>
    <row r="23" spans="1:34" ht="12.75">
      <c r="A23">
        <v>3</v>
      </c>
      <c r="B23" s="2">
        <v>2125962800</v>
      </c>
      <c r="C23" s="49">
        <f t="shared" si="0"/>
        <v>2.1259628</v>
      </c>
      <c r="D23">
        <v>1</v>
      </c>
      <c r="E23" s="28">
        <v>0.034</v>
      </c>
      <c r="F23" s="5">
        <f t="shared" si="1"/>
        <v>1.081433951297938</v>
      </c>
      <c r="G23" s="28">
        <v>3.784</v>
      </c>
      <c r="H23" s="6">
        <f t="shared" si="2"/>
        <v>6081.350012787182</v>
      </c>
      <c r="I23">
        <v>0.728</v>
      </c>
      <c r="J23">
        <v>0.264</v>
      </c>
      <c r="K23">
        <v>0.001786</v>
      </c>
      <c r="L23">
        <v>2.9E-05</v>
      </c>
      <c r="M23">
        <v>0.000559</v>
      </c>
      <c r="N23">
        <v>0.004243</v>
      </c>
      <c r="O23">
        <v>3E-06</v>
      </c>
      <c r="P23">
        <v>1E-05</v>
      </c>
      <c r="Q23">
        <v>0.000568</v>
      </c>
      <c r="R23">
        <v>4.6E-05</v>
      </c>
      <c r="S23">
        <v>0</v>
      </c>
      <c r="T23">
        <v>0</v>
      </c>
      <c r="U23">
        <v>2.07</v>
      </c>
      <c r="V23">
        <v>7.168</v>
      </c>
      <c r="W23">
        <v>0.540032</v>
      </c>
      <c r="X23">
        <v>0.45169</v>
      </c>
      <c r="Y23">
        <v>1E-05</v>
      </c>
      <c r="Z23">
        <v>3E-06</v>
      </c>
      <c r="AA23">
        <v>0.002666</v>
      </c>
      <c r="AB23">
        <v>0.004181</v>
      </c>
      <c r="AC23">
        <v>7.2E-05</v>
      </c>
      <c r="AD23">
        <v>0</v>
      </c>
      <c r="AE23">
        <v>0.000568</v>
      </c>
      <c r="AF23">
        <v>4.6E-05</v>
      </c>
      <c r="AH23">
        <f>ROW()</f>
        <v>23</v>
      </c>
    </row>
    <row r="24" spans="1:34" ht="12.75">
      <c r="A24">
        <v>4</v>
      </c>
      <c r="B24" s="2">
        <v>2916298000</v>
      </c>
      <c r="C24" s="49">
        <f t="shared" si="0"/>
        <v>2.916298</v>
      </c>
      <c r="D24">
        <v>1</v>
      </c>
      <c r="E24" s="28">
        <v>0.064</v>
      </c>
      <c r="F24" s="5">
        <f t="shared" si="1"/>
        <v>1.158777356155126</v>
      </c>
      <c r="G24" s="28">
        <v>3.786</v>
      </c>
      <c r="H24" s="6">
        <f t="shared" si="2"/>
        <v>6109.420249055721</v>
      </c>
      <c r="I24">
        <v>0.728</v>
      </c>
      <c r="J24">
        <v>0.264</v>
      </c>
      <c r="K24">
        <v>0.001786</v>
      </c>
      <c r="L24">
        <v>2.9E-05</v>
      </c>
      <c r="M24">
        <v>0.000559</v>
      </c>
      <c r="N24">
        <v>0.004243</v>
      </c>
      <c r="O24">
        <v>3E-06</v>
      </c>
      <c r="P24">
        <v>1E-05</v>
      </c>
      <c r="Q24">
        <v>0.000568</v>
      </c>
      <c r="R24">
        <v>4.6E-05</v>
      </c>
      <c r="S24">
        <v>0</v>
      </c>
      <c r="T24">
        <v>0</v>
      </c>
      <c r="U24">
        <v>2.128</v>
      </c>
      <c r="V24">
        <v>7.182</v>
      </c>
      <c r="W24">
        <v>0.460004</v>
      </c>
      <c r="X24">
        <v>0.531721</v>
      </c>
      <c r="Y24">
        <v>1E-05</v>
      </c>
      <c r="Z24">
        <v>3E-06</v>
      </c>
      <c r="AA24">
        <v>0.002667</v>
      </c>
      <c r="AB24">
        <v>0.004104</v>
      </c>
      <c r="AC24">
        <v>0.000152</v>
      </c>
      <c r="AD24">
        <v>0</v>
      </c>
      <c r="AE24">
        <v>0.000568</v>
      </c>
      <c r="AF24">
        <v>4.6E-05</v>
      </c>
      <c r="AH24">
        <f>ROW()</f>
        <v>24</v>
      </c>
    </row>
    <row r="25" spans="1:34" ht="12.75">
      <c r="A25">
        <v>5</v>
      </c>
      <c r="B25" s="2">
        <v>3686874900</v>
      </c>
      <c r="C25" s="49">
        <f t="shared" si="0"/>
        <v>3.6868749</v>
      </c>
      <c r="D25">
        <v>1</v>
      </c>
      <c r="E25" s="28">
        <v>0.096</v>
      </c>
      <c r="F25" s="5">
        <f t="shared" si="1"/>
        <v>1.247383514242943</v>
      </c>
      <c r="G25" s="28">
        <v>3.788</v>
      </c>
      <c r="H25" s="6">
        <f t="shared" si="2"/>
        <v>6137.62005164794</v>
      </c>
      <c r="I25">
        <v>0.728</v>
      </c>
      <c r="J25">
        <v>0.264</v>
      </c>
      <c r="K25">
        <v>0.001786</v>
      </c>
      <c r="L25">
        <v>2.9E-05</v>
      </c>
      <c r="M25">
        <v>0.000559</v>
      </c>
      <c r="N25">
        <v>0.004243</v>
      </c>
      <c r="O25">
        <v>3E-06</v>
      </c>
      <c r="P25">
        <v>1E-05</v>
      </c>
      <c r="Q25">
        <v>0.000568</v>
      </c>
      <c r="R25">
        <v>4.6E-05</v>
      </c>
      <c r="S25">
        <v>0</v>
      </c>
      <c r="T25">
        <v>0</v>
      </c>
      <c r="U25">
        <v>2.192</v>
      </c>
      <c r="V25">
        <v>7.197</v>
      </c>
      <c r="W25">
        <v>0.379232</v>
      </c>
      <c r="X25">
        <v>0.612493</v>
      </c>
      <c r="Y25">
        <v>1.1E-05</v>
      </c>
      <c r="Z25">
        <v>3E-06</v>
      </c>
      <c r="AA25">
        <v>0.002682</v>
      </c>
      <c r="AB25">
        <v>0.003954</v>
      </c>
      <c r="AC25">
        <v>0.00029</v>
      </c>
      <c r="AD25">
        <v>0</v>
      </c>
      <c r="AE25">
        <v>0.000568</v>
      </c>
      <c r="AF25">
        <v>4.6E-05</v>
      </c>
      <c r="AH25">
        <f>ROW()</f>
        <v>25</v>
      </c>
    </row>
    <row r="26" spans="1:34" ht="12.75">
      <c r="A26">
        <v>6</v>
      </c>
      <c r="B26" s="2">
        <v>4417934800</v>
      </c>
      <c r="C26" s="49">
        <f t="shared" si="0"/>
        <v>4.4179348</v>
      </c>
      <c r="D26">
        <v>1</v>
      </c>
      <c r="E26" s="28">
        <v>0.129</v>
      </c>
      <c r="F26" s="5">
        <f t="shared" si="1"/>
        <v>1.3458603540559484</v>
      </c>
      <c r="G26" s="28">
        <v>3.789</v>
      </c>
      <c r="H26" s="6">
        <f t="shared" si="2"/>
        <v>6151.7687270986835</v>
      </c>
      <c r="I26">
        <v>0.728</v>
      </c>
      <c r="J26">
        <v>0.264</v>
      </c>
      <c r="K26">
        <v>0.001786</v>
      </c>
      <c r="L26">
        <v>2.9E-05</v>
      </c>
      <c r="M26">
        <v>0.000559</v>
      </c>
      <c r="N26">
        <v>0.004243</v>
      </c>
      <c r="O26">
        <v>3E-06</v>
      </c>
      <c r="P26">
        <v>1E-05</v>
      </c>
      <c r="Q26">
        <v>0.000568</v>
      </c>
      <c r="R26">
        <v>4.6E-05</v>
      </c>
      <c r="S26">
        <v>0</v>
      </c>
      <c r="T26">
        <v>0</v>
      </c>
      <c r="U26">
        <v>2.262</v>
      </c>
      <c r="V26">
        <v>7.214</v>
      </c>
      <c r="W26">
        <v>0.299776</v>
      </c>
      <c r="X26">
        <v>0.691952</v>
      </c>
      <c r="Y26">
        <v>1.2E-05</v>
      </c>
      <c r="Z26">
        <v>4E-06</v>
      </c>
      <c r="AA26">
        <v>0.002758</v>
      </c>
      <c r="AB26">
        <v>0.003673</v>
      </c>
      <c r="AC26">
        <v>0.000495</v>
      </c>
      <c r="AD26">
        <v>0</v>
      </c>
      <c r="AE26">
        <v>0.000568</v>
      </c>
      <c r="AF26">
        <v>4.6E-05</v>
      </c>
      <c r="AH26">
        <f>ROW()</f>
        <v>26</v>
      </c>
    </row>
    <row r="27" spans="1:34" ht="12.75">
      <c r="A27">
        <v>7</v>
      </c>
      <c r="B27" s="2">
        <v>5129236500</v>
      </c>
      <c r="C27" s="49">
        <f t="shared" si="0"/>
        <v>5.1292365</v>
      </c>
      <c r="D27">
        <v>1</v>
      </c>
      <c r="E27" s="28">
        <v>0.163</v>
      </c>
      <c r="F27" s="5">
        <f t="shared" si="1"/>
        <v>1.455459080581966</v>
      </c>
      <c r="G27" s="28">
        <v>3.79</v>
      </c>
      <c r="H27" s="6">
        <f t="shared" si="2"/>
        <v>6165.950018614829</v>
      </c>
      <c r="I27">
        <v>0.728</v>
      </c>
      <c r="J27">
        <v>0.264</v>
      </c>
      <c r="K27">
        <v>0.001786</v>
      </c>
      <c r="L27">
        <v>2.9E-05</v>
      </c>
      <c r="M27">
        <v>0.000559</v>
      </c>
      <c r="N27">
        <v>0.004243</v>
      </c>
      <c r="O27">
        <v>3E-06</v>
      </c>
      <c r="P27">
        <v>1E-05</v>
      </c>
      <c r="Q27">
        <v>0.000568</v>
      </c>
      <c r="R27">
        <v>4.6E-05</v>
      </c>
      <c r="S27">
        <v>0</v>
      </c>
      <c r="T27">
        <v>0</v>
      </c>
      <c r="U27">
        <v>2.341</v>
      </c>
      <c r="V27">
        <v>7.232</v>
      </c>
      <c r="W27">
        <v>0.220614</v>
      </c>
      <c r="X27">
        <v>0.771143</v>
      </c>
      <c r="Y27">
        <v>1.4E-05</v>
      </c>
      <c r="Z27">
        <v>5E-06</v>
      </c>
      <c r="AA27">
        <v>0.003028</v>
      </c>
      <c r="AB27">
        <v>0.003159</v>
      </c>
      <c r="AC27">
        <v>0.000709</v>
      </c>
      <c r="AD27">
        <v>0</v>
      </c>
      <c r="AE27">
        <v>0.000568</v>
      </c>
      <c r="AF27">
        <v>4.6E-05</v>
      </c>
      <c r="AH27">
        <f>ROW()</f>
        <v>27</v>
      </c>
    </row>
    <row r="28" spans="1:34" ht="12.75">
      <c r="A28">
        <v>8</v>
      </c>
      <c r="B28" s="2">
        <v>5665479200</v>
      </c>
      <c r="C28" s="49">
        <f t="shared" si="0"/>
        <v>5.6654792</v>
      </c>
      <c r="D28">
        <v>1</v>
      </c>
      <c r="E28" s="28">
        <v>0.191</v>
      </c>
      <c r="F28" s="5">
        <f t="shared" si="1"/>
        <v>1.5523870099580823</v>
      </c>
      <c r="G28" s="28">
        <v>3.79</v>
      </c>
      <c r="H28" s="6">
        <f t="shared" si="2"/>
        <v>6165.950018614829</v>
      </c>
      <c r="I28">
        <v>0.728</v>
      </c>
      <c r="J28">
        <v>0.264</v>
      </c>
      <c r="K28">
        <v>0.001786</v>
      </c>
      <c r="L28">
        <v>2.9E-05</v>
      </c>
      <c r="M28">
        <v>0.000559</v>
      </c>
      <c r="N28">
        <v>0.004243</v>
      </c>
      <c r="O28">
        <v>3E-06</v>
      </c>
      <c r="P28">
        <v>1E-05</v>
      </c>
      <c r="Q28">
        <v>0.000568</v>
      </c>
      <c r="R28">
        <v>4.6E-05</v>
      </c>
      <c r="S28">
        <v>0</v>
      </c>
      <c r="T28">
        <v>0</v>
      </c>
      <c r="U28">
        <v>2.408</v>
      </c>
      <c r="V28">
        <v>7.248</v>
      </c>
      <c r="W28">
        <v>0.159554</v>
      </c>
      <c r="X28">
        <v>0.832275</v>
      </c>
      <c r="Y28">
        <v>1.8E-05</v>
      </c>
      <c r="Z28">
        <v>6E-06</v>
      </c>
      <c r="AA28">
        <v>0.003526</v>
      </c>
      <c r="AB28">
        <v>0.002548</v>
      </c>
      <c r="AC28">
        <v>0.000747</v>
      </c>
      <c r="AD28">
        <v>0</v>
      </c>
      <c r="AE28">
        <v>0.000568</v>
      </c>
      <c r="AF28">
        <v>4.6E-05</v>
      </c>
      <c r="AH28">
        <f>ROW()</f>
        <v>28</v>
      </c>
    </row>
    <row r="29" spans="1:34" ht="12.75">
      <c r="A29">
        <v>9</v>
      </c>
      <c r="B29" s="2">
        <v>6145607700</v>
      </c>
      <c r="C29" s="49">
        <f t="shared" si="0"/>
        <v>6.1456077</v>
      </c>
      <c r="D29">
        <v>1</v>
      </c>
      <c r="E29" s="28">
        <v>0.217</v>
      </c>
      <c r="F29" s="5">
        <f t="shared" si="1"/>
        <v>1.6481623915255084</v>
      </c>
      <c r="G29" s="28">
        <v>3.79</v>
      </c>
      <c r="H29" s="6">
        <f t="shared" si="2"/>
        <v>6165.950018614829</v>
      </c>
      <c r="I29">
        <v>0.728</v>
      </c>
      <c r="J29">
        <v>0.264</v>
      </c>
      <c r="K29">
        <v>0.001786</v>
      </c>
      <c r="L29">
        <v>2.9E-05</v>
      </c>
      <c r="M29">
        <v>0.000559</v>
      </c>
      <c r="N29">
        <v>0.004243</v>
      </c>
      <c r="O29">
        <v>3E-06</v>
      </c>
      <c r="P29">
        <v>1E-05</v>
      </c>
      <c r="Q29">
        <v>0.000568</v>
      </c>
      <c r="R29">
        <v>4.6E-05</v>
      </c>
      <c r="S29">
        <v>0</v>
      </c>
      <c r="T29">
        <v>0</v>
      </c>
      <c r="U29">
        <v>2.476</v>
      </c>
      <c r="V29">
        <v>7.265</v>
      </c>
      <c r="W29">
        <v>0.099785</v>
      </c>
      <c r="X29">
        <v>0.89216</v>
      </c>
      <c r="Y29">
        <v>2.3E-05</v>
      </c>
      <c r="Z29">
        <v>7E-06</v>
      </c>
      <c r="AA29">
        <v>0.004256</v>
      </c>
      <c r="AB29">
        <v>0.001858</v>
      </c>
      <c r="AC29">
        <v>0.000583</v>
      </c>
      <c r="AD29">
        <v>0</v>
      </c>
      <c r="AE29">
        <v>0.000568</v>
      </c>
      <c r="AF29">
        <v>4.6E-05</v>
      </c>
      <c r="AH29">
        <f>ROW()</f>
        <v>29</v>
      </c>
    </row>
    <row r="30" spans="1:34" ht="12.75">
      <c r="A30">
        <v>10</v>
      </c>
      <c r="B30" s="2">
        <v>6433685000</v>
      </c>
      <c r="C30" s="49">
        <f t="shared" si="0"/>
        <v>6.433685</v>
      </c>
      <c r="D30">
        <v>1</v>
      </c>
      <c r="E30" s="28">
        <v>0.232</v>
      </c>
      <c r="F30" s="5">
        <f t="shared" si="1"/>
        <v>1.7060823890031236</v>
      </c>
      <c r="G30" s="28">
        <v>3.79</v>
      </c>
      <c r="H30" s="6">
        <f t="shared" si="2"/>
        <v>6165.950018614829</v>
      </c>
      <c r="I30">
        <v>0.728</v>
      </c>
      <c r="J30">
        <v>0.264</v>
      </c>
      <c r="K30">
        <v>0.001786</v>
      </c>
      <c r="L30">
        <v>2.9E-05</v>
      </c>
      <c r="M30">
        <v>0.000559</v>
      </c>
      <c r="N30">
        <v>0.004243</v>
      </c>
      <c r="O30">
        <v>3E-06</v>
      </c>
      <c r="P30">
        <v>1E-05</v>
      </c>
      <c r="Q30">
        <v>0.000568</v>
      </c>
      <c r="R30">
        <v>4.6E-05</v>
      </c>
      <c r="S30">
        <v>0</v>
      </c>
      <c r="T30">
        <v>0</v>
      </c>
      <c r="U30">
        <v>2.521</v>
      </c>
      <c r="V30">
        <v>7.277</v>
      </c>
      <c r="W30">
        <v>0.059957</v>
      </c>
      <c r="X30">
        <v>0.932069</v>
      </c>
      <c r="Y30">
        <v>2.7E-05</v>
      </c>
      <c r="Z30">
        <v>9E-06</v>
      </c>
      <c r="AA30">
        <v>0.004739</v>
      </c>
      <c r="AB30">
        <v>0.001452</v>
      </c>
      <c r="AC30">
        <v>0.000421</v>
      </c>
      <c r="AD30">
        <v>0</v>
      </c>
      <c r="AE30">
        <v>0.000568</v>
      </c>
      <c r="AF30">
        <v>4.6E-05</v>
      </c>
      <c r="AH30">
        <f>ROW()</f>
        <v>30</v>
      </c>
    </row>
    <row r="31" spans="1:34" ht="12.75">
      <c r="A31">
        <v>11</v>
      </c>
      <c r="B31" s="2">
        <v>6673749000</v>
      </c>
      <c r="C31" s="49">
        <f t="shared" si="0"/>
        <v>6.673749</v>
      </c>
      <c r="D31">
        <v>1</v>
      </c>
      <c r="E31" s="28">
        <v>0.245</v>
      </c>
      <c r="F31" s="5">
        <f t="shared" si="1"/>
        <v>1.7579236139586927</v>
      </c>
      <c r="G31" s="28">
        <v>3.79</v>
      </c>
      <c r="H31" s="6">
        <f t="shared" si="2"/>
        <v>6165.950018614829</v>
      </c>
      <c r="I31">
        <v>0.728</v>
      </c>
      <c r="J31">
        <v>0.264</v>
      </c>
      <c r="K31">
        <v>0.001786</v>
      </c>
      <c r="L31">
        <v>2.9E-05</v>
      </c>
      <c r="M31">
        <v>0.000559</v>
      </c>
      <c r="N31">
        <v>0.004243</v>
      </c>
      <c r="O31">
        <v>3E-06</v>
      </c>
      <c r="P31">
        <v>1E-05</v>
      </c>
      <c r="Q31">
        <v>0.000568</v>
      </c>
      <c r="R31">
        <v>4.6E-05</v>
      </c>
      <c r="S31">
        <v>0</v>
      </c>
      <c r="T31">
        <v>0</v>
      </c>
      <c r="U31">
        <v>2.563</v>
      </c>
      <c r="V31">
        <v>7.285</v>
      </c>
      <c r="W31">
        <v>0.030163</v>
      </c>
      <c r="X31">
        <v>0.961913</v>
      </c>
      <c r="Y31">
        <v>3E-05</v>
      </c>
      <c r="Z31">
        <v>9E-06</v>
      </c>
      <c r="AA31">
        <v>0.005038</v>
      </c>
      <c r="AB31">
        <v>0.001207</v>
      </c>
      <c r="AC31">
        <v>0.000313</v>
      </c>
      <c r="AD31">
        <v>0</v>
      </c>
      <c r="AE31">
        <v>0.000568</v>
      </c>
      <c r="AF31">
        <v>4.6E-05</v>
      </c>
      <c r="AH31">
        <f>ROW()</f>
        <v>31</v>
      </c>
    </row>
    <row r="32" spans="1:34" ht="12.75">
      <c r="A32">
        <v>12</v>
      </c>
      <c r="B32" s="2">
        <v>7457268700</v>
      </c>
      <c r="C32" s="49">
        <f t="shared" si="0"/>
        <v>7.4572687</v>
      </c>
      <c r="D32">
        <v>1</v>
      </c>
      <c r="E32" s="28">
        <v>0.3</v>
      </c>
      <c r="F32" s="5">
        <f t="shared" si="1"/>
        <v>1.9952623149688797</v>
      </c>
      <c r="G32" s="28">
        <v>3.789</v>
      </c>
      <c r="H32" s="6">
        <f t="shared" si="2"/>
        <v>6151.7687270986835</v>
      </c>
      <c r="I32">
        <v>0.728</v>
      </c>
      <c r="J32">
        <v>0.264</v>
      </c>
      <c r="K32">
        <v>0.001786</v>
      </c>
      <c r="L32">
        <v>2.9E-05</v>
      </c>
      <c r="M32">
        <v>0.000559</v>
      </c>
      <c r="N32">
        <v>0.004243</v>
      </c>
      <c r="O32">
        <v>3E-06</v>
      </c>
      <c r="P32">
        <v>1E-05</v>
      </c>
      <c r="Q32">
        <v>0.000568</v>
      </c>
      <c r="R32">
        <v>4.6E-05</v>
      </c>
      <c r="S32">
        <v>0</v>
      </c>
      <c r="T32">
        <v>0</v>
      </c>
      <c r="U32">
        <v>2.729</v>
      </c>
      <c r="V32">
        <v>7.289</v>
      </c>
      <c r="W32">
        <v>0.000643</v>
      </c>
      <c r="X32">
        <v>0.991472</v>
      </c>
      <c r="Y32">
        <v>3.2E-05</v>
      </c>
      <c r="Z32">
        <v>1E-05</v>
      </c>
      <c r="AA32">
        <v>0.00527</v>
      </c>
      <c r="AB32">
        <v>0.001012</v>
      </c>
      <c r="AC32">
        <v>0.000235</v>
      </c>
      <c r="AD32">
        <v>0</v>
      </c>
      <c r="AE32">
        <v>0.000568</v>
      </c>
      <c r="AF32">
        <v>4.6E-05</v>
      </c>
      <c r="AH32">
        <f>ROW()</f>
        <v>32</v>
      </c>
    </row>
    <row r="33" spans="1:34" s="17" customFormat="1" ht="12.75">
      <c r="A33" s="17">
        <v>13</v>
      </c>
      <c r="B33" s="18">
        <v>8235291100</v>
      </c>
      <c r="C33" s="67">
        <f t="shared" si="0"/>
        <v>8.2352911</v>
      </c>
      <c r="D33" s="17">
        <v>1</v>
      </c>
      <c r="E33" s="68">
        <v>0.368</v>
      </c>
      <c r="F33" s="19">
        <f t="shared" si="1"/>
        <v>2.333458062281003</v>
      </c>
      <c r="G33" s="68">
        <v>3.785</v>
      </c>
      <c r="H33" s="20">
        <f t="shared" si="2"/>
        <v>6095.368972401699</v>
      </c>
      <c r="I33" s="17">
        <v>0.728</v>
      </c>
      <c r="J33" s="17">
        <v>0.264</v>
      </c>
      <c r="K33" s="17">
        <v>0.001786</v>
      </c>
      <c r="L33" s="17">
        <v>2.9E-05</v>
      </c>
      <c r="M33" s="17">
        <v>0.000559</v>
      </c>
      <c r="N33" s="17">
        <v>0.004243</v>
      </c>
      <c r="O33" s="17">
        <v>3E-06</v>
      </c>
      <c r="P33" s="17">
        <v>1E-05</v>
      </c>
      <c r="Q33" s="17">
        <v>0.000568</v>
      </c>
      <c r="R33" s="17">
        <v>4.6E-05</v>
      </c>
      <c r="S33" s="17">
        <v>0</v>
      </c>
      <c r="T33" s="17">
        <v>0</v>
      </c>
      <c r="U33" s="17">
        <v>2.947</v>
      </c>
      <c r="V33" s="17">
        <v>7.294</v>
      </c>
      <c r="W33" s="17">
        <v>0</v>
      </c>
      <c r="X33" s="17">
        <v>0.992115</v>
      </c>
      <c r="Y33" s="17">
        <v>3.3E-05</v>
      </c>
      <c r="Z33" s="17">
        <v>1E-05</v>
      </c>
      <c r="AA33" s="17">
        <v>0.005273</v>
      </c>
      <c r="AB33" s="17">
        <v>0.001009</v>
      </c>
      <c r="AC33" s="17">
        <v>0.000234</v>
      </c>
      <c r="AD33" s="17">
        <v>0</v>
      </c>
      <c r="AE33" s="17">
        <v>0.000568</v>
      </c>
      <c r="AF33" s="17">
        <v>4.6E-05</v>
      </c>
      <c r="AH33" s="17">
        <f>ROW()</f>
        <v>33</v>
      </c>
    </row>
    <row r="34" spans="1:34" ht="12.75">
      <c r="A34">
        <v>14</v>
      </c>
      <c r="B34" s="2">
        <v>8786875400</v>
      </c>
      <c r="C34" s="49">
        <f t="shared" si="0"/>
        <v>8.7868754</v>
      </c>
      <c r="D34">
        <v>1</v>
      </c>
      <c r="E34" s="28">
        <v>0.426</v>
      </c>
      <c r="F34" s="5">
        <f t="shared" si="1"/>
        <v>2.66685866452148</v>
      </c>
      <c r="G34" s="28">
        <v>3.776</v>
      </c>
      <c r="H34" s="6">
        <f t="shared" si="2"/>
        <v>5970.352865838369</v>
      </c>
      <c r="I34">
        <v>0.728</v>
      </c>
      <c r="J34">
        <v>0.264</v>
      </c>
      <c r="K34">
        <v>0.001786</v>
      </c>
      <c r="L34">
        <v>2.9E-05</v>
      </c>
      <c r="M34">
        <v>0.000559</v>
      </c>
      <c r="N34">
        <v>0.004243</v>
      </c>
      <c r="O34">
        <v>3E-06</v>
      </c>
      <c r="P34">
        <v>1E-05</v>
      </c>
      <c r="Q34">
        <v>0.000568</v>
      </c>
      <c r="R34">
        <v>4.6E-05</v>
      </c>
      <c r="S34">
        <v>0</v>
      </c>
      <c r="T34">
        <v>0</v>
      </c>
      <c r="U34">
        <v>3.199</v>
      </c>
      <c r="V34">
        <v>7.304</v>
      </c>
      <c r="W34">
        <v>0</v>
      </c>
      <c r="X34">
        <v>0.992116</v>
      </c>
      <c r="Y34">
        <v>3.3E-05</v>
      </c>
      <c r="Z34">
        <v>1E-05</v>
      </c>
      <c r="AA34">
        <v>0.005273</v>
      </c>
      <c r="AB34">
        <v>0.001009</v>
      </c>
      <c r="AC34">
        <v>0.000234</v>
      </c>
      <c r="AD34">
        <v>0</v>
      </c>
      <c r="AE34">
        <v>0.000568</v>
      </c>
      <c r="AF34">
        <v>4.6E-05</v>
      </c>
      <c r="AH34">
        <f>ROW()</f>
        <v>34</v>
      </c>
    </row>
    <row r="35" spans="1:34" ht="12.75">
      <c r="A35">
        <v>15</v>
      </c>
      <c r="B35" s="2">
        <v>8877766700</v>
      </c>
      <c r="C35" s="49">
        <f t="shared" si="0"/>
        <v>8.8777667</v>
      </c>
      <c r="D35">
        <v>1</v>
      </c>
      <c r="E35" s="28">
        <v>0.436</v>
      </c>
      <c r="F35" s="5">
        <f t="shared" si="1"/>
        <v>2.728977782808041</v>
      </c>
      <c r="G35" s="28">
        <v>3.774</v>
      </c>
      <c r="H35" s="6">
        <f t="shared" si="2"/>
        <v>5942.9215861557295</v>
      </c>
      <c r="I35">
        <v>0.728</v>
      </c>
      <c r="J35">
        <v>0.264</v>
      </c>
      <c r="K35">
        <v>0.001786</v>
      </c>
      <c r="L35">
        <v>2.9E-05</v>
      </c>
      <c r="M35">
        <v>0.000559</v>
      </c>
      <c r="N35">
        <v>0.004243</v>
      </c>
      <c r="O35">
        <v>3E-06</v>
      </c>
      <c r="P35">
        <v>1E-05</v>
      </c>
      <c r="Q35">
        <v>0.000568</v>
      </c>
      <c r="R35">
        <v>4.6E-05</v>
      </c>
      <c r="S35">
        <v>0</v>
      </c>
      <c r="T35">
        <v>0</v>
      </c>
      <c r="U35">
        <v>3.258</v>
      </c>
      <c r="V35">
        <v>7.307</v>
      </c>
      <c r="W35">
        <v>0</v>
      </c>
      <c r="X35">
        <v>0.992116</v>
      </c>
      <c r="Y35">
        <v>3.3E-05</v>
      </c>
      <c r="Z35">
        <v>1E-05</v>
      </c>
      <c r="AA35">
        <v>0.005273</v>
      </c>
      <c r="AB35">
        <v>0.001009</v>
      </c>
      <c r="AC35">
        <v>0.000234</v>
      </c>
      <c r="AD35">
        <v>0</v>
      </c>
      <c r="AE35">
        <v>0.000568</v>
      </c>
      <c r="AF35">
        <v>4.6E-05</v>
      </c>
      <c r="AH35">
        <f>ROW()</f>
        <v>35</v>
      </c>
    </row>
    <row r="36" spans="1:34" ht="12.75">
      <c r="A36">
        <v>16</v>
      </c>
      <c r="B36" s="2">
        <v>9177709600</v>
      </c>
      <c r="C36" s="49">
        <f t="shared" si="0"/>
        <v>9.1777096</v>
      </c>
      <c r="D36">
        <v>1</v>
      </c>
      <c r="E36" s="28">
        <v>0.465</v>
      </c>
      <c r="F36" s="5">
        <f t="shared" si="1"/>
        <v>2.9174270140011673</v>
      </c>
      <c r="G36" s="28">
        <v>3.761</v>
      </c>
      <c r="H36" s="6">
        <f t="shared" si="2"/>
        <v>5767.664633922509</v>
      </c>
      <c r="I36">
        <v>0.728</v>
      </c>
      <c r="J36">
        <v>0.264</v>
      </c>
      <c r="K36">
        <v>0.001786</v>
      </c>
      <c r="L36">
        <v>2.9E-05</v>
      </c>
      <c r="M36">
        <v>0.000559</v>
      </c>
      <c r="N36">
        <v>0.004243</v>
      </c>
      <c r="O36">
        <v>3E-06</v>
      </c>
      <c r="P36">
        <v>1E-05</v>
      </c>
      <c r="Q36">
        <v>0.000568</v>
      </c>
      <c r="R36">
        <v>4.6E-05</v>
      </c>
      <c r="S36">
        <v>0</v>
      </c>
      <c r="T36">
        <v>0</v>
      </c>
      <c r="U36">
        <v>3.551</v>
      </c>
      <c r="V36">
        <v>7.322</v>
      </c>
      <c r="W36">
        <v>0</v>
      </c>
      <c r="X36">
        <v>0.992116</v>
      </c>
      <c r="Y36">
        <v>3.3E-05</v>
      </c>
      <c r="Z36">
        <v>1E-05</v>
      </c>
      <c r="AA36">
        <v>0.005273</v>
      </c>
      <c r="AB36">
        <v>0.001009</v>
      </c>
      <c r="AC36">
        <v>0.000234</v>
      </c>
      <c r="AD36">
        <v>0</v>
      </c>
      <c r="AE36">
        <v>0.000568</v>
      </c>
      <c r="AF36">
        <v>4.6E-05</v>
      </c>
      <c r="AH36">
        <f>ROW()</f>
        <v>36</v>
      </c>
    </row>
    <row r="37" spans="1:34" ht="12.75">
      <c r="A37">
        <v>17</v>
      </c>
      <c r="B37" s="2">
        <v>9311210500</v>
      </c>
      <c r="C37" s="49">
        <f t="shared" si="0"/>
        <v>9.3112105</v>
      </c>
      <c r="D37">
        <v>1</v>
      </c>
      <c r="E37" s="28">
        <v>0.465</v>
      </c>
      <c r="F37" s="5">
        <f t="shared" si="1"/>
        <v>2.9174270140011673</v>
      </c>
      <c r="G37" s="28">
        <v>3.748</v>
      </c>
      <c r="H37" s="6">
        <f t="shared" si="2"/>
        <v>5597.5760149511125</v>
      </c>
      <c r="I37">
        <v>0.728</v>
      </c>
      <c r="J37">
        <v>0.264</v>
      </c>
      <c r="K37">
        <v>0.001786</v>
      </c>
      <c r="L37">
        <v>2.9E-05</v>
      </c>
      <c r="M37">
        <v>0.000559</v>
      </c>
      <c r="N37">
        <v>0.004243</v>
      </c>
      <c r="O37">
        <v>3E-06</v>
      </c>
      <c r="P37">
        <v>1E-05</v>
      </c>
      <c r="Q37">
        <v>0.000568</v>
      </c>
      <c r="R37">
        <v>4.6E-05</v>
      </c>
      <c r="S37">
        <v>0</v>
      </c>
      <c r="T37">
        <v>0</v>
      </c>
      <c r="U37">
        <v>3.774</v>
      </c>
      <c r="V37">
        <v>7.34</v>
      </c>
      <c r="W37">
        <v>0</v>
      </c>
      <c r="X37">
        <v>0.992116</v>
      </c>
      <c r="Y37">
        <v>3.3E-05</v>
      </c>
      <c r="Z37">
        <v>1E-05</v>
      </c>
      <c r="AA37">
        <v>0.005273</v>
      </c>
      <c r="AB37">
        <v>0.001009</v>
      </c>
      <c r="AC37">
        <v>0.000234</v>
      </c>
      <c r="AD37">
        <v>0</v>
      </c>
      <c r="AE37">
        <v>0.000568</v>
      </c>
      <c r="AF37">
        <v>4.6E-05</v>
      </c>
      <c r="AH37">
        <f>ROW()</f>
        <v>37</v>
      </c>
    </row>
    <row r="38" spans="1:34" ht="12.75">
      <c r="A38">
        <v>18</v>
      </c>
      <c r="B38" s="2">
        <v>9408122900</v>
      </c>
      <c r="C38" s="49">
        <f t="shared" si="0"/>
        <v>9.4081229</v>
      </c>
      <c r="D38">
        <v>1</v>
      </c>
      <c r="E38" s="28">
        <v>0.453</v>
      </c>
      <c r="F38" s="5">
        <f t="shared" si="1"/>
        <v>2.837919028441556</v>
      </c>
      <c r="G38" s="28">
        <v>3.734</v>
      </c>
      <c r="H38" s="6">
        <f t="shared" si="2"/>
        <v>5420.008904016244</v>
      </c>
      <c r="I38">
        <v>0.728</v>
      </c>
      <c r="J38">
        <v>0.264</v>
      </c>
      <c r="K38">
        <v>0.001786</v>
      </c>
      <c r="L38">
        <v>2.9E-05</v>
      </c>
      <c r="M38">
        <v>0.000559</v>
      </c>
      <c r="N38">
        <v>0.004243</v>
      </c>
      <c r="O38">
        <v>3E-06</v>
      </c>
      <c r="P38">
        <v>1E-05</v>
      </c>
      <c r="Q38">
        <v>0.000568</v>
      </c>
      <c r="R38">
        <v>4.6E-05</v>
      </c>
      <c r="S38">
        <v>0</v>
      </c>
      <c r="T38">
        <v>0</v>
      </c>
      <c r="U38">
        <v>3.999</v>
      </c>
      <c r="V38">
        <v>7.365</v>
      </c>
      <c r="W38">
        <v>0</v>
      </c>
      <c r="X38">
        <v>0.992116</v>
      </c>
      <c r="Y38">
        <v>3.3E-05</v>
      </c>
      <c r="Z38">
        <v>1E-05</v>
      </c>
      <c r="AA38">
        <v>0.005273</v>
      </c>
      <c r="AB38">
        <v>0.001009</v>
      </c>
      <c r="AC38">
        <v>0.000234</v>
      </c>
      <c r="AD38">
        <v>0</v>
      </c>
      <c r="AE38">
        <v>0.000568</v>
      </c>
      <c r="AF38">
        <v>4.6E-05</v>
      </c>
      <c r="AH38">
        <f>ROW()</f>
        <v>38</v>
      </c>
    </row>
    <row r="39" spans="1:34" ht="12.75">
      <c r="A39">
        <v>19</v>
      </c>
      <c r="B39" s="2">
        <v>9467410400</v>
      </c>
      <c r="C39" s="49">
        <f t="shared" si="0"/>
        <v>9.4674104</v>
      </c>
      <c r="D39">
        <v>1</v>
      </c>
      <c r="E39" s="28">
        <v>0.447</v>
      </c>
      <c r="F39" s="5">
        <f t="shared" si="1"/>
        <v>2.7989813196343625</v>
      </c>
      <c r="G39" s="28">
        <v>3.722</v>
      </c>
      <c r="H39" s="6">
        <f t="shared" si="2"/>
        <v>5272.298614228234</v>
      </c>
      <c r="I39">
        <v>0.728</v>
      </c>
      <c r="J39">
        <v>0.264</v>
      </c>
      <c r="K39">
        <v>0.001786</v>
      </c>
      <c r="L39">
        <v>2.9E-05</v>
      </c>
      <c r="M39">
        <v>0.000559</v>
      </c>
      <c r="N39">
        <v>0.004243</v>
      </c>
      <c r="O39">
        <v>3E-06</v>
      </c>
      <c r="P39">
        <v>1E-05</v>
      </c>
      <c r="Q39">
        <v>0.000568</v>
      </c>
      <c r="R39">
        <v>4.6E-05</v>
      </c>
      <c r="S39">
        <v>0</v>
      </c>
      <c r="T39">
        <v>0</v>
      </c>
      <c r="U39">
        <v>4.156</v>
      </c>
      <c r="V39">
        <v>7.385</v>
      </c>
      <c r="W39">
        <v>0</v>
      </c>
      <c r="X39">
        <v>0.992116</v>
      </c>
      <c r="Y39">
        <v>3.3E-05</v>
      </c>
      <c r="Z39">
        <v>1E-05</v>
      </c>
      <c r="AA39">
        <v>0.005273</v>
      </c>
      <c r="AB39">
        <v>0.001009</v>
      </c>
      <c r="AC39">
        <v>0.000234</v>
      </c>
      <c r="AD39">
        <v>0</v>
      </c>
      <c r="AE39">
        <v>0.000568</v>
      </c>
      <c r="AF39">
        <v>4.6E-05</v>
      </c>
      <c r="AH39">
        <f>ROW()</f>
        <v>39</v>
      </c>
    </row>
    <row r="40" spans="1:34" ht="12.75">
      <c r="A40">
        <v>20</v>
      </c>
      <c r="B40" s="2">
        <v>9571118100</v>
      </c>
      <c r="C40" s="49">
        <f t="shared" si="0"/>
        <v>9.5711181</v>
      </c>
      <c r="D40">
        <v>1</v>
      </c>
      <c r="E40" s="28">
        <v>0.48</v>
      </c>
      <c r="F40" s="5">
        <f t="shared" si="1"/>
        <v>3.0199517204020165</v>
      </c>
      <c r="G40" s="28">
        <v>3.704</v>
      </c>
      <c r="H40" s="6">
        <f t="shared" si="2"/>
        <v>5058.246620031146</v>
      </c>
      <c r="I40">
        <v>0.727185</v>
      </c>
      <c r="J40">
        <v>0.264085</v>
      </c>
      <c r="K40">
        <v>0.001786</v>
      </c>
      <c r="L40">
        <v>2.9E-05</v>
      </c>
      <c r="M40">
        <v>0.000559</v>
      </c>
      <c r="N40">
        <v>0.004243</v>
      </c>
      <c r="O40">
        <v>3E-06</v>
      </c>
      <c r="P40">
        <v>1E-05</v>
      </c>
      <c r="Q40">
        <v>0.000568</v>
      </c>
      <c r="R40">
        <v>4.6E-05</v>
      </c>
      <c r="S40">
        <v>0</v>
      </c>
      <c r="T40">
        <v>0</v>
      </c>
      <c r="U40">
        <v>4.408</v>
      </c>
      <c r="V40">
        <v>7.409</v>
      </c>
      <c r="W40">
        <v>0</v>
      </c>
      <c r="X40">
        <v>0.992116</v>
      </c>
      <c r="Y40">
        <v>3.3E-05</v>
      </c>
      <c r="Z40">
        <v>1E-05</v>
      </c>
      <c r="AA40">
        <v>0.005273</v>
      </c>
      <c r="AB40">
        <v>0.001009</v>
      </c>
      <c r="AC40">
        <v>0.000234</v>
      </c>
      <c r="AD40">
        <v>0</v>
      </c>
      <c r="AE40">
        <v>0.000568</v>
      </c>
      <c r="AF40">
        <v>4.6E-05</v>
      </c>
      <c r="AH40">
        <f>ROW()</f>
        <v>40</v>
      </c>
    </row>
    <row r="41" spans="1:34" ht="12.75">
      <c r="A41">
        <v>21</v>
      </c>
      <c r="B41" s="2">
        <v>9640197100</v>
      </c>
      <c r="C41" s="49">
        <f t="shared" si="0"/>
        <v>9.6401971</v>
      </c>
      <c r="D41">
        <v>1</v>
      </c>
      <c r="E41" s="28">
        <v>0.536</v>
      </c>
      <c r="F41" s="5">
        <f t="shared" si="1"/>
        <v>3.435579478998747</v>
      </c>
      <c r="G41" s="28">
        <v>3.696</v>
      </c>
      <c r="H41" s="6">
        <f t="shared" si="2"/>
        <v>4965.923214503366</v>
      </c>
      <c r="I41">
        <v>0.725772</v>
      </c>
      <c r="J41">
        <v>0.265057</v>
      </c>
      <c r="K41">
        <v>0.001786</v>
      </c>
      <c r="L41">
        <v>2.9E-05</v>
      </c>
      <c r="M41">
        <v>0.000559</v>
      </c>
      <c r="N41">
        <v>0.004243</v>
      </c>
      <c r="O41">
        <v>3E-06</v>
      </c>
      <c r="P41">
        <v>1E-05</v>
      </c>
      <c r="Q41">
        <v>0.000568</v>
      </c>
      <c r="R41">
        <v>4.6E-05</v>
      </c>
      <c r="S41">
        <v>0</v>
      </c>
      <c r="T41">
        <v>0</v>
      </c>
      <c r="U41">
        <v>4.542</v>
      </c>
      <c r="V41">
        <v>7.416</v>
      </c>
      <c r="W41">
        <v>0</v>
      </c>
      <c r="X41">
        <v>0.992116</v>
      </c>
      <c r="Y41">
        <v>3.3E-05</v>
      </c>
      <c r="Z41">
        <v>1E-05</v>
      </c>
      <c r="AA41">
        <v>0.005273</v>
      </c>
      <c r="AB41">
        <v>0.001009</v>
      </c>
      <c r="AC41">
        <v>0.000234</v>
      </c>
      <c r="AD41">
        <v>0</v>
      </c>
      <c r="AE41">
        <v>0.000568</v>
      </c>
      <c r="AF41">
        <v>4.6E-05</v>
      </c>
      <c r="AH41">
        <f>ROW()</f>
        <v>41</v>
      </c>
    </row>
    <row r="42" spans="1:34" ht="12.75">
      <c r="A42">
        <v>22</v>
      </c>
      <c r="B42" s="2">
        <v>9702774800</v>
      </c>
      <c r="C42" s="49">
        <f t="shared" si="0"/>
        <v>9.7027748</v>
      </c>
      <c r="D42">
        <v>0.9999</v>
      </c>
      <c r="E42" s="28">
        <v>0.604</v>
      </c>
      <c r="F42" s="5">
        <f t="shared" si="1"/>
        <v>4.0179081084894</v>
      </c>
      <c r="G42" s="28">
        <v>3.692</v>
      </c>
      <c r="H42" s="6">
        <f t="shared" si="2"/>
        <v>4920.395356814517</v>
      </c>
      <c r="I42">
        <v>0.723232</v>
      </c>
      <c r="J42">
        <v>0.267542</v>
      </c>
      <c r="K42">
        <v>0.001783</v>
      </c>
      <c r="L42">
        <v>3.2E-05</v>
      </c>
      <c r="M42">
        <v>0.000559</v>
      </c>
      <c r="N42">
        <v>0.004243</v>
      </c>
      <c r="O42">
        <v>3E-06</v>
      </c>
      <c r="P42">
        <v>1E-05</v>
      </c>
      <c r="Q42">
        <v>0.000568</v>
      </c>
      <c r="R42">
        <v>4.6E-05</v>
      </c>
      <c r="S42">
        <v>0</v>
      </c>
      <c r="T42">
        <v>-11.855</v>
      </c>
      <c r="U42">
        <v>4.645</v>
      </c>
      <c r="V42">
        <v>7.423</v>
      </c>
      <c r="W42">
        <v>0</v>
      </c>
      <c r="X42">
        <v>0.992116</v>
      </c>
      <c r="Y42">
        <v>3.3E-05</v>
      </c>
      <c r="Z42">
        <v>1E-05</v>
      </c>
      <c r="AA42">
        <v>0.005273</v>
      </c>
      <c r="AB42">
        <v>0.001009</v>
      </c>
      <c r="AC42">
        <v>0.000234</v>
      </c>
      <c r="AD42">
        <v>0</v>
      </c>
      <c r="AE42">
        <v>0.000568</v>
      </c>
      <c r="AF42">
        <v>4.6E-05</v>
      </c>
      <c r="AH42">
        <f>ROW()</f>
        <v>42</v>
      </c>
    </row>
    <row r="43" spans="1:34" ht="12.75">
      <c r="A43">
        <v>23</v>
      </c>
      <c r="B43" s="2">
        <v>9751943200</v>
      </c>
      <c r="C43" s="49">
        <f t="shared" si="0"/>
        <v>9.7519432</v>
      </c>
      <c r="D43">
        <v>0.9999</v>
      </c>
      <c r="E43" s="28">
        <v>0.669</v>
      </c>
      <c r="F43" s="5">
        <f t="shared" si="1"/>
        <v>4.666593803142887</v>
      </c>
      <c r="G43" s="28">
        <v>3.689</v>
      </c>
      <c r="H43" s="6">
        <f t="shared" si="2"/>
        <v>4886.523593428343</v>
      </c>
      <c r="I43">
        <v>0.720085</v>
      </c>
      <c r="J43">
        <v>0.270715</v>
      </c>
      <c r="K43">
        <v>0.001766</v>
      </c>
      <c r="L43">
        <v>4.7E-05</v>
      </c>
      <c r="M43">
        <v>0.000564</v>
      </c>
      <c r="N43">
        <v>0.004243</v>
      </c>
      <c r="O43">
        <v>3E-06</v>
      </c>
      <c r="P43">
        <v>1E-05</v>
      </c>
      <c r="Q43">
        <v>0.000568</v>
      </c>
      <c r="R43">
        <v>4.6E-05</v>
      </c>
      <c r="S43">
        <v>0</v>
      </c>
      <c r="T43">
        <v>-11.751</v>
      </c>
      <c r="U43">
        <v>4.718</v>
      </c>
      <c r="V43">
        <v>7.427</v>
      </c>
      <c r="W43">
        <v>0</v>
      </c>
      <c r="X43">
        <v>0.992116</v>
      </c>
      <c r="Y43">
        <v>3.3E-05</v>
      </c>
      <c r="Z43">
        <v>1E-05</v>
      </c>
      <c r="AA43">
        <v>0.005273</v>
      </c>
      <c r="AB43">
        <v>0.001009</v>
      </c>
      <c r="AC43">
        <v>0.000234</v>
      </c>
      <c r="AD43">
        <v>0</v>
      </c>
      <c r="AE43">
        <v>0.000568</v>
      </c>
      <c r="AF43">
        <v>4.6E-05</v>
      </c>
      <c r="AH43">
        <f>ROW()</f>
        <v>43</v>
      </c>
    </row>
    <row r="44" spans="1:34" ht="12.75">
      <c r="A44">
        <v>24</v>
      </c>
      <c r="B44" s="2">
        <v>9792172000</v>
      </c>
      <c r="C44" s="49">
        <f t="shared" si="0"/>
        <v>9.792172</v>
      </c>
      <c r="D44">
        <v>0.9998</v>
      </c>
      <c r="E44" s="28">
        <v>0.729</v>
      </c>
      <c r="F44" s="5">
        <f t="shared" si="1"/>
        <v>5.357966575133417</v>
      </c>
      <c r="G44" s="28">
        <v>3.688</v>
      </c>
      <c r="H44" s="6">
        <f t="shared" si="2"/>
        <v>4875.284901033867</v>
      </c>
      <c r="I44">
        <v>0.717187</v>
      </c>
      <c r="J44">
        <v>0.273638</v>
      </c>
      <c r="K44">
        <v>0.001728</v>
      </c>
      <c r="L44">
        <v>6.3E-05</v>
      </c>
      <c r="M44">
        <v>0.00059</v>
      </c>
      <c r="N44">
        <v>0.004243</v>
      </c>
      <c r="O44">
        <v>3E-06</v>
      </c>
      <c r="P44">
        <v>1E-05</v>
      </c>
      <c r="Q44">
        <v>0.000568</v>
      </c>
      <c r="R44">
        <v>4.6E-05</v>
      </c>
      <c r="S44">
        <v>0</v>
      </c>
      <c r="T44">
        <v>-11.659</v>
      </c>
      <c r="U44">
        <v>4.774</v>
      </c>
      <c r="V44">
        <v>7.431</v>
      </c>
      <c r="W44">
        <v>0</v>
      </c>
      <c r="X44">
        <v>0.992116</v>
      </c>
      <c r="Y44">
        <v>3.3E-05</v>
      </c>
      <c r="Z44">
        <v>1E-05</v>
      </c>
      <c r="AA44">
        <v>0.005273</v>
      </c>
      <c r="AB44">
        <v>0.001009</v>
      </c>
      <c r="AC44">
        <v>0.000234</v>
      </c>
      <c r="AD44">
        <v>0</v>
      </c>
      <c r="AE44">
        <v>0.000568</v>
      </c>
      <c r="AF44">
        <v>4.6E-05</v>
      </c>
      <c r="AH44">
        <f>ROW()</f>
        <v>44</v>
      </c>
    </row>
    <row r="45" spans="1:34" ht="12.75">
      <c r="A45">
        <v>25</v>
      </c>
      <c r="B45" s="2">
        <v>9833126900</v>
      </c>
      <c r="C45" s="49">
        <f t="shared" si="0"/>
        <v>9.8331269</v>
      </c>
      <c r="D45">
        <v>0.9997</v>
      </c>
      <c r="E45" s="28">
        <v>0.797</v>
      </c>
      <c r="F45" s="5">
        <f t="shared" si="1"/>
        <v>6.2661386467233555</v>
      </c>
      <c r="G45" s="28">
        <v>3.685</v>
      </c>
      <c r="H45" s="6">
        <f t="shared" si="2"/>
        <v>4841.723675840995</v>
      </c>
      <c r="I45">
        <v>0.714129</v>
      </c>
      <c r="J45">
        <v>0.276714</v>
      </c>
      <c r="K45">
        <v>0.00167</v>
      </c>
      <c r="L45">
        <v>7E-05</v>
      </c>
      <c r="M45">
        <v>0.000651</v>
      </c>
      <c r="N45">
        <v>0.004243</v>
      </c>
      <c r="O45">
        <v>3E-06</v>
      </c>
      <c r="P45">
        <v>1E-05</v>
      </c>
      <c r="Q45">
        <v>0.000568</v>
      </c>
      <c r="R45">
        <v>4.6E-05</v>
      </c>
      <c r="S45">
        <v>0</v>
      </c>
      <c r="T45">
        <v>-11.552</v>
      </c>
      <c r="U45">
        <v>4.83</v>
      </c>
      <c r="V45">
        <v>7.438</v>
      </c>
      <c r="W45">
        <v>0</v>
      </c>
      <c r="X45">
        <v>0.992116</v>
      </c>
      <c r="Y45">
        <v>3.3E-05</v>
      </c>
      <c r="Z45">
        <v>1E-05</v>
      </c>
      <c r="AA45">
        <v>0.005273</v>
      </c>
      <c r="AB45">
        <v>0.001009</v>
      </c>
      <c r="AC45">
        <v>0.000234</v>
      </c>
      <c r="AD45">
        <v>0</v>
      </c>
      <c r="AE45">
        <v>0.000568</v>
      </c>
      <c r="AF45">
        <v>4.6E-05</v>
      </c>
      <c r="AH45">
        <f>ROW()</f>
        <v>45</v>
      </c>
    </row>
    <row r="46" spans="1:34" ht="12.75">
      <c r="A46">
        <v>26</v>
      </c>
      <c r="B46" s="2">
        <v>9865420800</v>
      </c>
      <c r="C46" s="49">
        <f t="shared" si="0"/>
        <v>9.8654208</v>
      </c>
      <c r="D46">
        <v>0.9996</v>
      </c>
      <c r="E46" s="28">
        <v>0.86</v>
      </c>
      <c r="F46" s="5">
        <f t="shared" si="1"/>
        <v>7.2443596007499025</v>
      </c>
      <c r="G46" s="28">
        <v>3.685</v>
      </c>
      <c r="H46" s="6">
        <f t="shared" si="2"/>
        <v>4841.723675840995</v>
      </c>
      <c r="I46">
        <v>0.711296</v>
      </c>
      <c r="J46">
        <v>0.27956</v>
      </c>
      <c r="K46">
        <v>0.001616</v>
      </c>
      <c r="L46">
        <v>6.9E-05</v>
      </c>
      <c r="M46">
        <v>0.000715</v>
      </c>
      <c r="N46">
        <v>0.004243</v>
      </c>
      <c r="O46">
        <v>3E-06</v>
      </c>
      <c r="P46">
        <v>9E-06</v>
      </c>
      <c r="Q46">
        <v>0.000568</v>
      </c>
      <c r="R46">
        <v>4.6E-05</v>
      </c>
      <c r="S46">
        <v>0</v>
      </c>
      <c r="T46">
        <v>-11.457</v>
      </c>
      <c r="U46">
        <v>4.875</v>
      </c>
      <c r="V46">
        <v>7.444</v>
      </c>
      <c r="W46">
        <v>0</v>
      </c>
      <c r="X46">
        <v>0.992116</v>
      </c>
      <c r="Y46">
        <v>3.3E-05</v>
      </c>
      <c r="Z46">
        <v>1E-05</v>
      </c>
      <c r="AA46">
        <v>0.005273</v>
      </c>
      <c r="AB46">
        <v>0.001009</v>
      </c>
      <c r="AC46">
        <v>0.000234</v>
      </c>
      <c r="AD46">
        <v>0</v>
      </c>
      <c r="AE46">
        <v>0.000568</v>
      </c>
      <c r="AF46">
        <v>4.6E-05</v>
      </c>
      <c r="AH46">
        <f>ROW()</f>
        <v>46</v>
      </c>
    </row>
    <row r="47" spans="1:34" ht="12.75">
      <c r="A47">
        <v>27</v>
      </c>
      <c r="B47" s="2">
        <v>9895495700</v>
      </c>
      <c r="C47" s="49">
        <f t="shared" si="0"/>
        <v>9.8954957</v>
      </c>
      <c r="D47">
        <v>0.9994</v>
      </c>
      <c r="E47" s="28">
        <v>0.925</v>
      </c>
      <c r="F47" s="5">
        <f t="shared" si="1"/>
        <v>8.413951416451955</v>
      </c>
      <c r="G47" s="28">
        <v>3.683</v>
      </c>
      <c r="H47" s="6">
        <f t="shared" si="2"/>
        <v>4819.477976251276</v>
      </c>
      <c r="I47">
        <v>0.709357</v>
      </c>
      <c r="J47">
        <v>0.281507</v>
      </c>
      <c r="K47">
        <v>0.001584</v>
      </c>
      <c r="L47">
        <v>6.7E-05</v>
      </c>
      <c r="M47">
        <v>0.000754</v>
      </c>
      <c r="N47">
        <v>0.004243</v>
      </c>
      <c r="O47">
        <v>3E-06</v>
      </c>
      <c r="P47">
        <v>9E-06</v>
      </c>
      <c r="Q47">
        <v>0.000568</v>
      </c>
      <c r="R47">
        <v>4.6E-05</v>
      </c>
      <c r="S47">
        <v>0</v>
      </c>
      <c r="T47">
        <v>-11.346</v>
      </c>
      <c r="U47">
        <v>4.917</v>
      </c>
      <c r="V47">
        <v>7.451</v>
      </c>
      <c r="W47">
        <v>0</v>
      </c>
      <c r="X47">
        <v>0.992116</v>
      </c>
      <c r="Y47">
        <v>3.3E-05</v>
      </c>
      <c r="Z47">
        <v>1E-05</v>
      </c>
      <c r="AA47">
        <v>0.005273</v>
      </c>
      <c r="AB47">
        <v>0.001009</v>
      </c>
      <c r="AC47">
        <v>0.000234</v>
      </c>
      <c r="AD47">
        <v>0</v>
      </c>
      <c r="AE47">
        <v>0.000568</v>
      </c>
      <c r="AF47">
        <v>4.6E-05</v>
      </c>
      <c r="AH47">
        <f>ROW()</f>
        <v>47</v>
      </c>
    </row>
    <row r="48" spans="1:34" ht="12.75">
      <c r="A48">
        <v>28</v>
      </c>
      <c r="B48" s="2">
        <v>9923144700</v>
      </c>
      <c r="C48" s="49">
        <f t="shared" si="0"/>
        <v>9.9231447</v>
      </c>
      <c r="D48">
        <v>0.9993</v>
      </c>
      <c r="E48" s="28">
        <v>0.994</v>
      </c>
      <c r="F48" s="5">
        <f t="shared" si="1"/>
        <v>9.862794856312105</v>
      </c>
      <c r="G48" s="28">
        <v>3.681</v>
      </c>
      <c r="H48" s="6">
        <f t="shared" si="2"/>
        <v>4797.334486366896</v>
      </c>
      <c r="I48">
        <v>0.707402</v>
      </c>
      <c r="J48">
        <v>0.28347</v>
      </c>
      <c r="K48">
        <v>0.001556</v>
      </c>
      <c r="L48">
        <v>6.6E-05</v>
      </c>
      <c r="M48">
        <v>0.000789</v>
      </c>
      <c r="N48">
        <v>0.004243</v>
      </c>
      <c r="O48">
        <v>3E-06</v>
      </c>
      <c r="P48">
        <v>9E-06</v>
      </c>
      <c r="Q48">
        <v>0.000568</v>
      </c>
      <c r="R48">
        <v>4.6E-05</v>
      </c>
      <c r="S48">
        <v>0</v>
      </c>
      <c r="T48">
        <v>-11.238</v>
      </c>
      <c r="U48">
        <v>4.958</v>
      </c>
      <c r="V48">
        <v>7.459</v>
      </c>
      <c r="W48">
        <v>0</v>
      </c>
      <c r="X48">
        <v>0.992116</v>
      </c>
      <c r="Y48">
        <v>3.3E-05</v>
      </c>
      <c r="Z48">
        <v>1E-05</v>
      </c>
      <c r="AA48">
        <v>0.005273</v>
      </c>
      <c r="AB48">
        <v>0.001009</v>
      </c>
      <c r="AC48">
        <v>0.000234</v>
      </c>
      <c r="AD48">
        <v>0</v>
      </c>
      <c r="AE48">
        <v>0.000568</v>
      </c>
      <c r="AF48">
        <v>4.6E-05</v>
      </c>
      <c r="AH48">
        <f>ROW()</f>
        <v>48</v>
      </c>
    </row>
    <row r="49" spans="1:34" ht="12.75">
      <c r="A49">
        <v>29</v>
      </c>
      <c r="B49" s="2">
        <v>9944514600</v>
      </c>
      <c r="C49" s="49">
        <f t="shared" si="0"/>
        <v>9.9445146</v>
      </c>
      <c r="D49">
        <v>0.9992</v>
      </c>
      <c r="E49" s="28">
        <v>1.054</v>
      </c>
      <c r="F49" s="5">
        <f t="shared" si="1"/>
        <v>11.324003632355574</v>
      </c>
      <c r="G49" s="28">
        <v>3.679</v>
      </c>
      <c r="H49" s="6">
        <f t="shared" si="2"/>
        <v>4775.292736576907</v>
      </c>
      <c r="I49">
        <v>0.706464</v>
      </c>
      <c r="J49">
        <v>0.284411</v>
      </c>
      <c r="K49">
        <v>0.001543</v>
      </c>
      <c r="L49">
        <v>6.6E-05</v>
      </c>
      <c r="M49">
        <v>0.000804</v>
      </c>
      <c r="N49">
        <v>0.004243</v>
      </c>
      <c r="O49">
        <v>3E-06</v>
      </c>
      <c r="P49">
        <v>9E-06</v>
      </c>
      <c r="Q49">
        <v>0.000568</v>
      </c>
      <c r="R49">
        <v>4.6E-05</v>
      </c>
      <c r="S49">
        <v>0</v>
      </c>
      <c r="T49">
        <v>-11.153</v>
      </c>
      <c r="U49">
        <v>4.992</v>
      </c>
      <c r="V49">
        <v>7.466</v>
      </c>
      <c r="W49">
        <v>0</v>
      </c>
      <c r="X49">
        <v>0.992116</v>
      </c>
      <c r="Y49">
        <v>3.3E-05</v>
      </c>
      <c r="Z49">
        <v>1E-05</v>
      </c>
      <c r="AA49">
        <v>0.005273</v>
      </c>
      <c r="AB49">
        <v>0.001009</v>
      </c>
      <c r="AC49">
        <v>0.000234</v>
      </c>
      <c r="AD49">
        <v>0</v>
      </c>
      <c r="AE49">
        <v>0.000568</v>
      </c>
      <c r="AF49">
        <v>4.6E-05</v>
      </c>
      <c r="AH49">
        <f>ROW()</f>
        <v>49</v>
      </c>
    </row>
    <row r="50" spans="1:34" ht="12.75">
      <c r="A50">
        <v>30</v>
      </c>
      <c r="B50" s="2">
        <v>9965928400</v>
      </c>
      <c r="C50" s="49">
        <f t="shared" si="0"/>
        <v>9.9659284</v>
      </c>
      <c r="D50">
        <v>0.999</v>
      </c>
      <c r="E50" s="28">
        <v>1.119</v>
      </c>
      <c r="F50" s="5">
        <f t="shared" si="1"/>
        <v>13.152248321922386</v>
      </c>
      <c r="G50" s="28">
        <v>3.674</v>
      </c>
      <c r="H50" s="6">
        <f t="shared" si="2"/>
        <v>4720.630412635913</v>
      </c>
      <c r="I50">
        <v>0.705698</v>
      </c>
      <c r="J50">
        <v>0.285181</v>
      </c>
      <c r="K50">
        <v>0.001534</v>
      </c>
      <c r="L50">
        <v>6.5E-05</v>
      </c>
      <c r="M50">
        <v>0.000816</v>
      </c>
      <c r="N50">
        <v>0.004243</v>
      </c>
      <c r="O50">
        <v>3E-06</v>
      </c>
      <c r="P50">
        <v>9E-06</v>
      </c>
      <c r="Q50">
        <v>0.000568</v>
      </c>
      <c r="R50">
        <v>4.6E-05</v>
      </c>
      <c r="S50">
        <v>0</v>
      </c>
      <c r="T50">
        <v>-11.045</v>
      </c>
      <c r="U50">
        <v>5.027</v>
      </c>
      <c r="V50">
        <v>7.475</v>
      </c>
      <c r="W50">
        <v>0</v>
      </c>
      <c r="X50">
        <v>0.992116</v>
      </c>
      <c r="Y50">
        <v>3.3E-05</v>
      </c>
      <c r="Z50">
        <v>1E-05</v>
      </c>
      <c r="AA50">
        <v>0.005273</v>
      </c>
      <c r="AB50">
        <v>0.001009</v>
      </c>
      <c r="AC50">
        <v>0.000234</v>
      </c>
      <c r="AD50">
        <v>0</v>
      </c>
      <c r="AE50">
        <v>0.000568</v>
      </c>
      <c r="AF50">
        <v>4.6E-05</v>
      </c>
      <c r="AH50">
        <f>ROW()</f>
        <v>50</v>
      </c>
    </row>
    <row r="51" spans="1:34" ht="12.75">
      <c r="A51">
        <v>31</v>
      </c>
      <c r="B51" s="2">
        <v>9984058400</v>
      </c>
      <c r="C51" s="49">
        <f t="shared" si="0"/>
        <v>9.9840584</v>
      </c>
      <c r="D51">
        <v>0.9988</v>
      </c>
      <c r="E51" s="28">
        <v>1.186</v>
      </c>
      <c r="F51" s="5">
        <f t="shared" si="1"/>
        <v>15.346169827992943</v>
      </c>
      <c r="G51" s="28">
        <v>3.672</v>
      </c>
      <c r="H51" s="6">
        <f t="shared" si="2"/>
        <v>4698.941086052163</v>
      </c>
      <c r="I51">
        <v>0.705122</v>
      </c>
      <c r="J51">
        <v>0.285759</v>
      </c>
      <c r="K51">
        <v>0.001526</v>
      </c>
      <c r="L51">
        <v>6.5E-05</v>
      </c>
      <c r="M51">
        <v>0.000824</v>
      </c>
      <c r="N51">
        <v>0.004243</v>
      </c>
      <c r="O51">
        <v>3E-06</v>
      </c>
      <c r="P51">
        <v>9E-06</v>
      </c>
      <c r="Q51">
        <v>0.000568</v>
      </c>
      <c r="R51">
        <v>4.6E-05</v>
      </c>
      <c r="S51">
        <v>0</v>
      </c>
      <c r="T51">
        <v>-10.942</v>
      </c>
      <c r="U51">
        <v>5.06</v>
      </c>
      <c r="V51">
        <v>7.483</v>
      </c>
      <c r="W51">
        <v>0</v>
      </c>
      <c r="X51">
        <v>0.992116</v>
      </c>
      <c r="Y51">
        <v>3.3E-05</v>
      </c>
      <c r="Z51">
        <v>1E-05</v>
      </c>
      <c r="AA51">
        <v>0.005273</v>
      </c>
      <c r="AB51">
        <v>0.001009</v>
      </c>
      <c r="AC51">
        <v>0.000234</v>
      </c>
      <c r="AD51">
        <v>0</v>
      </c>
      <c r="AE51">
        <v>0.000568</v>
      </c>
      <c r="AF51">
        <v>4.6E-05</v>
      </c>
      <c r="AH51">
        <f>ROW()</f>
        <v>51</v>
      </c>
    </row>
    <row r="52" spans="1:34" ht="12.75">
      <c r="A52">
        <v>32</v>
      </c>
      <c r="B52" s="2">
        <v>9999893500</v>
      </c>
      <c r="C52" s="49">
        <f t="shared" si="0"/>
        <v>9.9998935</v>
      </c>
      <c r="D52">
        <v>0.9986</v>
      </c>
      <c r="E52" s="28">
        <v>1.251</v>
      </c>
      <c r="F52" s="5">
        <f t="shared" si="1"/>
        <v>17.823787674480894</v>
      </c>
      <c r="G52" s="28">
        <v>3.669</v>
      </c>
      <c r="H52" s="6">
        <f t="shared" si="2"/>
        <v>4666.593803142893</v>
      </c>
      <c r="I52">
        <v>0.704911</v>
      </c>
      <c r="J52">
        <v>0.28597</v>
      </c>
      <c r="K52">
        <v>0.001524</v>
      </c>
      <c r="L52">
        <v>6.5E-05</v>
      </c>
      <c r="M52">
        <v>0.000827</v>
      </c>
      <c r="N52">
        <v>0.004243</v>
      </c>
      <c r="O52">
        <v>3E-06</v>
      </c>
      <c r="P52">
        <v>9E-06</v>
      </c>
      <c r="Q52">
        <v>0.000568</v>
      </c>
      <c r="R52">
        <v>4.6E-05</v>
      </c>
      <c r="S52">
        <v>0</v>
      </c>
      <c r="T52">
        <v>-10.837</v>
      </c>
      <c r="U52">
        <v>5.09</v>
      </c>
      <c r="V52">
        <v>7.492</v>
      </c>
      <c r="W52">
        <v>0</v>
      </c>
      <c r="X52">
        <v>0.992116</v>
      </c>
      <c r="Y52">
        <v>3.3E-05</v>
      </c>
      <c r="Z52">
        <v>1E-05</v>
      </c>
      <c r="AA52">
        <v>0.005273</v>
      </c>
      <c r="AB52">
        <v>0.001009</v>
      </c>
      <c r="AC52">
        <v>0.000234</v>
      </c>
      <c r="AD52">
        <v>0</v>
      </c>
      <c r="AE52">
        <v>0.000568</v>
      </c>
      <c r="AF52">
        <v>4.6E-05</v>
      </c>
      <c r="AH52">
        <f>ROW()</f>
        <v>52</v>
      </c>
    </row>
    <row r="53" spans="1:34" ht="12.75">
      <c r="A53">
        <v>33</v>
      </c>
      <c r="B53" s="2">
        <v>10013881000</v>
      </c>
      <c r="C53" s="49">
        <f t="shared" si="0"/>
        <v>10.013881</v>
      </c>
      <c r="D53">
        <v>0.9984</v>
      </c>
      <c r="E53" s="28">
        <v>1.315</v>
      </c>
      <c r="F53" s="5">
        <f t="shared" si="1"/>
        <v>20.6538015581053</v>
      </c>
      <c r="G53" s="28">
        <v>3.665</v>
      </c>
      <c r="H53" s="6">
        <f t="shared" si="2"/>
        <v>4623.810213992605</v>
      </c>
      <c r="I53">
        <v>0.704911</v>
      </c>
      <c r="J53">
        <v>0.28597</v>
      </c>
      <c r="K53">
        <v>0.001524</v>
      </c>
      <c r="L53">
        <v>6.5E-05</v>
      </c>
      <c r="M53">
        <v>0.000827</v>
      </c>
      <c r="N53">
        <v>0.004243</v>
      </c>
      <c r="O53">
        <v>3E-06</v>
      </c>
      <c r="P53">
        <v>9E-06</v>
      </c>
      <c r="Q53">
        <v>0.000568</v>
      </c>
      <c r="R53">
        <v>4.6E-05</v>
      </c>
      <c r="S53">
        <v>0</v>
      </c>
      <c r="T53">
        <v>-10.734</v>
      </c>
      <c r="U53">
        <v>5.12</v>
      </c>
      <c r="V53">
        <v>7.501</v>
      </c>
      <c r="W53">
        <v>0</v>
      </c>
      <c r="X53">
        <v>0.992116</v>
      </c>
      <c r="Y53">
        <v>3.3E-05</v>
      </c>
      <c r="Z53">
        <v>1E-05</v>
      </c>
      <c r="AA53">
        <v>0.005273</v>
      </c>
      <c r="AB53">
        <v>0.001009</v>
      </c>
      <c r="AC53">
        <v>0.000234</v>
      </c>
      <c r="AD53">
        <v>0</v>
      </c>
      <c r="AE53">
        <v>0.000568</v>
      </c>
      <c r="AF53">
        <v>4.6E-05</v>
      </c>
      <c r="AH53">
        <f>ROW()</f>
        <v>53</v>
      </c>
    </row>
    <row r="54" spans="1:34" ht="12.75">
      <c r="A54">
        <v>34</v>
      </c>
      <c r="B54" s="2">
        <v>10026244000</v>
      </c>
      <c r="C54" s="49">
        <f t="shared" si="0"/>
        <v>10.026244</v>
      </c>
      <c r="D54">
        <v>0.9981</v>
      </c>
      <c r="E54" s="28">
        <v>1.38</v>
      </c>
      <c r="F54" s="5">
        <f t="shared" si="1"/>
        <v>23.988329190194907</v>
      </c>
      <c r="G54" s="28">
        <v>3.662</v>
      </c>
      <c r="H54" s="6">
        <f t="shared" si="2"/>
        <v>4591.980128368687</v>
      </c>
      <c r="I54">
        <v>0.704911</v>
      </c>
      <c r="J54">
        <v>0.28597</v>
      </c>
      <c r="K54">
        <v>0.001524</v>
      </c>
      <c r="L54">
        <v>6.5E-05</v>
      </c>
      <c r="M54">
        <v>0.000827</v>
      </c>
      <c r="N54">
        <v>0.004243</v>
      </c>
      <c r="O54">
        <v>3E-06</v>
      </c>
      <c r="P54">
        <v>9E-06</v>
      </c>
      <c r="Q54">
        <v>0.000568</v>
      </c>
      <c r="R54">
        <v>4.6E-05</v>
      </c>
      <c r="S54">
        <v>0</v>
      </c>
      <c r="T54">
        <v>-10.629</v>
      </c>
      <c r="U54">
        <v>5.149</v>
      </c>
      <c r="V54">
        <v>7.511</v>
      </c>
      <c r="W54">
        <v>0</v>
      </c>
      <c r="X54">
        <v>0.992116</v>
      </c>
      <c r="Y54">
        <v>3.3E-05</v>
      </c>
      <c r="Z54">
        <v>1E-05</v>
      </c>
      <c r="AA54">
        <v>0.005273</v>
      </c>
      <c r="AB54">
        <v>0.001009</v>
      </c>
      <c r="AC54">
        <v>0.000234</v>
      </c>
      <c r="AD54">
        <v>0</v>
      </c>
      <c r="AE54">
        <v>0.000568</v>
      </c>
      <c r="AF54">
        <v>4.6E-05</v>
      </c>
      <c r="AH54">
        <f>ROW()</f>
        <v>54</v>
      </c>
    </row>
    <row r="55" spans="1:34" ht="12.75">
      <c r="A55">
        <v>35</v>
      </c>
      <c r="B55" s="2">
        <v>10037014000</v>
      </c>
      <c r="C55" s="49">
        <f t="shared" si="0"/>
        <v>10.037014</v>
      </c>
      <c r="D55">
        <v>0.9978</v>
      </c>
      <c r="E55" s="28">
        <v>1.444</v>
      </c>
      <c r="F55" s="5">
        <f t="shared" si="1"/>
        <v>27.79713267759289</v>
      </c>
      <c r="G55" s="28">
        <v>3.66</v>
      </c>
      <c r="H55" s="6">
        <f t="shared" si="2"/>
        <v>4570.881896148753</v>
      </c>
      <c r="I55">
        <v>0.704911</v>
      </c>
      <c r="J55">
        <v>0.28597</v>
      </c>
      <c r="K55">
        <v>0.001524</v>
      </c>
      <c r="L55">
        <v>6.5E-05</v>
      </c>
      <c r="M55">
        <v>0.000827</v>
      </c>
      <c r="N55">
        <v>0.004243</v>
      </c>
      <c r="O55">
        <v>3E-06</v>
      </c>
      <c r="P55">
        <v>9E-06</v>
      </c>
      <c r="Q55">
        <v>0.000568</v>
      </c>
      <c r="R55">
        <v>4.6E-05</v>
      </c>
      <c r="S55">
        <v>0</v>
      </c>
      <c r="T55">
        <v>-10.529</v>
      </c>
      <c r="U55">
        <v>5.176</v>
      </c>
      <c r="V55">
        <v>7.52</v>
      </c>
      <c r="W55">
        <v>0</v>
      </c>
      <c r="X55">
        <v>0.992116</v>
      </c>
      <c r="Y55">
        <v>3.3E-05</v>
      </c>
      <c r="Z55">
        <v>1E-05</v>
      </c>
      <c r="AA55">
        <v>0.005273</v>
      </c>
      <c r="AB55">
        <v>0.001009</v>
      </c>
      <c r="AC55">
        <v>0.000234</v>
      </c>
      <c r="AD55">
        <v>0</v>
      </c>
      <c r="AE55">
        <v>0.000568</v>
      </c>
      <c r="AF55">
        <v>4.6E-05</v>
      </c>
      <c r="AH55">
        <f>ROW()</f>
        <v>55</v>
      </c>
    </row>
    <row r="56" spans="1:34" ht="12.75">
      <c r="A56">
        <v>36</v>
      </c>
      <c r="B56" s="2">
        <v>10047298000</v>
      </c>
      <c r="C56" s="49">
        <f t="shared" si="0"/>
        <v>10.047298</v>
      </c>
      <c r="D56">
        <v>0.9975</v>
      </c>
      <c r="E56" s="28">
        <v>1.51</v>
      </c>
      <c r="F56" s="5">
        <f t="shared" si="1"/>
        <v>32.35936569296283</v>
      </c>
      <c r="G56" s="28">
        <v>3.654</v>
      </c>
      <c r="H56" s="6">
        <f t="shared" si="2"/>
        <v>4508.167045414601</v>
      </c>
      <c r="I56">
        <v>0.704911</v>
      </c>
      <c r="J56">
        <v>0.28597</v>
      </c>
      <c r="K56">
        <v>0.001524</v>
      </c>
      <c r="L56">
        <v>6.5E-05</v>
      </c>
      <c r="M56">
        <v>0.000827</v>
      </c>
      <c r="N56">
        <v>0.004243</v>
      </c>
      <c r="O56">
        <v>3E-06</v>
      </c>
      <c r="P56">
        <v>9E-06</v>
      </c>
      <c r="Q56">
        <v>0.000568</v>
      </c>
      <c r="R56">
        <v>4.6E-05</v>
      </c>
      <c r="S56">
        <v>0</v>
      </c>
      <c r="T56">
        <v>-10.414</v>
      </c>
      <c r="U56">
        <v>5.205</v>
      </c>
      <c r="V56">
        <v>7.531</v>
      </c>
      <c r="W56">
        <v>0</v>
      </c>
      <c r="X56">
        <v>0.992116</v>
      </c>
      <c r="Y56">
        <v>3.3E-05</v>
      </c>
      <c r="Z56">
        <v>1E-05</v>
      </c>
      <c r="AA56">
        <v>0.005273</v>
      </c>
      <c r="AB56">
        <v>0.001009</v>
      </c>
      <c r="AC56">
        <v>0.000234</v>
      </c>
      <c r="AD56">
        <v>0</v>
      </c>
      <c r="AE56">
        <v>0.000568</v>
      </c>
      <c r="AF56">
        <v>4.6E-05</v>
      </c>
      <c r="AH56">
        <f>ROW()</f>
        <v>56</v>
      </c>
    </row>
    <row r="57" spans="1:34" ht="12.75">
      <c r="A57">
        <v>37</v>
      </c>
      <c r="B57" s="2">
        <v>10056769000</v>
      </c>
      <c r="C57" s="49">
        <f t="shared" si="0"/>
        <v>10.056769</v>
      </c>
      <c r="D57">
        <v>0.9971</v>
      </c>
      <c r="E57" s="28">
        <v>1.574</v>
      </c>
      <c r="F57" s="5">
        <f t="shared" si="1"/>
        <v>37.497300224548376</v>
      </c>
      <c r="G57" s="28">
        <v>3.651</v>
      </c>
      <c r="H57" s="6">
        <f t="shared" si="2"/>
        <v>4477.133041763624</v>
      </c>
      <c r="I57">
        <v>0.704911</v>
      </c>
      <c r="J57">
        <v>0.28597</v>
      </c>
      <c r="K57">
        <v>0.001524</v>
      </c>
      <c r="L57">
        <v>6.5E-05</v>
      </c>
      <c r="M57">
        <v>0.000827</v>
      </c>
      <c r="N57">
        <v>0.004243</v>
      </c>
      <c r="O57">
        <v>3E-06</v>
      </c>
      <c r="P57">
        <v>9E-06</v>
      </c>
      <c r="Q57">
        <v>0.000568</v>
      </c>
      <c r="R57">
        <v>4.6E-05</v>
      </c>
      <c r="S57">
        <v>0</v>
      </c>
      <c r="T57">
        <v>-10.317</v>
      </c>
      <c r="U57">
        <v>5.234</v>
      </c>
      <c r="V57">
        <v>7.542</v>
      </c>
      <c r="W57">
        <v>0</v>
      </c>
      <c r="X57">
        <v>0.992116</v>
      </c>
      <c r="Y57">
        <v>3.3E-05</v>
      </c>
      <c r="Z57">
        <v>1E-05</v>
      </c>
      <c r="AA57">
        <v>0.005273</v>
      </c>
      <c r="AB57">
        <v>0.001009</v>
      </c>
      <c r="AC57">
        <v>0.000234</v>
      </c>
      <c r="AD57">
        <v>0</v>
      </c>
      <c r="AE57">
        <v>0.000568</v>
      </c>
      <c r="AF57">
        <v>4.6E-05</v>
      </c>
      <c r="AH57">
        <f>ROW()</f>
        <v>57</v>
      </c>
    </row>
    <row r="58" spans="1:34" ht="12.75">
      <c r="A58">
        <v>38</v>
      </c>
      <c r="B58" s="2">
        <v>10083747000</v>
      </c>
      <c r="C58" s="49">
        <f t="shared" si="0"/>
        <v>10.083747</v>
      </c>
      <c r="D58">
        <v>0.9957</v>
      </c>
      <c r="E58" s="28">
        <v>1.639</v>
      </c>
      <c r="F58" s="5">
        <f t="shared" si="1"/>
        <v>43.55118736855688</v>
      </c>
      <c r="G58" s="28">
        <v>3.649</v>
      </c>
      <c r="H58" s="6">
        <f t="shared" si="2"/>
        <v>4456.562483975033</v>
      </c>
      <c r="I58">
        <v>0.704911</v>
      </c>
      <c r="J58">
        <v>0.28597</v>
      </c>
      <c r="K58">
        <v>0.001524</v>
      </c>
      <c r="L58">
        <v>6.5E-05</v>
      </c>
      <c r="M58">
        <v>0.000827</v>
      </c>
      <c r="N58">
        <v>0.004243</v>
      </c>
      <c r="O58">
        <v>3E-06</v>
      </c>
      <c r="P58">
        <v>9E-06</v>
      </c>
      <c r="Q58">
        <v>0.000568</v>
      </c>
      <c r="R58">
        <v>4.6E-05</v>
      </c>
      <c r="S58">
        <v>0</v>
      </c>
      <c r="T58">
        <v>-10.213</v>
      </c>
      <c r="U58">
        <v>5.326</v>
      </c>
      <c r="V58">
        <v>7.572</v>
      </c>
      <c r="W58">
        <v>0</v>
      </c>
      <c r="X58">
        <v>0.992116</v>
      </c>
      <c r="Y58">
        <v>3.3E-05</v>
      </c>
      <c r="Z58">
        <v>1E-05</v>
      </c>
      <c r="AA58">
        <v>0.005273</v>
      </c>
      <c r="AB58">
        <v>0.001009</v>
      </c>
      <c r="AC58">
        <v>0.000234</v>
      </c>
      <c r="AD58">
        <v>0</v>
      </c>
      <c r="AE58">
        <v>0.000568</v>
      </c>
      <c r="AF58">
        <v>4.6E-05</v>
      </c>
      <c r="AH58">
        <f>ROW()</f>
        <v>58</v>
      </c>
    </row>
    <row r="59" spans="1:34" ht="12.75">
      <c r="A59">
        <v>39</v>
      </c>
      <c r="B59" s="2">
        <v>10090474000</v>
      </c>
      <c r="C59" s="49">
        <f t="shared" si="0"/>
        <v>10.090474</v>
      </c>
      <c r="D59">
        <v>0.9952</v>
      </c>
      <c r="E59" s="28">
        <v>1.703</v>
      </c>
      <c r="F59" s="5">
        <f t="shared" si="1"/>
        <v>50.46612975635286</v>
      </c>
      <c r="G59" s="28">
        <v>3.644</v>
      </c>
      <c r="H59" s="6">
        <f t="shared" si="2"/>
        <v>4405.548635065541</v>
      </c>
      <c r="I59">
        <v>0.704911</v>
      </c>
      <c r="J59">
        <v>0.28597</v>
      </c>
      <c r="K59">
        <v>0.001524</v>
      </c>
      <c r="L59">
        <v>6.5E-05</v>
      </c>
      <c r="M59">
        <v>0.000827</v>
      </c>
      <c r="N59">
        <v>0.004243</v>
      </c>
      <c r="O59">
        <v>3E-06</v>
      </c>
      <c r="P59">
        <v>9E-06</v>
      </c>
      <c r="Q59">
        <v>0.000568</v>
      </c>
      <c r="R59">
        <v>4.6E-05</v>
      </c>
      <c r="S59">
        <v>0</v>
      </c>
      <c r="T59">
        <v>-10.109</v>
      </c>
      <c r="U59">
        <v>5.348</v>
      </c>
      <c r="V59">
        <v>7.576</v>
      </c>
      <c r="W59">
        <v>0</v>
      </c>
      <c r="X59">
        <v>0.992116</v>
      </c>
      <c r="Y59">
        <v>3.3E-05</v>
      </c>
      <c r="Z59">
        <v>1E-05</v>
      </c>
      <c r="AA59">
        <v>0.005273</v>
      </c>
      <c r="AB59">
        <v>0.001009</v>
      </c>
      <c r="AC59">
        <v>0.000234</v>
      </c>
      <c r="AD59">
        <v>0</v>
      </c>
      <c r="AE59">
        <v>0.000568</v>
      </c>
      <c r="AF59">
        <v>4.6E-05</v>
      </c>
      <c r="AH59">
        <f>ROW()</f>
        <v>59</v>
      </c>
    </row>
    <row r="60" spans="1:34" ht="12.75">
      <c r="A60">
        <v>40</v>
      </c>
      <c r="B60" s="2">
        <v>10096645000</v>
      </c>
      <c r="C60" s="49">
        <f t="shared" si="0"/>
        <v>10.096645</v>
      </c>
      <c r="D60">
        <v>0.9946</v>
      </c>
      <c r="E60" s="28">
        <v>1.768</v>
      </c>
      <c r="F60" s="5">
        <f t="shared" si="1"/>
        <v>58.6138164514029</v>
      </c>
      <c r="G60" s="28">
        <v>3.639</v>
      </c>
      <c r="H60" s="6">
        <f t="shared" si="2"/>
        <v>4355.118736855686</v>
      </c>
      <c r="I60">
        <v>0.704911</v>
      </c>
      <c r="J60">
        <v>0.28597</v>
      </c>
      <c r="K60">
        <v>0.001524</v>
      </c>
      <c r="L60">
        <v>6.5E-05</v>
      </c>
      <c r="M60">
        <v>0.000827</v>
      </c>
      <c r="N60">
        <v>0.004243</v>
      </c>
      <c r="O60">
        <v>3E-06</v>
      </c>
      <c r="P60">
        <v>9E-06</v>
      </c>
      <c r="Q60">
        <v>0.000568</v>
      </c>
      <c r="R60">
        <v>4.6E-05</v>
      </c>
      <c r="S60">
        <v>0</v>
      </c>
      <c r="T60">
        <v>-10</v>
      </c>
      <c r="U60">
        <v>5.37</v>
      </c>
      <c r="V60">
        <v>7.58</v>
      </c>
      <c r="W60">
        <v>0</v>
      </c>
      <c r="X60">
        <v>0.992116</v>
      </c>
      <c r="Y60">
        <v>3.3E-05</v>
      </c>
      <c r="Z60">
        <v>1E-05</v>
      </c>
      <c r="AA60">
        <v>0.005273</v>
      </c>
      <c r="AB60">
        <v>0.001009</v>
      </c>
      <c r="AC60">
        <v>0.000234</v>
      </c>
      <c r="AD60">
        <v>0</v>
      </c>
      <c r="AE60">
        <v>0.000568</v>
      </c>
      <c r="AF60">
        <v>4.6E-05</v>
      </c>
      <c r="AH60">
        <f>ROW()</f>
        <v>60</v>
      </c>
    </row>
    <row r="61" spans="1:34" ht="12.75">
      <c r="A61">
        <v>41</v>
      </c>
      <c r="B61" s="2">
        <v>10101918000</v>
      </c>
      <c r="C61" s="49">
        <f t="shared" si="0"/>
        <v>10.101918</v>
      </c>
      <c r="D61">
        <v>0.9941</v>
      </c>
      <c r="E61" s="28">
        <v>1.833</v>
      </c>
      <c r="F61" s="5">
        <f t="shared" si="1"/>
        <v>68.07693586937418</v>
      </c>
      <c r="G61" s="28">
        <v>3.637</v>
      </c>
      <c r="H61" s="6">
        <f t="shared" si="2"/>
        <v>4335.10878387529</v>
      </c>
      <c r="I61">
        <v>0.704911</v>
      </c>
      <c r="J61">
        <v>0.28597</v>
      </c>
      <c r="K61">
        <v>0.001524</v>
      </c>
      <c r="L61">
        <v>6.5E-05</v>
      </c>
      <c r="M61">
        <v>0.000827</v>
      </c>
      <c r="N61">
        <v>0.004243</v>
      </c>
      <c r="O61">
        <v>3E-06</v>
      </c>
      <c r="P61">
        <v>9E-06</v>
      </c>
      <c r="Q61">
        <v>0.000568</v>
      </c>
      <c r="R61">
        <v>4.6E-05</v>
      </c>
      <c r="S61">
        <v>0</v>
      </c>
      <c r="T61">
        <v>-9.899</v>
      </c>
      <c r="U61">
        <v>5.391</v>
      </c>
      <c r="V61">
        <v>7.586</v>
      </c>
      <c r="W61">
        <v>0</v>
      </c>
      <c r="X61">
        <v>0.992116</v>
      </c>
      <c r="Y61">
        <v>3.3E-05</v>
      </c>
      <c r="Z61">
        <v>1E-05</v>
      </c>
      <c r="AA61">
        <v>0.005273</v>
      </c>
      <c r="AB61">
        <v>0.001009</v>
      </c>
      <c r="AC61">
        <v>0.000234</v>
      </c>
      <c r="AD61">
        <v>0</v>
      </c>
      <c r="AE61">
        <v>0.000568</v>
      </c>
      <c r="AF61">
        <v>4.6E-05</v>
      </c>
      <c r="AH61">
        <f>ROW()</f>
        <v>61</v>
      </c>
    </row>
    <row r="62" spans="1:32" ht="12.75">
      <c r="A62">
        <v>42</v>
      </c>
      <c r="B62" s="2">
        <v>10106997000</v>
      </c>
      <c r="C62" s="49">
        <f t="shared" si="0"/>
        <v>10.106997</v>
      </c>
      <c r="D62">
        <v>0.9933</v>
      </c>
      <c r="E62" s="28">
        <v>1.898</v>
      </c>
      <c r="F62" s="5">
        <f t="shared" si="1"/>
        <v>79.0678627999825</v>
      </c>
      <c r="G62" s="28">
        <v>3.634</v>
      </c>
      <c r="H62" s="6">
        <f t="shared" si="2"/>
        <v>4305.2661049171065</v>
      </c>
      <c r="I62">
        <v>0.704911</v>
      </c>
      <c r="J62">
        <v>0.28597</v>
      </c>
      <c r="K62">
        <v>0.001524</v>
      </c>
      <c r="L62">
        <v>6.5E-05</v>
      </c>
      <c r="M62">
        <v>0.000827</v>
      </c>
      <c r="N62">
        <v>0.004243</v>
      </c>
      <c r="O62">
        <v>3E-06</v>
      </c>
      <c r="P62">
        <v>9E-06</v>
      </c>
      <c r="Q62">
        <v>0.000568</v>
      </c>
      <c r="R62">
        <v>4.6E-05</v>
      </c>
      <c r="S62">
        <v>0</v>
      </c>
      <c r="T62">
        <v>-9.793</v>
      </c>
      <c r="U62">
        <v>5.412</v>
      </c>
      <c r="V62">
        <v>7.593</v>
      </c>
      <c r="W62">
        <v>0</v>
      </c>
      <c r="X62">
        <v>0.992116</v>
      </c>
      <c r="Y62">
        <v>3.3E-05</v>
      </c>
      <c r="Z62">
        <v>1E-05</v>
      </c>
      <c r="AA62">
        <v>0.005273</v>
      </c>
      <c r="AB62">
        <v>0.001009</v>
      </c>
      <c r="AC62">
        <v>0.000234</v>
      </c>
      <c r="AD62">
        <v>0</v>
      </c>
      <c r="AE62">
        <v>0.000568</v>
      </c>
      <c r="AF62">
        <v>4.6E-05</v>
      </c>
    </row>
    <row r="63" spans="1:32" ht="12.75">
      <c r="A63">
        <v>43</v>
      </c>
      <c r="B63" s="2">
        <v>10111257000</v>
      </c>
      <c r="C63" s="49">
        <f t="shared" si="0"/>
        <v>10.111257</v>
      </c>
      <c r="D63">
        <v>0.9926</v>
      </c>
      <c r="E63" s="28">
        <v>1.963</v>
      </c>
      <c r="F63" s="5">
        <f t="shared" si="1"/>
        <v>91.83325964835811</v>
      </c>
      <c r="G63" s="28">
        <v>3.629</v>
      </c>
      <c r="H63" s="6">
        <f t="shared" si="2"/>
        <v>4255.984131337432</v>
      </c>
      <c r="I63">
        <v>0.704911</v>
      </c>
      <c r="J63">
        <v>0.28597</v>
      </c>
      <c r="K63">
        <v>0.001524</v>
      </c>
      <c r="L63">
        <v>6.5E-05</v>
      </c>
      <c r="M63">
        <v>0.000827</v>
      </c>
      <c r="N63">
        <v>0.004243</v>
      </c>
      <c r="O63">
        <v>3E-06</v>
      </c>
      <c r="P63">
        <v>9E-06</v>
      </c>
      <c r="Q63">
        <v>0.000568</v>
      </c>
      <c r="R63">
        <v>4.6E-05</v>
      </c>
      <c r="S63">
        <v>0</v>
      </c>
      <c r="T63">
        <v>-9.688</v>
      </c>
      <c r="U63">
        <v>5.433</v>
      </c>
      <c r="V63">
        <v>7.6</v>
      </c>
      <c r="W63">
        <v>0</v>
      </c>
      <c r="X63">
        <v>0.992116</v>
      </c>
      <c r="Y63">
        <v>3.3E-05</v>
      </c>
      <c r="Z63">
        <v>1E-05</v>
      </c>
      <c r="AA63">
        <v>0.005273</v>
      </c>
      <c r="AB63">
        <v>0.001009</v>
      </c>
      <c r="AC63">
        <v>0.000234</v>
      </c>
      <c r="AD63">
        <v>0</v>
      </c>
      <c r="AE63">
        <v>0.000568</v>
      </c>
      <c r="AF63">
        <v>4.6E-05</v>
      </c>
    </row>
    <row r="64" spans="1:32" ht="12.75">
      <c r="A64">
        <v>44</v>
      </c>
      <c r="B64" s="2">
        <v>10115108000</v>
      </c>
      <c r="C64" s="49">
        <f t="shared" si="0"/>
        <v>10.115108</v>
      </c>
      <c r="D64">
        <v>0.9917</v>
      </c>
      <c r="E64" s="28">
        <v>2.028</v>
      </c>
      <c r="F64" s="5">
        <f t="shared" si="1"/>
        <v>106.65961212302584</v>
      </c>
      <c r="G64" s="28">
        <v>3.626</v>
      </c>
      <c r="H64" s="6">
        <f t="shared" si="2"/>
        <v>4226.686142656029</v>
      </c>
      <c r="I64">
        <v>0.704911</v>
      </c>
      <c r="J64">
        <v>0.28597</v>
      </c>
      <c r="K64">
        <v>0.001524</v>
      </c>
      <c r="L64">
        <v>6.5E-05</v>
      </c>
      <c r="M64">
        <v>0.000827</v>
      </c>
      <c r="N64">
        <v>0.004243</v>
      </c>
      <c r="O64">
        <v>3E-06</v>
      </c>
      <c r="P64">
        <v>9E-06</v>
      </c>
      <c r="Q64">
        <v>0.000568</v>
      </c>
      <c r="R64">
        <v>4.6E-05</v>
      </c>
      <c r="S64">
        <v>0</v>
      </c>
      <c r="T64">
        <v>-9.582</v>
      </c>
      <c r="U64">
        <v>5.454</v>
      </c>
      <c r="V64">
        <v>7.609</v>
      </c>
      <c r="W64">
        <v>0</v>
      </c>
      <c r="X64">
        <v>0.992116</v>
      </c>
      <c r="Y64">
        <v>3.3E-05</v>
      </c>
      <c r="Z64">
        <v>1E-05</v>
      </c>
      <c r="AA64">
        <v>0.005273</v>
      </c>
      <c r="AB64">
        <v>0.001009</v>
      </c>
      <c r="AC64">
        <v>0.000234</v>
      </c>
      <c r="AD64">
        <v>0</v>
      </c>
      <c r="AE64">
        <v>0.000568</v>
      </c>
      <c r="AF64">
        <v>4.6E-05</v>
      </c>
    </row>
    <row r="65" spans="1:32" ht="12.75">
      <c r="A65">
        <v>45</v>
      </c>
      <c r="B65" s="2">
        <v>10118532000</v>
      </c>
      <c r="C65" s="49">
        <f t="shared" si="0"/>
        <v>10.118532</v>
      </c>
      <c r="D65">
        <v>0.9906</v>
      </c>
      <c r="E65" s="28">
        <v>2.093</v>
      </c>
      <c r="F65" s="5">
        <f t="shared" si="1"/>
        <v>123.87965865303701</v>
      </c>
      <c r="G65" s="28">
        <v>3.621</v>
      </c>
      <c r="H65" s="6">
        <f t="shared" si="2"/>
        <v>4178.303666466225</v>
      </c>
      <c r="I65">
        <v>0.704911</v>
      </c>
      <c r="J65">
        <v>0.28597</v>
      </c>
      <c r="K65">
        <v>0.001524</v>
      </c>
      <c r="L65">
        <v>6.5E-05</v>
      </c>
      <c r="M65">
        <v>0.000827</v>
      </c>
      <c r="N65">
        <v>0.004243</v>
      </c>
      <c r="O65">
        <v>3E-06</v>
      </c>
      <c r="P65">
        <v>9E-06</v>
      </c>
      <c r="Q65">
        <v>0.000568</v>
      </c>
      <c r="R65">
        <v>4.6E-05</v>
      </c>
      <c r="S65">
        <v>0</v>
      </c>
      <c r="T65">
        <v>-9.475</v>
      </c>
      <c r="U65">
        <v>5.475</v>
      </c>
      <c r="V65">
        <v>7.618</v>
      </c>
      <c r="W65">
        <v>0</v>
      </c>
      <c r="X65">
        <v>0.992116</v>
      </c>
      <c r="Y65">
        <v>3.3E-05</v>
      </c>
      <c r="Z65">
        <v>1E-05</v>
      </c>
      <c r="AA65">
        <v>0.005273</v>
      </c>
      <c r="AB65">
        <v>0.001009</v>
      </c>
      <c r="AC65">
        <v>0.000234</v>
      </c>
      <c r="AD65">
        <v>0</v>
      </c>
      <c r="AE65">
        <v>0.000568</v>
      </c>
      <c r="AF65">
        <v>4.6E-05</v>
      </c>
    </row>
    <row r="66" spans="1:32" ht="12.75">
      <c r="A66">
        <v>46</v>
      </c>
      <c r="B66" s="2">
        <v>10121588000</v>
      </c>
      <c r="C66" s="49">
        <f t="shared" si="0"/>
        <v>10.121588</v>
      </c>
      <c r="D66">
        <v>0.9895</v>
      </c>
      <c r="E66" s="28">
        <v>2.158</v>
      </c>
      <c r="F66" s="5">
        <f t="shared" si="1"/>
        <v>143.87985782558457</v>
      </c>
      <c r="G66" s="28">
        <v>3.616</v>
      </c>
      <c r="H66" s="6">
        <f t="shared" si="2"/>
        <v>4130.475019901621</v>
      </c>
      <c r="I66">
        <v>0.704911</v>
      </c>
      <c r="J66">
        <v>0.28597</v>
      </c>
      <c r="K66">
        <v>0.001524</v>
      </c>
      <c r="L66">
        <v>6.5E-05</v>
      </c>
      <c r="M66">
        <v>0.000827</v>
      </c>
      <c r="N66">
        <v>0.004243</v>
      </c>
      <c r="O66">
        <v>3E-06</v>
      </c>
      <c r="P66">
        <v>9E-06</v>
      </c>
      <c r="Q66">
        <v>0.000568</v>
      </c>
      <c r="R66">
        <v>4.6E-05</v>
      </c>
      <c r="S66">
        <v>0</v>
      </c>
      <c r="T66">
        <v>-9.367</v>
      </c>
      <c r="U66">
        <v>5.495</v>
      </c>
      <c r="V66">
        <v>7.628</v>
      </c>
      <c r="W66">
        <v>0</v>
      </c>
      <c r="X66">
        <v>0.992116</v>
      </c>
      <c r="Y66">
        <v>3.3E-05</v>
      </c>
      <c r="Z66">
        <v>1E-05</v>
      </c>
      <c r="AA66">
        <v>0.005273</v>
      </c>
      <c r="AB66">
        <v>0.001009</v>
      </c>
      <c r="AC66">
        <v>0.000234</v>
      </c>
      <c r="AD66">
        <v>0</v>
      </c>
      <c r="AE66">
        <v>0.000568</v>
      </c>
      <c r="AF66">
        <v>4.6E-05</v>
      </c>
    </row>
    <row r="67" spans="1:32" ht="12.75">
      <c r="A67">
        <v>47</v>
      </c>
      <c r="B67" s="2">
        <v>10124232000</v>
      </c>
      <c r="C67" s="49">
        <f t="shared" si="0"/>
        <v>10.124232</v>
      </c>
      <c r="D67">
        <v>0.9882</v>
      </c>
      <c r="E67" s="28">
        <v>2.223</v>
      </c>
      <c r="F67" s="5">
        <f t="shared" si="1"/>
        <v>167.10906143107084</v>
      </c>
      <c r="G67" s="28">
        <v>3.612</v>
      </c>
      <c r="H67" s="6">
        <f t="shared" si="2"/>
        <v>4092.6065973001114</v>
      </c>
      <c r="I67">
        <v>0.704911</v>
      </c>
      <c r="J67">
        <v>0.28597</v>
      </c>
      <c r="K67">
        <v>0.001524</v>
      </c>
      <c r="L67">
        <v>6.5E-05</v>
      </c>
      <c r="M67">
        <v>0.000827</v>
      </c>
      <c r="N67">
        <v>0.004243</v>
      </c>
      <c r="O67">
        <v>3E-06</v>
      </c>
      <c r="P67">
        <v>9E-06</v>
      </c>
      <c r="Q67">
        <v>0.000568</v>
      </c>
      <c r="R67">
        <v>4.6E-05</v>
      </c>
      <c r="S67">
        <v>0</v>
      </c>
      <c r="T67">
        <v>-9.26</v>
      </c>
      <c r="U67">
        <v>5.516</v>
      </c>
      <c r="V67">
        <v>7.638</v>
      </c>
      <c r="W67">
        <v>0</v>
      </c>
      <c r="X67">
        <v>0.992116</v>
      </c>
      <c r="Y67">
        <v>3.3E-05</v>
      </c>
      <c r="Z67">
        <v>1E-05</v>
      </c>
      <c r="AA67">
        <v>0.005273</v>
      </c>
      <c r="AB67">
        <v>0.001009</v>
      </c>
      <c r="AC67">
        <v>0.000234</v>
      </c>
      <c r="AD67">
        <v>0</v>
      </c>
      <c r="AE67">
        <v>0.000568</v>
      </c>
      <c r="AF67">
        <v>4.6E-05</v>
      </c>
    </row>
    <row r="68" spans="1:32" ht="12.75">
      <c r="A68">
        <v>48</v>
      </c>
      <c r="B68" s="2">
        <v>10126628000</v>
      </c>
      <c r="C68" s="49">
        <f t="shared" si="0"/>
        <v>10.126628</v>
      </c>
      <c r="D68">
        <v>0.9867</v>
      </c>
      <c r="E68" s="28">
        <v>2.288</v>
      </c>
      <c r="F68" s="5">
        <f t="shared" si="1"/>
        <v>194.08858775927777</v>
      </c>
      <c r="G68" s="28">
        <v>3.608</v>
      </c>
      <c r="H68" s="6">
        <f t="shared" si="2"/>
        <v>4055.085354483844</v>
      </c>
      <c r="I68">
        <v>0.704911</v>
      </c>
      <c r="J68">
        <v>0.28597</v>
      </c>
      <c r="K68">
        <v>0.001524</v>
      </c>
      <c r="L68">
        <v>6.5E-05</v>
      </c>
      <c r="M68">
        <v>0.000827</v>
      </c>
      <c r="N68">
        <v>0.004243</v>
      </c>
      <c r="O68">
        <v>3E-06</v>
      </c>
      <c r="P68">
        <v>9E-06</v>
      </c>
      <c r="Q68">
        <v>0.000568</v>
      </c>
      <c r="R68">
        <v>4.6E-05</v>
      </c>
      <c r="S68">
        <v>0</v>
      </c>
      <c r="T68">
        <v>-9.154</v>
      </c>
      <c r="U68">
        <v>5.537</v>
      </c>
      <c r="V68">
        <v>7.649</v>
      </c>
      <c r="W68">
        <v>0</v>
      </c>
      <c r="X68">
        <v>0.992116</v>
      </c>
      <c r="Y68">
        <v>3.3E-05</v>
      </c>
      <c r="Z68">
        <v>1E-05</v>
      </c>
      <c r="AA68">
        <v>0.005273</v>
      </c>
      <c r="AB68">
        <v>0.001009</v>
      </c>
      <c r="AC68">
        <v>0.000234</v>
      </c>
      <c r="AD68">
        <v>0</v>
      </c>
      <c r="AE68">
        <v>0.000568</v>
      </c>
      <c r="AF68">
        <v>4.6E-05</v>
      </c>
    </row>
    <row r="69" spans="1:32" ht="12.75">
      <c r="A69">
        <v>49</v>
      </c>
      <c r="B69" s="2">
        <v>10128737000</v>
      </c>
      <c r="C69" s="49">
        <f t="shared" si="0"/>
        <v>10.128737</v>
      </c>
      <c r="D69">
        <v>0.985</v>
      </c>
      <c r="E69" s="28">
        <v>2.353</v>
      </c>
      <c r="F69" s="5">
        <f t="shared" si="1"/>
        <v>225.42392121524315</v>
      </c>
      <c r="G69" s="28">
        <v>3.603</v>
      </c>
      <c r="H69" s="6">
        <f t="shared" si="2"/>
        <v>4008.667176273034</v>
      </c>
      <c r="I69">
        <v>0.704911</v>
      </c>
      <c r="J69">
        <v>0.28597</v>
      </c>
      <c r="K69">
        <v>0.001524</v>
      </c>
      <c r="L69">
        <v>6.5E-05</v>
      </c>
      <c r="M69">
        <v>0.000827</v>
      </c>
      <c r="N69">
        <v>0.004243</v>
      </c>
      <c r="O69">
        <v>3E-06</v>
      </c>
      <c r="P69">
        <v>9E-06</v>
      </c>
      <c r="Q69">
        <v>0.000568</v>
      </c>
      <c r="R69">
        <v>4.6E-05</v>
      </c>
      <c r="S69">
        <v>0</v>
      </c>
      <c r="T69">
        <v>-9.046</v>
      </c>
      <c r="U69">
        <v>5.558</v>
      </c>
      <c r="V69">
        <v>7.66</v>
      </c>
      <c r="W69">
        <v>0</v>
      </c>
      <c r="X69">
        <v>0.992116</v>
      </c>
      <c r="Y69">
        <v>3.3E-05</v>
      </c>
      <c r="Z69">
        <v>1E-05</v>
      </c>
      <c r="AA69">
        <v>0.005273</v>
      </c>
      <c r="AB69">
        <v>0.001009</v>
      </c>
      <c r="AC69">
        <v>0.000234</v>
      </c>
      <c r="AD69">
        <v>0</v>
      </c>
      <c r="AE69">
        <v>0.000568</v>
      </c>
      <c r="AF69">
        <v>4.6E-05</v>
      </c>
    </row>
    <row r="70" spans="1:32" ht="12.75">
      <c r="A70">
        <v>50</v>
      </c>
      <c r="B70" s="2">
        <v>10130683000</v>
      </c>
      <c r="C70" s="49">
        <f t="shared" si="0"/>
        <v>10.130683</v>
      </c>
      <c r="D70">
        <v>0.9831</v>
      </c>
      <c r="E70" s="28">
        <v>2.418</v>
      </c>
      <c r="F70" s="5">
        <f t="shared" si="1"/>
        <v>261.81830082189884</v>
      </c>
      <c r="G70" s="28">
        <v>3.599</v>
      </c>
      <c r="H70" s="6">
        <f t="shared" si="2"/>
        <v>3971.915494694405</v>
      </c>
      <c r="I70">
        <v>0.704911</v>
      </c>
      <c r="J70">
        <v>0.28597</v>
      </c>
      <c r="K70">
        <v>0.001524</v>
      </c>
      <c r="L70">
        <v>6.5E-05</v>
      </c>
      <c r="M70">
        <v>0.000827</v>
      </c>
      <c r="N70">
        <v>0.004243</v>
      </c>
      <c r="O70">
        <v>3E-06</v>
      </c>
      <c r="P70">
        <v>9E-06</v>
      </c>
      <c r="Q70">
        <v>0.000568</v>
      </c>
      <c r="R70">
        <v>4.6E-05</v>
      </c>
      <c r="S70">
        <v>0</v>
      </c>
      <c r="T70">
        <v>-8.939</v>
      </c>
      <c r="U70">
        <v>5.579</v>
      </c>
      <c r="V70">
        <v>7.671</v>
      </c>
      <c r="W70">
        <v>0</v>
      </c>
      <c r="X70">
        <v>0.992116</v>
      </c>
      <c r="Y70">
        <v>3.3E-05</v>
      </c>
      <c r="Z70">
        <v>1E-05</v>
      </c>
      <c r="AA70">
        <v>0.005273</v>
      </c>
      <c r="AB70">
        <v>0.001009</v>
      </c>
      <c r="AC70">
        <v>0.000234</v>
      </c>
      <c r="AD70">
        <v>0</v>
      </c>
      <c r="AE70">
        <v>0.000568</v>
      </c>
      <c r="AF70">
        <v>4.6E-05</v>
      </c>
    </row>
    <row r="71" spans="1:32" ht="12.75">
      <c r="A71">
        <v>51</v>
      </c>
      <c r="B71" s="2">
        <v>10132388000</v>
      </c>
      <c r="C71" s="49">
        <f t="shared" si="0"/>
        <v>10.132388</v>
      </c>
      <c r="D71">
        <v>0.9808</v>
      </c>
      <c r="E71" s="28">
        <v>2.483</v>
      </c>
      <c r="F71" s="5">
        <f t="shared" si="1"/>
        <v>304.0885025676281</v>
      </c>
      <c r="G71" s="28">
        <v>3.593</v>
      </c>
      <c r="H71" s="6">
        <f t="shared" si="2"/>
        <v>3917.418771077837</v>
      </c>
      <c r="I71">
        <v>0.704911</v>
      </c>
      <c r="J71">
        <v>0.28597</v>
      </c>
      <c r="K71">
        <v>0.001524</v>
      </c>
      <c r="L71">
        <v>6.5E-05</v>
      </c>
      <c r="M71">
        <v>0.000827</v>
      </c>
      <c r="N71">
        <v>0.004243</v>
      </c>
      <c r="O71">
        <v>3E-06</v>
      </c>
      <c r="P71">
        <v>9E-06</v>
      </c>
      <c r="Q71">
        <v>0.000568</v>
      </c>
      <c r="R71">
        <v>4.6E-05</v>
      </c>
      <c r="S71">
        <v>0</v>
      </c>
      <c r="T71">
        <v>-8.829</v>
      </c>
      <c r="U71">
        <v>5.601</v>
      </c>
      <c r="V71">
        <v>7.683</v>
      </c>
      <c r="W71">
        <v>0</v>
      </c>
      <c r="X71">
        <v>0.992116</v>
      </c>
      <c r="Y71">
        <v>3.3E-05</v>
      </c>
      <c r="Z71">
        <v>1E-05</v>
      </c>
      <c r="AA71">
        <v>0.005273</v>
      </c>
      <c r="AB71">
        <v>0.001009</v>
      </c>
      <c r="AC71">
        <v>0.000234</v>
      </c>
      <c r="AD71">
        <v>0</v>
      </c>
      <c r="AE71">
        <v>0.000568</v>
      </c>
      <c r="AF71">
        <v>4.6E-05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H71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9.7109375" style="0" customWidth="1"/>
    <col min="4" max="4" width="5.421875" style="0" customWidth="1"/>
    <col min="5" max="5" width="6.8515625" style="0" customWidth="1"/>
    <col min="6" max="6" width="10.00390625" style="6" customWidth="1"/>
    <col min="7" max="7" width="7.140625" style="0" customWidth="1"/>
  </cols>
  <sheetData>
    <row r="1" ht="20.25">
      <c r="A1" s="14" t="s">
        <v>0</v>
      </c>
    </row>
    <row r="3" ht="12.75">
      <c r="A3" t="s">
        <v>44</v>
      </c>
    </row>
    <row r="4" ht="12.75">
      <c r="A4" t="s">
        <v>45</v>
      </c>
    </row>
    <row r="5" ht="12.75">
      <c r="A5" t="s">
        <v>36</v>
      </c>
    </row>
    <row r="6" spans="2:7" ht="12.75">
      <c r="B6" s="7"/>
      <c r="C6" s="7" t="s">
        <v>34</v>
      </c>
      <c r="D6" s="7"/>
      <c r="E6" s="7" t="s">
        <v>34</v>
      </c>
      <c r="F6" s="15"/>
      <c r="G6" s="7" t="s">
        <v>34</v>
      </c>
    </row>
    <row r="7" spans="1:7" ht="13.5" thickBot="1">
      <c r="A7" s="4" t="s">
        <v>33</v>
      </c>
      <c r="B7" s="4" t="s">
        <v>1</v>
      </c>
      <c r="C7" s="4" t="s">
        <v>1</v>
      </c>
      <c r="D7" s="4"/>
      <c r="E7" s="4" t="s">
        <v>3</v>
      </c>
      <c r="F7" s="16"/>
      <c r="G7" s="4" t="s">
        <v>5</v>
      </c>
    </row>
    <row r="8" spans="1:7" ht="12.75">
      <c r="A8" s="1">
        <f>VLOOKUP(C14,B$21:AH$60,33)</f>
        <v>21</v>
      </c>
      <c r="B8" t="str">
        <f>"B"&amp;A8</f>
        <v>B21</v>
      </c>
      <c r="C8" s="2">
        <f ca="1">INDIRECT(B8)</f>
        <v>9759884</v>
      </c>
      <c r="D8" t="str">
        <f>"E"&amp;A8</f>
        <v>E21</v>
      </c>
      <c r="E8">
        <f ca="1">INDIRECT(D8)</f>
        <v>0.433</v>
      </c>
      <c r="F8" s="6" t="str">
        <f>"G"&amp;A8</f>
        <v>G21</v>
      </c>
      <c r="G8">
        <f ca="1">INDIRECT(F8)</f>
        <v>3.834</v>
      </c>
    </row>
    <row r="9" spans="1:7" ht="12.75">
      <c r="A9" s="1">
        <f>A8+1</f>
        <v>22</v>
      </c>
      <c r="B9" t="str">
        <f>"B"&amp;A9</f>
        <v>B22</v>
      </c>
      <c r="C9" s="2">
        <f ca="1">INDIRECT(B9)</f>
        <v>643995650</v>
      </c>
      <c r="D9" t="str">
        <f>"E"&amp;A9</f>
        <v>E22</v>
      </c>
      <c r="E9">
        <f ca="1">INDIRECT(D9)</f>
        <v>0.471</v>
      </c>
      <c r="F9" s="6" t="str">
        <f>"G"&amp;A9</f>
        <v>G22</v>
      </c>
      <c r="G9">
        <f ca="1">INDIRECT(F9)</f>
        <v>3.836</v>
      </c>
    </row>
    <row r="11" spans="1:7" ht="12.75">
      <c r="A11" s="1">
        <f>VLOOKUP(C15,B$21:AH$60,33)</f>
        <v>21</v>
      </c>
      <c r="B11" t="str">
        <f>"B"&amp;A11</f>
        <v>B21</v>
      </c>
      <c r="C11" s="2">
        <f ca="1">INDIRECT(B11)</f>
        <v>9759884</v>
      </c>
      <c r="D11" t="str">
        <f>"E"&amp;A11</f>
        <v>E21</v>
      </c>
      <c r="E11">
        <f ca="1">INDIRECT(D11)</f>
        <v>0.433</v>
      </c>
      <c r="F11" s="6" t="str">
        <f>"G"&amp;A11</f>
        <v>G21</v>
      </c>
      <c r="G11">
        <f ca="1">INDIRECT(F11)</f>
        <v>3.834</v>
      </c>
    </row>
    <row r="12" spans="1:7" ht="12.75">
      <c r="A12" s="1">
        <f>A11+1</f>
        <v>22</v>
      </c>
      <c r="B12" t="str">
        <f>"B"&amp;A12</f>
        <v>B22</v>
      </c>
      <c r="C12" s="2">
        <f ca="1">INDIRECT(B12)</f>
        <v>643995650</v>
      </c>
      <c r="D12" t="str">
        <f>"E"&amp;A12</f>
        <v>E22</v>
      </c>
      <c r="E12">
        <f ca="1">INDIRECT(D12)</f>
        <v>0.471</v>
      </c>
      <c r="F12" s="6" t="str">
        <f>"G"&amp;A12</f>
        <v>G22</v>
      </c>
      <c r="G12">
        <f ca="1">INDIRECT(F12)</f>
        <v>3.836</v>
      </c>
    </row>
    <row r="14" spans="1:7" ht="12.75">
      <c r="A14" s="11" t="s">
        <v>35</v>
      </c>
      <c r="B14" s="2"/>
      <c r="C14" s="9">
        <v>150000000</v>
      </c>
      <c r="E14" s="12">
        <f>E8+($C14-$C8)/($C9-$C8)*(E9-E8)</f>
        <v>0.4414024343843138</v>
      </c>
      <c r="G14" s="12">
        <f>G8+($C14-$C8)/($C9-$C8)*(G9-G8)</f>
        <v>3.834442233388648</v>
      </c>
    </row>
    <row r="15" spans="1:7" ht="12.75">
      <c r="A15" s="11" t="s">
        <v>35</v>
      </c>
      <c r="B15" s="2"/>
      <c r="C15" s="9">
        <v>170000000</v>
      </c>
      <c r="E15" s="10">
        <f>E11+($C15-C11)/(C12-C11)*(E12-E11)</f>
        <v>0.4426007269448125</v>
      </c>
      <c r="G15" s="13">
        <f>G11+($C15-$C11)/($C12-$C11)*(G12-G11)</f>
        <v>3.834505301418148</v>
      </c>
    </row>
    <row r="17" spans="2:3" ht="12.75">
      <c r="B17" s="2"/>
      <c r="C17" s="2"/>
    </row>
    <row r="19" spans="2:34" ht="12.75">
      <c r="B19">
        <v>1</v>
      </c>
      <c r="C19">
        <v>2</v>
      </c>
      <c r="D19">
        <v>3</v>
      </c>
      <c r="E19">
        <v>4</v>
      </c>
      <c r="F19" s="6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  <c r="N19">
        <v>13</v>
      </c>
      <c r="O19">
        <v>14</v>
      </c>
      <c r="P19">
        <v>15</v>
      </c>
      <c r="Q19">
        <v>16</v>
      </c>
      <c r="R19">
        <v>17</v>
      </c>
      <c r="S19">
        <v>18</v>
      </c>
      <c r="T19">
        <v>19</v>
      </c>
      <c r="U19">
        <v>20</v>
      </c>
      <c r="V19">
        <v>21</v>
      </c>
      <c r="W19">
        <v>22</v>
      </c>
      <c r="X19">
        <v>23</v>
      </c>
      <c r="Y19">
        <v>24</v>
      </c>
      <c r="Z19">
        <v>25</v>
      </c>
      <c r="AA19">
        <v>26</v>
      </c>
      <c r="AB19">
        <v>27</v>
      </c>
      <c r="AC19">
        <v>28</v>
      </c>
      <c r="AD19">
        <v>29</v>
      </c>
      <c r="AE19">
        <v>30</v>
      </c>
      <c r="AF19">
        <v>31</v>
      </c>
      <c r="AG19">
        <v>32</v>
      </c>
      <c r="AH19">
        <v>33</v>
      </c>
    </row>
    <row r="20" spans="1:33" ht="13.5" thickBot="1">
      <c r="A20" s="3"/>
      <c r="B20" s="4" t="s">
        <v>1</v>
      </c>
      <c r="C20" s="8" t="s">
        <v>32</v>
      </c>
      <c r="D20" s="4" t="s">
        <v>2</v>
      </c>
      <c r="E20" s="4" t="s">
        <v>3</v>
      </c>
      <c r="F20" s="16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  <c r="X20" s="4" t="s">
        <v>22</v>
      </c>
      <c r="Y20" s="4" t="s">
        <v>23</v>
      </c>
      <c r="Z20" s="4" t="s">
        <v>24</v>
      </c>
      <c r="AA20" s="4" t="s">
        <v>25</v>
      </c>
      <c r="AB20" s="4" t="s">
        <v>26</v>
      </c>
      <c r="AC20" s="4" t="s">
        <v>27</v>
      </c>
      <c r="AD20" s="4" t="s">
        <v>28</v>
      </c>
      <c r="AE20" s="4" t="s">
        <v>29</v>
      </c>
      <c r="AF20" s="4" t="s">
        <v>30</v>
      </c>
      <c r="AG20" s="4" t="s">
        <v>31</v>
      </c>
    </row>
    <row r="21" spans="1:34" ht="12.75">
      <c r="A21">
        <v>1</v>
      </c>
      <c r="B21" s="2">
        <v>9759884</v>
      </c>
      <c r="C21" s="5">
        <f aca="true" t="shared" si="0" ref="C21:C71">B21/1000000000</f>
        <v>0.009759884</v>
      </c>
      <c r="D21">
        <v>1.25</v>
      </c>
      <c r="E21">
        <v>0.433</v>
      </c>
      <c r="F21" s="5">
        <f aca="true" t="shared" si="1" ref="F21:F71">10^E21</f>
        <v>2.7101916318908432</v>
      </c>
      <c r="G21">
        <v>3.834</v>
      </c>
      <c r="H21" s="6">
        <f>10^G21</f>
        <v>6823.386941416708</v>
      </c>
      <c r="I21">
        <v>0.728</v>
      </c>
      <c r="J21">
        <v>0.264</v>
      </c>
      <c r="K21">
        <v>0.001786</v>
      </c>
      <c r="L21">
        <v>2.9E-05</v>
      </c>
      <c r="M21">
        <v>0.000559</v>
      </c>
      <c r="N21">
        <v>0.004243</v>
      </c>
      <c r="O21">
        <v>3E-06</v>
      </c>
      <c r="P21">
        <v>1E-05</v>
      </c>
      <c r="Q21">
        <v>0.000568</v>
      </c>
      <c r="R21">
        <v>4.6E-05</v>
      </c>
      <c r="S21">
        <v>0.0384</v>
      </c>
      <c r="T21">
        <v>0</v>
      </c>
      <c r="U21">
        <v>1.951</v>
      </c>
      <c r="V21">
        <v>7.213</v>
      </c>
      <c r="W21">
        <v>0.726748</v>
      </c>
      <c r="X21">
        <v>0.264981</v>
      </c>
      <c r="Y21">
        <v>2.7E-05</v>
      </c>
      <c r="Z21">
        <v>1E-05</v>
      </c>
      <c r="AA21">
        <v>0.002637</v>
      </c>
      <c r="AB21">
        <v>0.004242</v>
      </c>
      <c r="AC21">
        <v>4E-06</v>
      </c>
      <c r="AD21">
        <v>5E-06</v>
      </c>
      <c r="AE21">
        <v>0.000568</v>
      </c>
      <c r="AF21">
        <v>4.6E-05</v>
      </c>
      <c r="AH21">
        <f>ROW()</f>
        <v>21</v>
      </c>
    </row>
    <row r="22" spans="1:34" ht="12.75">
      <c r="A22">
        <v>2</v>
      </c>
      <c r="B22" s="2">
        <v>643995650</v>
      </c>
      <c r="C22" s="5">
        <f t="shared" si="0"/>
        <v>0.64399565</v>
      </c>
      <c r="D22">
        <v>1.25</v>
      </c>
      <c r="E22">
        <v>0.471</v>
      </c>
      <c r="F22" s="5">
        <f t="shared" si="1"/>
        <v>2.958012466551546</v>
      </c>
      <c r="G22">
        <v>3.836</v>
      </c>
      <c r="H22" s="6">
        <f aca="true" t="shared" si="2" ref="H22:H71">10^G22</f>
        <v>6854.8822645266255</v>
      </c>
      <c r="I22">
        <v>0.728</v>
      </c>
      <c r="J22">
        <v>0.264</v>
      </c>
      <c r="K22">
        <v>0.001786</v>
      </c>
      <c r="L22">
        <v>2.9E-05</v>
      </c>
      <c r="M22">
        <v>0.000559</v>
      </c>
      <c r="N22">
        <v>0.004243</v>
      </c>
      <c r="O22">
        <v>3E-06</v>
      </c>
      <c r="P22">
        <v>1E-05</v>
      </c>
      <c r="Q22">
        <v>0.000568</v>
      </c>
      <c r="R22">
        <v>4.6E-05</v>
      </c>
      <c r="S22">
        <v>0.0284</v>
      </c>
      <c r="T22">
        <v>0</v>
      </c>
      <c r="U22">
        <v>2.023</v>
      </c>
      <c r="V22">
        <v>7.237</v>
      </c>
      <c r="W22">
        <v>0.619327</v>
      </c>
      <c r="X22">
        <v>0.372396</v>
      </c>
      <c r="Y22">
        <v>1.2E-05</v>
      </c>
      <c r="Z22">
        <v>4E-06</v>
      </c>
      <c r="AA22">
        <v>0.00268</v>
      </c>
      <c r="AB22">
        <v>0.003977</v>
      </c>
      <c r="AC22">
        <v>0.000268</v>
      </c>
      <c r="AD22">
        <v>0</v>
      </c>
      <c r="AE22">
        <v>0.000568</v>
      </c>
      <c r="AF22">
        <v>4.6E-05</v>
      </c>
      <c r="AH22">
        <f>ROW()</f>
        <v>22</v>
      </c>
    </row>
    <row r="23" spans="1:34" ht="12.75">
      <c r="A23">
        <v>3</v>
      </c>
      <c r="B23" s="2">
        <v>1047397800</v>
      </c>
      <c r="C23" s="5">
        <f t="shared" si="0"/>
        <v>1.0473978</v>
      </c>
      <c r="D23">
        <v>1.25</v>
      </c>
      <c r="E23">
        <v>0.499</v>
      </c>
      <c r="F23" s="5">
        <f t="shared" si="1"/>
        <v>3.155004623374627</v>
      </c>
      <c r="G23">
        <v>3.837</v>
      </c>
      <c r="H23" s="6">
        <f t="shared" si="2"/>
        <v>6870.684400142336</v>
      </c>
      <c r="I23">
        <v>0.728</v>
      </c>
      <c r="J23">
        <v>0.264</v>
      </c>
      <c r="K23">
        <v>0.001786</v>
      </c>
      <c r="L23">
        <v>2.9E-05</v>
      </c>
      <c r="M23">
        <v>0.000559</v>
      </c>
      <c r="N23">
        <v>0.004243</v>
      </c>
      <c r="O23">
        <v>3E-06</v>
      </c>
      <c r="P23">
        <v>1E-05</v>
      </c>
      <c r="Q23">
        <v>0.000568</v>
      </c>
      <c r="R23">
        <v>4.6E-05</v>
      </c>
      <c r="S23">
        <v>0.0242</v>
      </c>
      <c r="T23">
        <v>0</v>
      </c>
      <c r="U23">
        <v>2.069</v>
      </c>
      <c r="V23">
        <v>7.252</v>
      </c>
      <c r="W23">
        <v>0.539202</v>
      </c>
      <c r="X23">
        <v>0.452526</v>
      </c>
      <c r="Y23">
        <v>1.3E-05</v>
      </c>
      <c r="Z23">
        <v>4E-06</v>
      </c>
      <c r="AA23">
        <v>0.002792</v>
      </c>
      <c r="AB23">
        <v>0.003598</v>
      </c>
      <c r="AC23">
        <v>0.000532</v>
      </c>
      <c r="AD23">
        <v>0</v>
      </c>
      <c r="AE23">
        <v>0.000568</v>
      </c>
      <c r="AF23">
        <v>4.6E-05</v>
      </c>
      <c r="AH23">
        <f>ROW()</f>
        <v>23</v>
      </c>
    </row>
    <row r="24" spans="1:34" ht="12.75">
      <c r="A24">
        <v>4</v>
      </c>
      <c r="B24" s="2">
        <v>1397486200</v>
      </c>
      <c r="C24" s="5">
        <f t="shared" si="0"/>
        <v>1.3974862</v>
      </c>
      <c r="D24">
        <v>1.25</v>
      </c>
      <c r="E24">
        <v>0.524</v>
      </c>
      <c r="F24" s="5">
        <f t="shared" si="1"/>
        <v>3.3419504002611427</v>
      </c>
      <c r="G24">
        <v>3.837</v>
      </c>
      <c r="H24" s="6">
        <f t="shared" si="2"/>
        <v>6870.684400142336</v>
      </c>
      <c r="I24">
        <v>0.728</v>
      </c>
      <c r="J24">
        <v>0.264</v>
      </c>
      <c r="K24">
        <v>0.001786</v>
      </c>
      <c r="L24">
        <v>2.9E-05</v>
      </c>
      <c r="M24">
        <v>0.000559</v>
      </c>
      <c r="N24">
        <v>0.004243</v>
      </c>
      <c r="O24">
        <v>3E-06</v>
      </c>
      <c r="P24">
        <v>1E-05</v>
      </c>
      <c r="Q24">
        <v>0.000568</v>
      </c>
      <c r="R24">
        <v>4.6E-05</v>
      </c>
      <c r="S24">
        <v>0.0243</v>
      </c>
      <c r="T24">
        <v>0</v>
      </c>
      <c r="U24">
        <v>2.115</v>
      </c>
      <c r="V24">
        <v>7.267</v>
      </c>
      <c r="W24">
        <v>0.460313</v>
      </c>
      <c r="X24">
        <v>0.531455</v>
      </c>
      <c r="Y24">
        <v>1.6E-05</v>
      </c>
      <c r="Z24">
        <v>5E-06</v>
      </c>
      <c r="AA24">
        <v>0.003117</v>
      </c>
      <c r="AB24">
        <v>0.003052</v>
      </c>
      <c r="AC24">
        <v>0.000712</v>
      </c>
      <c r="AD24">
        <v>0</v>
      </c>
      <c r="AE24">
        <v>0.000568</v>
      </c>
      <c r="AF24">
        <v>4.6E-05</v>
      </c>
      <c r="AH24">
        <f>ROW()</f>
        <v>24</v>
      </c>
    </row>
    <row r="25" spans="1:34" ht="12.75">
      <c r="A25">
        <v>5</v>
      </c>
      <c r="B25" s="2">
        <v>1740387800</v>
      </c>
      <c r="C25" s="5">
        <f t="shared" si="0"/>
        <v>1.7403878</v>
      </c>
      <c r="D25">
        <v>1.25</v>
      </c>
      <c r="E25">
        <v>0.547</v>
      </c>
      <c r="F25" s="5">
        <f t="shared" si="1"/>
        <v>3.5237087104248723</v>
      </c>
      <c r="G25">
        <v>3.836</v>
      </c>
      <c r="H25" s="6">
        <f t="shared" si="2"/>
        <v>6854.8822645266255</v>
      </c>
      <c r="I25">
        <v>0.728</v>
      </c>
      <c r="J25">
        <v>0.264</v>
      </c>
      <c r="K25">
        <v>0.001786</v>
      </c>
      <c r="L25">
        <v>2.9E-05</v>
      </c>
      <c r="M25">
        <v>0.000559</v>
      </c>
      <c r="N25">
        <v>0.004243</v>
      </c>
      <c r="O25">
        <v>3E-06</v>
      </c>
      <c r="P25">
        <v>1E-05</v>
      </c>
      <c r="Q25">
        <v>0.000568</v>
      </c>
      <c r="R25">
        <v>4.6E-05</v>
      </c>
      <c r="S25">
        <v>0.0296</v>
      </c>
      <c r="T25">
        <v>0</v>
      </c>
      <c r="U25">
        <v>2.159</v>
      </c>
      <c r="V25">
        <v>7.283</v>
      </c>
      <c r="W25">
        <v>0.380875</v>
      </c>
      <c r="X25">
        <v>0.610979</v>
      </c>
      <c r="Y25">
        <v>2E-05</v>
      </c>
      <c r="Z25">
        <v>6E-06</v>
      </c>
      <c r="AA25">
        <v>0.003685</v>
      </c>
      <c r="AB25">
        <v>0.00243</v>
      </c>
      <c r="AC25">
        <v>0.000677</v>
      </c>
      <c r="AD25">
        <v>0</v>
      </c>
      <c r="AE25">
        <v>0.000568</v>
      </c>
      <c r="AF25">
        <v>4.6E-05</v>
      </c>
      <c r="AH25">
        <f>ROW()</f>
        <v>25</v>
      </c>
    </row>
    <row r="26" spans="1:34" ht="12.75">
      <c r="A26">
        <v>6</v>
      </c>
      <c r="B26" s="2">
        <v>2142459800</v>
      </c>
      <c r="C26" s="5">
        <f t="shared" si="0"/>
        <v>2.1424598</v>
      </c>
      <c r="D26">
        <v>1.25</v>
      </c>
      <c r="E26">
        <v>0.573</v>
      </c>
      <c r="F26" s="5">
        <f t="shared" si="1"/>
        <v>3.7411058827205332</v>
      </c>
      <c r="G26">
        <v>3.833</v>
      </c>
      <c r="H26" s="6">
        <f t="shared" si="2"/>
        <v>6807.693586937422</v>
      </c>
      <c r="I26">
        <v>0.728</v>
      </c>
      <c r="J26">
        <v>0.264</v>
      </c>
      <c r="K26">
        <v>0.001786</v>
      </c>
      <c r="L26">
        <v>2.9E-05</v>
      </c>
      <c r="M26">
        <v>0.000559</v>
      </c>
      <c r="N26">
        <v>0.004243</v>
      </c>
      <c r="O26">
        <v>3E-06</v>
      </c>
      <c r="P26">
        <v>1E-05</v>
      </c>
      <c r="Q26">
        <v>0.000568</v>
      </c>
      <c r="R26">
        <v>4.6E-05</v>
      </c>
      <c r="S26">
        <v>0.0473</v>
      </c>
      <c r="T26">
        <v>0</v>
      </c>
      <c r="U26">
        <v>2.201</v>
      </c>
      <c r="V26">
        <v>7.302</v>
      </c>
      <c r="W26">
        <v>0.300374</v>
      </c>
      <c r="X26">
        <v>0.691591</v>
      </c>
      <c r="Y26">
        <v>2.5E-05</v>
      </c>
      <c r="Z26">
        <v>8E-06</v>
      </c>
      <c r="AA26">
        <v>0.004348</v>
      </c>
      <c r="AB26">
        <v>0.001864</v>
      </c>
      <c r="AC26">
        <v>0.000464</v>
      </c>
      <c r="AD26">
        <v>0</v>
      </c>
      <c r="AE26">
        <v>0.000568</v>
      </c>
      <c r="AF26">
        <v>4.6E-05</v>
      </c>
      <c r="AH26">
        <f>ROW()</f>
        <v>26</v>
      </c>
    </row>
    <row r="27" spans="1:34" ht="12.75">
      <c r="A27">
        <v>7</v>
      </c>
      <c r="B27" s="2">
        <v>2452506600</v>
      </c>
      <c r="C27" s="5">
        <f t="shared" si="0"/>
        <v>2.4525066</v>
      </c>
      <c r="D27">
        <v>1.25</v>
      </c>
      <c r="E27">
        <v>0.591</v>
      </c>
      <c r="F27" s="5">
        <f t="shared" si="1"/>
        <v>3.899419866765434</v>
      </c>
      <c r="G27">
        <v>3.827</v>
      </c>
      <c r="H27" s="6">
        <f t="shared" si="2"/>
        <v>6714.288529259526</v>
      </c>
      <c r="I27">
        <v>0.728</v>
      </c>
      <c r="J27">
        <v>0.264</v>
      </c>
      <c r="K27">
        <v>0.001786</v>
      </c>
      <c r="L27">
        <v>2.9E-05</v>
      </c>
      <c r="M27">
        <v>0.000559</v>
      </c>
      <c r="N27">
        <v>0.004243</v>
      </c>
      <c r="O27">
        <v>3E-06</v>
      </c>
      <c r="P27">
        <v>1E-05</v>
      </c>
      <c r="Q27">
        <v>0.000568</v>
      </c>
      <c r="R27">
        <v>4.6E-05</v>
      </c>
      <c r="S27">
        <v>0.0469</v>
      </c>
      <c r="T27">
        <v>0</v>
      </c>
      <c r="U27">
        <v>2.241</v>
      </c>
      <c r="V27">
        <v>7.319</v>
      </c>
      <c r="W27">
        <v>0.220441</v>
      </c>
      <c r="X27">
        <v>0.771632</v>
      </c>
      <c r="Y27">
        <v>3E-05</v>
      </c>
      <c r="Z27">
        <v>9E-06</v>
      </c>
      <c r="AA27">
        <v>0.004997</v>
      </c>
      <c r="AB27">
        <v>0.001302</v>
      </c>
      <c r="AC27">
        <v>0.000263</v>
      </c>
      <c r="AD27">
        <v>0</v>
      </c>
      <c r="AE27">
        <v>0.000568</v>
      </c>
      <c r="AF27">
        <v>4.6E-05</v>
      </c>
      <c r="AH27">
        <f>ROW()</f>
        <v>27</v>
      </c>
    </row>
    <row r="28" spans="1:34" ht="12.75">
      <c r="A28">
        <v>8</v>
      </c>
      <c r="B28" s="2">
        <v>2649580000</v>
      </c>
      <c r="C28" s="5">
        <f t="shared" si="0"/>
        <v>2.64958</v>
      </c>
      <c r="D28">
        <v>1.25</v>
      </c>
      <c r="E28">
        <v>0.6</v>
      </c>
      <c r="F28" s="5">
        <f t="shared" si="1"/>
        <v>3.9810717055349727</v>
      </c>
      <c r="G28">
        <v>3.823</v>
      </c>
      <c r="H28" s="6">
        <f t="shared" si="2"/>
        <v>6652.731562017421</v>
      </c>
      <c r="I28">
        <v>0.728</v>
      </c>
      <c r="J28">
        <v>0.264</v>
      </c>
      <c r="K28">
        <v>0.001786</v>
      </c>
      <c r="L28">
        <v>2.9E-05</v>
      </c>
      <c r="M28">
        <v>0.000559</v>
      </c>
      <c r="N28">
        <v>0.004243</v>
      </c>
      <c r="O28">
        <v>3E-06</v>
      </c>
      <c r="P28">
        <v>1E-05</v>
      </c>
      <c r="Q28">
        <v>0.000568</v>
      </c>
      <c r="R28">
        <v>4.6E-05</v>
      </c>
      <c r="S28">
        <v>0.0495</v>
      </c>
      <c r="T28">
        <v>0</v>
      </c>
      <c r="U28">
        <v>2.274</v>
      </c>
      <c r="V28">
        <v>7.332</v>
      </c>
      <c r="W28">
        <v>0.160919</v>
      </c>
      <c r="X28">
        <v>0.831214</v>
      </c>
      <c r="Y28">
        <v>3.4E-05</v>
      </c>
      <c r="Z28">
        <v>1.1E-05</v>
      </c>
      <c r="AA28">
        <v>0.005358</v>
      </c>
      <c r="AB28">
        <v>0.000988</v>
      </c>
      <c r="AC28">
        <v>0.00015</v>
      </c>
      <c r="AD28">
        <v>0</v>
      </c>
      <c r="AE28">
        <v>0.000568</v>
      </c>
      <c r="AF28">
        <v>4.6E-05</v>
      </c>
      <c r="AH28">
        <f>ROW()</f>
        <v>28</v>
      </c>
    </row>
    <row r="29" spans="1:34" ht="12.75">
      <c r="A29">
        <v>9</v>
      </c>
      <c r="B29" s="2">
        <v>2806541300</v>
      </c>
      <c r="C29" s="5">
        <f t="shared" si="0"/>
        <v>2.8065413</v>
      </c>
      <c r="D29">
        <v>1.25</v>
      </c>
      <c r="E29">
        <v>0.608</v>
      </c>
      <c r="F29" s="5">
        <f t="shared" si="1"/>
        <v>4.055085354483839</v>
      </c>
      <c r="G29">
        <v>3.819</v>
      </c>
      <c r="H29" s="6">
        <f t="shared" si="2"/>
        <v>6591.738952443215</v>
      </c>
      <c r="I29">
        <v>0.728</v>
      </c>
      <c r="J29">
        <v>0.264</v>
      </c>
      <c r="K29">
        <v>0.001786</v>
      </c>
      <c r="L29">
        <v>2.9E-05</v>
      </c>
      <c r="M29">
        <v>0.000559</v>
      </c>
      <c r="N29">
        <v>0.004243</v>
      </c>
      <c r="O29">
        <v>3E-06</v>
      </c>
      <c r="P29">
        <v>1E-05</v>
      </c>
      <c r="Q29">
        <v>0.000568</v>
      </c>
      <c r="R29">
        <v>4.6E-05</v>
      </c>
      <c r="S29">
        <v>0.0463</v>
      </c>
      <c r="T29">
        <v>0</v>
      </c>
      <c r="U29">
        <v>2.32</v>
      </c>
      <c r="V29">
        <v>7.347</v>
      </c>
      <c r="W29">
        <v>0.099134</v>
      </c>
      <c r="X29">
        <v>0.893045</v>
      </c>
      <c r="Y29">
        <v>3.8E-05</v>
      </c>
      <c r="Z29">
        <v>1.2E-05</v>
      </c>
      <c r="AA29">
        <v>0.005635</v>
      </c>
      <c r="AB29">
        <v>0.000734</v>
      </c>
      <c r="AC29">
        <v>7.7E-05</v>
      </c>
      <c r="AD29">
        <v>0</v>
      </c>
      <c r="AE29">
        <v>0.000568</v>
      </c>
      <c r="AF29">
        <v>4.6E-05</v>
      </c>
      <c r="AH29">
        <f>ROW()</f>
        <v>29</v>
      </c>
    </row>
    <row r="30" spans="1:34" ht="12.75">
      <c r="A30">
        <v>10</v>
      </c>
      <c r="B30" s="2">
        <v>2900718100</v>
      </c>
      <c r="C30" s="5">
        <f t="shared" si="0"/>
        <v>2.9007181</v>
      </c>
      <c r="D30">
        <v>1.25</v>
      </c>
      <c r="E30">
        <v>0.617</v>
      </c>
      <c r="F30" s="5">
        <f t="shared" si="1"/>
        <v>4.139996748197305</v>
      </c>
      <c r="G30">
        <v>3.817</v>
      </c>
      <c r="H30" s="6">
        <f t="shared" si="2"/>
        <v>6561.4526630290575</v>
      </c>
      <c r="I30">
        <v>0.728</v>
      </c>
      <c r="J30">
        <v>0.264</v>
      </c>
      <c r="K30">
        <v>0.001786</v>
      </c>
      <c r="L30">
        <v>2.9E-05</v>
      </c>
      <c r="M30">
        <v>0.000559</v>
      </c>
      <c r="N30">
        <v>0.004243</v>
      </c>
      <c r="O30">
        <v>3E-06</v>
      </c>
      <c r="P30">
        <v>1E-05</v>
      </c>
      <c r="Q30">
        <v>0.000568</v>
      </c>
      <c r="R30">
        <v>4.6E-05</v>
      </c>
      <c r="S30">
        <v>0.044</v>
      </c>
      <c r="T30">
        <v>0</v>
      </c>
      <c r="U30">
        <v>2.363</v>
      </c>
      <c r="V30">
        <v>7.36</v>
      </c>
      <c r="W30">
        <v>0.059897</v>
      </c>
      <c r="X30">
        <v>0.932302</v>
      </c>
      <c r="Y30">
        <v>4.1E-05</v>
      </c>
      <c r="Z30">
        <v>1.3E-05</v>
      </c>
      <c r="AA30">
        <v>0.005758</v>
      </c>
      <c r="AB30">
        <v>0.000618</v>
      </c>
      <c r="AC30">
        <v>4.6E-05</v>
      </c>
      <c r="AD30">
        <v>0</v>
      </c>
      <c r="AE30">
        <v>0.000568</v>
      </c>
      <c r="AF30">
        <v>4.6E-05</v>
      </c>
      <c r="AH30">
        <f>ROW()</f>
        <v>30</v>
      </c>
    </row>
    <row r="31" spans="1:34" ht="12.75">
      <c r="A31">
        <v>11</v>
      </c>
      <c r="B31" s="2">
        <v>2965176800</v>
      </c>
      <c r="C31" s="5">
        <f t="shared" si="0"/>
        <v>2.9651768</v>
      </c>
      <c r="D31">
        <v>1.25</v>
      </c>
      <c r="E31">
        <v>0.63</v>
      </c>
      <c r="F31" s="5">
        <f t="shared" si="1"/>
        <v>4.265795188015927</v>
      </c>
      <c r="G31">
        <v>3.819</v>
      </c>
      <c r="H31" s="6">
        <f t="shared" si="2"/>
        <v>6591.738952443215</v>
      </c>
      <c r="I31">
        <v>0.728</v>
      </c>
      <c r="J31">
        <v>0.264</v>
      </c>
      <c r="K31">
        <v>0.001786</v>
      </c>
      <c r="L31">
        <v>2.9E-05</v>
      </c>
      <c r="M31">
        <v>0.000559</v>
      </c>
      <c r="N31">
        <v>0.004243</v>
      </c>
      <c r="O31">
        <v>3E-06</v>
      </c>
      <c r="P31">
        <v>1E-05</v>
      </c>
      <c r="Q31">
        <v>0.000568</v>
      </c>
      <c r="R31">
        <v>4.6E-05</v>
      </c>
      <c r="S31">
        <v>0.0391</v>
      </c>
      <c r="T31">
        <v>0</v>
      </c>
      <c r="U31">
        <v>2.417</v>
      </c>
      <c r="V31">
        <v>7.374</v>
      </c>
      <c r="W31">
        <v>0.030881</v>
      </c>
      <c r="X31">
        <v>0.96133</v>
      </c>
      <c r="Y31">
        <v>4.3E-05</v>
      </c>
      <c r="Z31">
        <v>1.3E-05</v>
      </c>
      <c r="AA31">
        <v>0.00583</v>
      </c>
      <c r="AB31">
        <v>0.000548</v>
      </c>
      <c r="AC31">
        <v>2.8E-05</v>
      </c>
      <c r="AD31">
        <v>0</v>
      </c>
      <c r="AE31">
        <v>0.000568</v>
      </c>
      <c r="AF31">
        <v>4.6E-05</v>
      </c>
      <c r="AH31">
        <f>ROW()</f>
        <v>31</v>
      </c>
    </row>
    <row r="32" spans="1:34" ht="12.75">
      <c r="A32">
        <v>12</v>
      </c>
      <c r="B32" s="2">
        <v>3033592800</v>
      </c>
      <c r="C32" s="5">
        <f t="shared" si="0"/>
        <v>3.0335928</v>
      </c>
      <c r="D32">
        <v>1.25</v>
      </c>
      <c r="E32">
        <v>0.7</v>
      </c>
      <c r="F32" s="5">
        <f t="shared" si="1"/>
        <v>5.011872336272723</v>
      </c>
      <c r="G32">
        <v>3.832</v>
      </c>
      <c r="H32" s="6">
        <f t="shared" si="2"/>
        <v>6792.036326171848</v>
      </c>
      <c r="I32">
        <v>0.728</v>
      </c>
      <c r="J32">
        <v>0.264</v>
      </c>
      <c r="K32">
        <v>0.001786</v>
      </c>
      <c r="L32">
        <v>2.9E-05</v>
      </c>
      <c r="M32">
        <v>0.000559</v>
      </c>
      <c r="N32">
        <v>0.004243</v>
      </c>
      <c r="O32">
        <v>3E-06</v>
      </c>
      <c r="P32">
        <v>1E-05</v>
      </c>
      <c r="Q32">
        <v>0.000568</v>
      </c>
      <c r="R32">
        <v>4.6E-05</v>
      </c>
      <c r="S32">
        <v>0</v>
      </c>
      <c r="T32">
        <v>0</v>
      </c>
      <c r="U32">
        <v>2.789</v>
      </c>
      <c r="V32">
        <v>7.342</v>
      </c>
      <c r="W32">
        <v>0.001297</v>
      </c>
      <c r="X32">
        <v>0.990925</v>
      </c>
      <c r="Y32">
        <v>4.5E-05</v>
      </c>
      <c r="Z32">
        <v>1.4E-05</v>
      </c>
      <c r="AA32">
        <v>0.005896</v>
      </c>
      <c r="AB32">
        <v>0.000483</v>
      </c>
      <c r="AC32">
        <v>1.5E-05</v>
      </c>
      <c r="AD32">
        <v>0</v>
      </c>
      <c r="AE32">
        <v>0.000568</v>
      </c>
      <c r="AF32">
        <v>4.6E-05</v>
      </c>
      <c r="AH32">
        <f>ROW()</f>
        <v>32</v>
      </c>
    </row>
    <row r="33" spans="1:34" ht="12.75">
      <c r="A33">
        <v>13</v>
      </c>
      <c r="B33" s="2">
        <v>3307682600</v>
      </c>
      <c r="C33" s="5">
        <f t="shared" si="0"/>
        <v>3.3076826</v>
      </c>
      <c r="D33">
        <v>1.25</v>
      </c>
      <c r="E33">
        <v>0.735</v>
      </c>
      <c r="F33" s="5">
        <f t="shared" si="1"/>
        <v>5.4325033149243325</v>
      </c>
      <c r="G33">
        <v>3.823</v>
      </c>
      <c r="H33" s="6">
        <f t="shared" si="2"/>
        <v>6652.731562017421</v>
      </c>
      <c r="I33">
        <v>0.728</v>
      </c>
      <c r="J33">
        <v>0.264</v>
      </c>
      <c r="K33">
        <v>0.001786</v>
      </c>
      <c r="L33">
        <v>2.9E-05</v>
      </c>
      <c r="M33">
        <v>0.000559</v>
      </c>
      <c r="N33">
        <v>0.004243</v>
      </c>
      <c r="O33">
        <v>3E-06</v>
      </c>
      <c r="P33">
        <v>1E-05</v>
      </c>
      <c r="Q33">
        <v>0.000568</v>
      </c>
      <c r="R33">
        <v>4.6E-05</v>
      </c>
      <c r="S33">
        <v>0</v>
      </c>
      <c r="T33">
        <v>0</v>
      </c>
      <c r="U33">
        <v>2.954</v>
      </c>
      <c r="V33">
        <v>7.311</v>
      </c>
      <c r="W33">
        <v>0</v>
      </c>
      <c r="X33">
        <v>0.99222</v>
      </c>
      <c r="Y33">
        <v>4E-05</v>
      </c>
      <c r="Z33">
        <v>1.2E-05</v>
      </c>
      <c r="AA33">
        <v>0.005902</v>
      </c>
      <c r="AB33">
        <v>0.000481</v>
      </c>
      <c r="AC33">
        <v>1.9E-05</v>
      </c>
      <c r="AD33">
        <v>0</v>
      </c>
      <c r="AE33">
        <v>0.000568</v>
      </c>
      <c r="AF33">
        <v>4.6E-05</v>
      </c>
      <c r="AH33">
        <f>ROW()</f>
        <v>33</v>
      </c>
    </row>
    <row r="34" spans="1:34" ht="12.75">
      <c r="A34">
        <v>14</v>
      </c>
      <c r="B34" s="2">
        <v>3475906600</v>
      </c>
      <c r="C34" s="5">
        <f t="shared" si="0"/>
        <v>3.4759066</v>
      </c>
      <c r="D34">
        <v>1.25</v>
      </c>
      <c r="E34">
        <v>0.761</v>
      </c>
      <c r="F34" s="5">
        <f t="shared" si="1"/>
        <v>5.767664633922508</v>
      </c>
      <c r="G34">
        <v>3.817</v>
      </c>
      <c r="H34" s="6">
        <f t="shared" si="2"/>
        <v>6561.4526630290575</v>
      </c>
      <c r="I34">
        <v>0.728</v>
      </c>
      <c r="J34">
        <v>0.264</v>
      </c>
      <c r="K34">
        <v>0.001786</v>
      </c>
      <c r="L34">
        <v>2.9E-05</v>
      </c>
      <c r="M34">
        <v>0.000559</v>
      </c>
      <c r="N34">
        <v>0.004243</v>
      </c>
      <c r="O34">
        <v>3E-06</v>
      </c>
      <c r="P34">
        <v>1E-05</v>
      </c>
      <c r="Q34">
        <v>0.000568</v>
      </c>
      <c r="R34">
        <v>4.6E-05</v>
      </c>
      <c r="S34">
        <v>0</v>
      </c>
      <c r="T34">
        <v>0</v>
      </c>
      <c r="U34">
        <v>3.04</v>
      </c>
      <c r="V34">
        <v>7.318</v>
      </c>
      <c r="W34">
        <v>0</v>
      </c>
      <c r="X34">
        <v>0.992221</v>
      </c>
      <c r="Y34">
        <v>4E-05</v>
      </c>
      <c r="Z34">
        <v>1.2E-05</v>
      </c>
      <c r="AA34">
        <v>0.005901</v>
      </c>
      <c r="AB34">
        <v>0.000481</v>
      </c>
      <c r="AC34">
        <v>1.9E-05</v>
      </c>
      <c r="AD34">
        <v>0</v>
      </c>
      <c r="AE34">
        <v>0.000568</v>
      </c>
      <c r="AF34">
        <v>4.6E-05</v>
      </c>
      <c r="AH34">
        <f>ROW()</f>
        <v>34</v>
      </c>
    </row>
    <row r="35" spans="1:34" ht="12.75">
      <c r="A35">
        <v>15</v>
      </c>
      <c r="B35" s="2">
        <v>3644300300</v>
      </c>
      <c r="C35" s="5">
        <f t="shared" si="0"/>
        <v>3.6443003</v>
      </c>
      <c r="D35">
        <v>1.25</v>
      </c>
      <c r="E35">
        <v>0.793</v>
      </c>
      <c r="F35" s="5">
        <f t="shared" si="1"/>
        <v>6.208690342300637</v>
      </c>
      <c r="G35">
        <v>3.809</v>
      </c>
      <c r="H35" s="6">
        <f t="shared" si="2"/>
        <v>6441.692655151785</v>
      </c>
      <c r="I35">
        <v>0.728</v>
      </c>
      <c r="J35">
        <v>0.264</v>
      </c>
      <c r="K35">
        <v>0.001786</v>
      </c>
      <c r="L35">
        <v>2.9E-05</v>
      </c>
      <c r="M35">
        <v>0.000559</v>
      </c>
      <c r="N35">
        <v>0.004243</v>
      </c>
      <c r="O35">
        <v>3E-06</v>
      </c>
      <c r="P35">
        <v>1E-05</v>
      </c>
      <c r="Q35">
        <v>0.000568</v>
      </c>
      <c r="R35">
        <v>4.6E-05</v>
      </c>
      <c r="S35">
        <v>0</v>
      </c>
      <c r="T35">
        <v>0</v>
      </c>
      <c r="U35">
        <v>3.198</v>
      </c>
      <c r="V35">
        <v>7.328</v>
      </c>
      <c r="W35">
        <v>0</v>
      </c>
      <c r="X35">
        <v>0.992221</v>
      </c>
      <c r="Y35">
        <v>4E-05</v>
      </c>
      <c r="Z35">
        <v>1.2E-05</v>
      </c>
      <c r="AA35">
        <v>0.005901</v>
      </c>
      <c r="AB35">
        <v>0.000481</v>
      </c>
      <c r="AC35">
        <v>1.9E-05</v>
      </c>
      <c r="AD35">
        <v>0</v>
      </c>
      <c r="AE35">
        <v>0.000568</v>
      </c>
      <c r="AF35">
        <v>4.6E-05</v>
      </c>
      <c r="AH35">
        <f>ROW()</f>
        <v>35</v>
      </c>
    </row>
    <row r="36" spans="1:34" ht="12.75">
      <c r="A36">
        <v>16</v>
      </c>
      <c r="B36" s="2">
        <v>3796799500</v>
      </c>
      <c r="C36" s="5">
        <f t="shared" si="0"/>
        <v>3.7967995</v>
      </c>
      <c r="D36">
        <v>1.25</v>
      </c>
      <c r="E36">
        <v>0.819</v>
      </c>
      <c r="F36" s="5">
        <f t="shared" si="1"/>
        <v>6.591738952443214</v>
      </c>
      <c r="G36">
        <v>3.793</v>
      </c>
      <c r="H36" s="6">
        <f t="shared" si="2"/>
        <v>6208.690342300644</v>
      </c>
      <c r="I36">
        <v>0.728</v>
      </c>
      <c r="J36">
        <v>0.264</v>
      </c>
      <c r="K36">
        <v>0.001786</v>
      </c>
      <c r="L36">
        <v>2.9E-05</v>
      </c>
      <c r="M36">
        <v>0.000559</v>
      </c>
      <c r="N36">
        <v>0.004243</v>
      </c>
      <c r="O36">
        <v>3E-06</v>
      </c>
      <c r="P36">
        <v>1E-05</v>
      </c>
      <c r="Q36">
        <v>0.000568</v>
      </c>
      <c r="R36">
        <v>4.6E-05</v>
      </c>
      <c r="S36">
        <v>0</v>
      </c>
      <c r="T36">
        <v>0</v>
      </c>
      <c r="U36">
        <v>3.465</v>
      </c>
      <c r="V36">
        <v>7.344</v>
      </c>
      <c r="W36">
        <v>0</v>
      </c>
      <c r="X36">
        <v>0.992221</v>
      </c>
      <c r="Y36">
        <v>4E-05</v>
      </c>
      <c r="Z36">
        <v>1.2E-05</v>
      </c>
      <c r="AA36">
        <v>0.005901</v>
      </c>
      <c r="AB36">
        <v>0.000481</v>
      </c>
      <c r="AC36">
        <v>1.9E-05</v>
      </c>
      <c r="AD36">
        <v>0</v>
      </c>
      <c r="AE36">
        <v>0.000568</v>
      </c>
      <c r="AF36">
        <v>4.6E-05</v>
      </c>
      <c r="AH36">
        <f>ROW()</f>
        <v>36</v>
      </c>
    </row>
    <row r="37" spans="1:34" ht="12.75">
      <c r="A37">
        <v>17</v>
      </c>
      <c r="B37" s="2">
        <v>3878495500</v>
      </c>
      <c r="C37" s="5">
        <f t="shared" si="0"/>
        <v>3.8784955</v>
      </c>
      <c r="D37">
        <v>1.25</v>
      </c>
      <c r="E37">
        <v>0.814</v>
      </c>
      <c r="F37" s="5">
        <f t="shared" si="1"/>
        <v>6.516283940608426</v>
      </c>
      <c r="G37">
        <v>3.773</v>
      </c>
      <c r="H37" s="6">
        <f t="shared" si="2"/>
        <v>5929.253245800008</v>
      </c>
      <c r="I37">
        <v>0.728</v>
      </c>
      <c r="J37">
        <v>0.264</v>
      </c>
      <c r="K37">
        <v>0.001786</v>
      </c>
      <c r="L37">
        <v>2.9E-05</v>
      </c>
      <c r="M37">
        <v>0.000559</v>
      </c>
      <c r="N37">
        <v>0.004243</v>
      </c>
      <c r="O37">
        <v>3E-06</v>
      </c>
      <c r="P37">
        <v>1E-05</v>
      </c>
      <c r="Q37">
        <v>0.000568</v>
      </c>
      <c r="R37">
        <v>4.6E-05</v>
      </c>
      <c r="S37">
        <v>0</v>
      </c>
      <c r="T37">
        <v>0</v>
      </c>
      <c r="U37">
        <v>3.761</v>
      </c>
      <c r="V37">
        <v>7.374</v>
      </c>
      <c r="W37">
        <v>0</v>
      </c>
      <c r="X37">
        <v>0.992221</v>
      </c>
      <c r="Y37">
        <v>4E-05</v>
      </c>
      <c r="Z37">
        <v>1.2E-05</v>
      </c>
      <c r="AA37">
        <v>0.005901</v>
      </c>
      <c r="AB37">
        <v>0.000481</v>
      </c>
      <c r="AC37">
        <v>1.9E-05</v>
      </c>
      <c r="AD37">
        <v>0</v>
      </c>
      <c r="AE37">
        <v>0.000568</v>
      </c>
      <c r="AF37">
        <v>4.6E-05</v>
      </c>
      <c r="AH37">
        <f>ROW()</f>
        <v>37</v>
      </c>
    </row>
    <row r="38" spans="1:34" ht="12.75">
      <c r="A38">
        <v>18</v>
      </c>
      <c r="B38" s="2">
        <v>3915748900</v>
      </c>
      <c r="C38" s="5">
        <f t="shared" si="0"/>
        <v>3.9157489</v>
      </c>
      <c r="D38">
        <v>1.25</v>
      </c>
      <c r="E38">
        <v>0.784</v>
      </c>
      <c r="F38" s="5">
        <f t="shared" si="1"/>
        <v>6.081350012787181</v>
      </c>
      <c r="G38">
        <v>3.757</v>
      </c>
      <c r="H38" s="6">
        <f t="shared" si="2"/>
        <v>5714.786366718677</v>
      </c>
      <c r="I38">
        <v>0.728</v>
      </c>
      <c r="J38">
        <v>0.264</v>
      </c>
      <c r="K38">
        <v>0.001786</v>
      </c>
      <c r="L38">
        <v>2.9E-05</v>
      </c>
      <c r="M38">
        <v>0.000559</v>
      </c>
      <c r="N38">
        <v>0.004243</v>
      </c>
      <c r="O38">
        <v>3E-06</v>
      </c>
      <c r="P38">
        <v>1E-05</v>
      </c>
      <c r="Q38">
        <v>0.000568</v>
      </c>
      <c r="R38">
        <v>4.6E-05</v>
      </c>
      <c r="S38">
        <v>0</v>
      </c>
      <c r="T38">
        <v>0</v>
      </c>
      <c r="U38">
        <v>3.969</v>
      </c>
      <c r="V38">
        <v>7.408</v>
      </c>
      <c r="W38">
        <v>0</v>
      </c>
      <c r="X38">
        <v>0.992221</v>
      </c>
      <c r="Y38">
        <v>4E-05</v>
      </c>
      <c r="Z38">
        <v>1.2E-05</v>
      </c>
      <c r="AA38">
        <v>0.005901</v>
      </c>
      <c r="AB38">
        <v>0.000481</v>
      </c>
      <c r="AC38">
        <v>1.9E-05</v>
      </c>
      <c r="AD38">
        <v>0</v>
      </c>
      <c r="AE38">
        <v>0.000568</v>
      </c>
      <c r="AF38">
        <v>4.6E-05</v>
      </c>
      <c r="AH38">
        <f>ROW()</f>
        <v>38</v>
      </c>
    </row>
    <row r="39" spans="1:34" ht="12.75">
      <c r="A39">
        <v>19</v>
      </c>
      <c r="B39" s="2">
        <v>3946806300</v>
      </c>
      <c r="C39" s="5">
        <f t="shared" si="0"/>
        <v>3.9468063</v>
      </c>
      <c r="D39">
        <v>1.25</v>
      </c>
      <c r="E39">
        <v>0.735</v>
      </c>
      <c r="F39" s="5">
        <f t="shared" si="1"/>
        <v>5.4325033149243325</v>
      </c>
      <c r="G39">
        <v>3.74</v>
      </c>
      <c r="H39" s="6">
        <f t="shared" si="2"/>
        <v>5495.408738576254</v>
      </c>
      <c r="I39">
        <v>0.728</v>
      </c>
      <c r="J39">
        <v>0.264</v>
      </c>
      <c r="K39">
        <v>0.001786</v>
      </c>
      <c r="L39">
        <v>2.9E-05</v>
      </c>
      <c r="M39">
        <v>0.000559</v>
      </c>
      <c r="N39">
        <v>0.004243</v>
      </c>
      <c r="O39">
        <v>3E-06</v>
      </c>
      <c r="P39">
        <v>1E-05</v>
      </c>
      <c r="Q39">
        <v>0.000568</v>
      </c>
      <c r="R39">
        <v>4.6E-05</v>
      </c>
      <c r="S39">
        <v>0</v>
      </c>
      <c r="T39">
        <v>0</v>
      </c>
      <c r="U39">
        <v>4.175</v>
      </c>
      <c r="V39">
        <v>7.446</v>
      </c>
      <c r="W39">
        <v>0</v>
      </c>
      <c r="X39">
        <v>0.992221</v>
      </c>
      <c r="Y39">
        <v>4E-05</v>
      </c>
      <c r="Z39">
        <v>1.2E-05</v>
      </c>
      <c r="AA39">
        <v>0.005901</v>
      </c>
      <c r="AB39">
        <v>0.000481</v>
      </c>
      <c r="AC39">
        <v>1.9E-05</v>
      </c>
      <c r="AD39">
        <v>0</v>
      </c>
      <c r="AE39">
        <v>0.000568</v>
      </c>
      <c r="AF39">
        <v>4.6E-05</v>
      </c>
      <c r="AH39">
        <f>ROW()</f>
        <v>39</v>
      </c>
    </row>
    <row r="40" spans="1:34" ht="12.75">
      <c r="A40">
        <v>20</v>
      </c>
      <c r="B40" s="2">
        <v>3990004500</v>
      </c>
      <c r="C40" s="5">
        <f t="shared" si="0"/>
        <v>3.9900045</v>
      </c>
      <c r="D40">
        <v>1.25</v>
      </c>
      <c r="E40">
        <v>0.696</v>
      </c>
      <c r="F40" s="5">
        <f t="shared" si="1"/>
        <v>4.965923214503361</v>
      </c>
      <c r="G40">
        <v>3.72</v>
      </c>
      <c r="H40" s="6">
        <f t="shared" si="2"/>
        <v>5248.074602497735</v>
      </c>
      <c r="I40">
        <v>0.728</v>
      </c>
      <c r="J40">
        <v>0.264</v>
      </c>
      <c r="K40">
        <v>0.001786</v>
      </c>
      <c r="L40">
        <v>2.9E-05</v>
      </c>
      <c r="M40">
        <v>0.000559</v>
      </c>
      <c r="N40">
        <v>0.004243</v>
      </c>
      <c r="O40">
        <v>3E-06</v>
      </c>
      <c r="P40">
        <v>1E-05</v>
      </c>
      <c r="Q40">
        <v>0.000568</v>
      </c>
      <c r="R40">
        <v>4.6E-05</v>
      </c>
      <c r="S40">
        <v>0</v>
      </c>
      <c r="T40">
        <v>0</v>
      </c>
      <c r="U40">
        <v>4.433</v>
      </c>
      <c r="V40">
        <v>7.48</v>
      </c>
      <c r="W40">
        <v>0</v>
      </c>
      <c r="X40">
        <v>0.992221</v>
      </c>
      <c r="Y40">
        <v>4E-05</v>
      </c>
      <c r="Z40">
        <v>1.2E-05</v>
      </c>
      <c r="AA40">
        <v>0.005901</v>
      </c>
      <c r="AB40">
        <v>0.000481</v>
      </c>
      <c r="AC40">
        <v>1.9E-05</v>
      </c>
      <c r="AD40">
        <v>0</v>
      </c>
      <c r="AE40">
        <v>0.000568</v>
      </c>
      <c r="AF40">
        <v>4.6E-05</v>
      </c>
      <c r="AH40">
        <f>ROW()</f>
        <v>40</v>
      </c>
    </row>
    <row r="41" spans="1:34" ht="12.75">
      <c r="A41">
        <v>21</v>
      </c>
      <c r="B41" s="2">
        <v>4045921000</v>
      </c>
      <c r="C41" s="5">
        <f t="shared" si="0"/>
        <v>4.045921</v>
      </c>
      <c r="D41">
        <v>1.2499</v>
      </c>
      <c r="E41">
        <v>0.744</v>
      </c>
      <c r="F41" s="5">
        <f t="shared" si="1"/>
        <v>5.546257129579108</v>
      </c>
      <c r="G41">
        <v>3.704</v>
      </c>
      <c r="H41" s="6">
        <f t="shared" si="2"/>
        <v>5058.246620031146</v>
      </c>
      <c r="I41">
        <v>0.728</v>
      </c>
      <c r="J41">
        <v>0.264893</v>
      </c>
      <c r="K41">
        <v>0.001785</v>
      </c>
      <c r="L41">
        <v>3E-05</v>
      </c>
      <c r="M41">
        <v>0.000559</v>
      </c>
      <c r="N41">
        <v>0.004243</v>
      </c>
      <c r="O41">
        <v>3E-06</v>
      </c>
      <c r="P41">
        <v>1E-05</v>
      </c>
      <c r="Q41">
        <v>0.000568</v>
      </c>
      <c r="R41">
        <v>4.6E-05</v>
      </c>
      <c r="S41">
        <v>0</v>
      </c>
      <c r="T41">
        <v>-11.765</v>
      </c>
      <c r="U41">
        <v>4.648</v>
      </c>
      <c r="V41">
        <v>7.48</v>
      </c>
      <c r="W41">
        <v>0</v>
      </c>
      <c r="X41">
        <v>0.992221</v>
      </c>
      <c r="Y41">
        <v>4E-05</v>
      </c>
      <c r="Z41">
        <v>1.2E-05</v>
      </c>
      <c r="AA41">
        <v>0.005901</v>
      </c>
      <c r="AB41">
        <v>0.000481</v>
      </c>
      <c r="AC41">
        <v>1.9E-05</v>
      </c>
      <c r="AD41">
        <v>0</v>
      </c>
      <c r="AE41">
        <v>0.000568</v>
      </c>
      <c r="AF41">
        <v>4.6E-05</v>
      </c>
      <c r="AH41">
        <f>ROW()</f>
        <v>41</v>
      </c>
    </row>
    <row r="42" spans="1:34" ht="12.75">
      <c r="A42">
        <v>22</v>
      </c>
      <c r="B42" s="2">
        <v>4082969900</v>
      </c>
      <c r="C42" s="5">
        <f t="shared" si="0"/>
        <v>4.0829699</v>
      </c>
      <c r="D42">
        <v>1.2499</v>
      </c>
      <c r="E42">
        <v>0.803</v>
      </c>
      <c r="F42" s="5">
        <f t="shared" si="1"/>
        <v>6.3533093185174385</v>
      </c>
      <c r="G42">
        <v>3.7</v>
      </c>
      <c r="H42" s="6">
        <f t="shared" si="2"/>
        <v>5011.872336272732</v>
      </c>
      <c r="I42">
        <v>0.728</v>
      </c>
      <c r="J42">
        <v>0.267083</v>
      </c>
      <c r="K42">
        <v>0.001766</v>
      </c>
      <c r="L42">
        <v>4.6E-05</v>
      </c>
      <c r="M42">
        <v>0.000563</v>
      </c>
      <c r="N42">
        <v>0.004243</v>
      </c>
      <c r="O42">
        <v>3E-06</v>
      </c>
      <c r="P42">
        <v>1E-05</v>
      </c>
      <c r="Q42">
        <v>0.000568</v>
      </c>
      <c r="R42">
        <v>4.6E-05</v>
      </c>
      <c r="S42">
        <v>0</v>
      </c>
      <c r="T42">
        <v>-11.67</v>
      </c>
      <c r="U42">
        <v>4.744</v>
      </c>
      <c r="V42">
        <v>7.473</v>
      </c>
      <c r="W42">
        <v>0</v>
      </c>
      <c r="X42">
        <v>0.992221</v>
      </c>
      <c r="Y42">
        <v>4E-05</v>
      </c>
      <c r="Z42">
        <v>1.2E-05</v>
      </c>
      <c r="AA42">
        <v>0.005901</v>
      </c>
      <c r="AB42">
        <v>0.000481</v>
      </c>
      <c r="AC42">
        <v>1.9E-05</v>
      </c>
      <c r="AD42">
        <v>0</v>
      </c>
      <c r="AE42">
        <v>0.000568</v>
      </c>
      <c r="AF42">
        <v>4.6E-05</v>
      </c>
      <c r="AH42">
        <f>ROW()</f>
        <v>42</v>
      </c>
    </row>
    <row r="43" spans="1:34" ht="12.75">
      <c r="A43">
        <v>23</v>
      </c>
      <c r="B43" s="2">
        <v>4118166300</v>
      </c>
      <c r="C43" s="5">
        <f t="shared" si="0"/>
        <v>4.1181663</v>
      </c>
      <c r="D43">
        <v>1.2498</v>
      </c>
      <c r="E43">
        <v>0.869</v>
      </c>
      <c r="F43" s="5">
        <f t="shared" si="1"/>
        <v>7.39605275058238</v>
      </c>
      <c r="G43">
        <v>3.697</v>
      </c>
      <c r="H43" s="6">
        <f t="shared" si="2"/>
        <v>4977.370849789368</v>
      </c>
      <c r="I43">
        <v>0.728</v>
      </c>
      <c r="J43">
        <v>0.270275</v>
      </c>
      <c r="K43">
        <v>0.00167</v>
      </c>
      <c r="L43">
        <v>7.6E-05</v>
      </c>
      <c r="M43">
        <v>0.000645</v>
      </c>
      <c r="N43">
        <v>0.004243</v>
      </c>
      <c r="O43">
        <v>3E-06</v>
      </c>
      <c r="P43">
        <v>1E-05</v>
      </c>
      <c r="Q43">
        <v>0.000568</v>
      </c>
      <c r="R43">
        <v>4.6E-05</v>
      </c>
      <c r="S43">
        <v>0</v>
      </c>
      <c r="T43">
        <v>-11.547</v>
      </c>
      <c r="U43">
        <v>4.819</v>
      </c>
      <c r="V43">
        <v>7.47</v>
      </c>
      <c r="W43">
        <v>0</v>
      </c>
      <c r="X43">
        <v>0.992221</v>
      </c>
      <c r="Y43">
        <v>4E-05</v>
      </c>
      <c r="Z43">
        <v>1.2E-05</v>
      </c>
      <c r="AA43">
        <v>0.005901</v>
      </c>
      <c r="AB43">
        <v>0.000481</v>
      </c>
      <c r="AC43">
        <v>1.9E-05</v>
      </c>
      <c r="AD43">
        <v>0</v>
      </c>
      <c r="AE43">
        <v>0.000568</v>
      </c>
      <c r="AF43">
        <v>4.6E-05</v>
      </c>
      <c r="AH43">
        <f>ROW()</f>
        <v>43</v>
      </c>
    </row>
    <row r="44" spans="1:34" ht="12.75">
      <c r="A44">
        <v>24</v>
      </c>
      <c r="B44" s="2">
        <v>4146421000</v>
      </c>
      <c r="C44" s="5">
        <f t="shared" si="0"/>
        <v>4.146421</v>
      </c>
      <c r="D44">
        <v>1.2497</v>
      </c>
      <c r="E44">
        <v>0.926</v>
      </c>
      <c r="F44" s="5">
        <f t="shared" si="1"/>
        <v>8.433347577642756</v>
      </c>
      <c r="G44">
        <v>3.693</v>
      </c>
      <c r="H44" s="6">
        <f t="shared" si="2"/>
        <v>4931.738039549362</v>
      </c>
      <c r="I44">
        <v>0.728</v>
      </c>
      <c r="J44">
        <v>0.273522</v>
      </c>
      <c r="K44">
        <v>0.001554</v>
      </c>
      <c r="L44">
        <v>7.3E-05</v>
      </c>
      <c r="M44">
        <v>0.000783</v>
      </c>
      <c r="N44">
        <v>0.004243</v>
      </c>
      <c r="O44">
        <v>3E-06</v>
      </c>
      <c r="P44">
        <v>9E-06</v>
      </c>
      <c r="Q44">
        <v>0.000568</v>
      </c>
      <c r="R44">
        <v>4.6E-05</v>
      </c>
      <c r="S44">
        <v>0</v>
      </c>
      <c r="T44">
        <v>-11.47</v>
      </c>
      <c r="U44">
        <v>4.873</v>
      </c>
      <c r="V44">
        <v>7.47</v>
      </c>
      <c r="W44">
        <v>0</v>
      </c>
      <c r="X44">
        <v>0.992221</v>
      </c>
      <c r="Y44">
        <v>4E-05</v>
      </c>
      <c r="Z44">
        <v>1.2E-05</v>
      </c>
      <c r="AA44">
        <v>0.005901</v>
      </c>
      <c r="AB44">
        <v>0.000481</v>
      </c>
      <c r="AC44">
        <v>1.9E-05</v>
      </c>
      <c r="AD44">
        <v>0</v>
      </c>
      <c r="AE44">
        <v>0.000568</v>
      </c>
      <c r="AF44">
        <v>4.6E-05</v>
      </c>
      <c r="AH44">
        <f>ROW()</f>
        <v>44</v>
      </c>
    </row>
    <row r="45" spans="1:34" ht="12.75">
      <c r="A45">
        <v>25</v>
      </c>
      <c r="B45" s="2">
        <v>4171694300</v>
      </c>
      <c r="C45" s="5">
        <f t="shared" si="0"/>
        <v>4.1716943</v>
      </c>
      <c r="D45">
        <v>1.2496</v>
      </c>
      <c r="E45">
        <v>0.988</v>
      </c>
      <c r="F45" s="5">
        <f t="shared" si="1"/>
        <v>9.727472237769653</v>
      </c>
      <c r="G45">
        <v>3.692</v>
      </c>
      <c r="H45" s="6">
        <f t="shared" si="2"/>
        <v>4920.395356814517</v>
      </c>
      <c r="I45">
        <v>0.728</v>
      </c>
      <c r="J45">
        <v>0.276663</v>
      </c>
      <c r="K45">
        <v>0.001476</v>
      </c>
      <c r="L45">
        <v>7E-05</v>
      </c>
      <c r="M45">
        <v>0.000878</v>
      </c>
      <c r="N45">
        <v>0.004243</v>
      </c>
      <c r="O45">
        <v>3E-06</v>
      </c>
      <c r="P45">
        <v>9E-06</v>
      </c>
      <c r="Q45">
        <v>0.000568</v>
      </c>
      <c r="R45">
        <v>4.6E-05</v>
      </c>
      <c r="S45">
        <v>0</v>
      </c>
      <c r="T45">
        <v>-11.367</v>
      </c>
      <c r="U45">
        <v>4.919</v>
      </c>
      <c r="V45">
        <v>7.472</v>
      </c>
      <c r="W45">
        <v>0</v>
      </c>
      <c r="X45">
        <v>0.992221</v>
      </c>
      <c r="Y45">
        <v>4E-05</v>
      </c>
      <c r="Z45">
        <v>1.2E-05</v>
      </c>
      <c r="AA45">
        <v>0.005901</v>
      </c>
      <c r="AB45">
        <v>0.000481</v>
      </c>
      <c r="AC45">
        <v>1.9E-05</v>
      </c>
      <c r="AD45">
        <v>0</v>
      </c>
      <c r="AE45">
        <v>0.000568</v>
      </c>
      <c r="AF45">
        <v>4.6E-05</v>
      </c>
      <c r="AH45">
        <f>ROW()</f>
        <v>45</v>
      </c>
    </row>
    <row r="46" spans="1:34" ht="12.75">
      <c r="A46">
        <v>26</v>
      </c>
      <c r="B46" s="2">
        <v>4194257400</v>
      </c>
      <c r="C46" s="5">
        <f t="shared" si="0"/>
        <v>4.1942574</v>
      </c>
      <c r="D46">
        <v>1.2495</v>
      </c>
      <c r="E46">
        <v>1.049</v>
      </c>
      <c r="F46" s="5">
        <f t="shared" si="1"/>
        <v>11.194378834671515</v>
      </c>
      <c r="G46">
        <v>3.691</v>
      </c>
      <c r="H46" s="6">
        <f t="shared" si="2"/>
        <v>4909.078761526036</v>
      </c>
      <c r="I46">
        <v>0.728</v>
      </c>
      <c r="J46">
        <v>0.27906</v>
      </c>
      <c r="K46">
        <v>0.001431</v>
      </c>
      <c r="L46">
        <v>6.8E-05</v>
      </c>
      <c r="M46">
        <v>0.000933</v>
      </c>
      <c r="N46">
        <v>0.004243</v>
      </c>
      <c r="O46">
        <v>3E-06</v>
      </c>
      <c r="P46">
        <v>9E-06</v>
      </c>
      <c r="Q46">
        <v>0.000568</v>
      </c>
      <c r="R46">
        <v>4.6E-05</v>
      </c>
      <c r="S46">
        <v>0</v>
      </c>
      <c r="T46">
        <v>-11.281</v>
      </c>
      <c r="U46">
        <v>4.961</v>
      </c>
      <c r="V46">
        <v>7.476</v>
      </c>
      <c r="W46">
        <v>0</v>
      </c>
      <c r="X46">
        <v>0.992221</v>
      </c>
      <c r="Y46">
        <v>4E-05</v>
      </c>
      <c r="Z46">
        <v>1.2E-05</v>
      </c>
      <c r="AA46">
        <v>0.005901</v>
      </c>
      <c r="AB46">
        <v>0.000481</v>
      </c>
      <c r="AC46">
        <v>1.9E-05</v>
      </c>
      <c r="AD46">
        <v>0</v>
      </c>
      <c r="AE46">
        <v>0.000568</v>
      </c>
      <c r="AF46">
        <v>4.6E-05</v>
      </c>
      <c r="AH46">
        <f>ROW()</f>
        <v>46</v>
      </c>
    </row>
    <row r="47" spans="1:34" ht="12.75">
      <c r="A47">
        <v>27</v>
      </c>
      <c r="B47" s="2">
        <v>4214789600</v>
      </c>
      <c r="C47" s="5">
        <f t="shared" si="0"/>
        <v>4.2147896</v>
      </c>
      <c r="D47">
        <v>1.2494</v>
      </c>
      <c r="E47">
        <v>1.109</v>
      </c>
      <c r="F47" s="5">
        <f t="shared" si="1"/>
        <v>12.852866599436158</v>
      </c>
      <c r="G47">
        <v>3.687</v>
      </c>
      <c r="H47" s="6">
        <f t="shared" si="2"/>
        <v>4864.072056914616</v>
      </c>
      <c r="I47">
        <v>0.728</v>
      </c>
      <c r="J47">
        <v>0.281458</v>
      </c>
      <c r="K47">
        <v>0.001394</v>
      </c>
      <c r="L47">
        <v>6.6E-05</v>
      </c>
      <c r="M47">
        <v>0.000978</v>
      </c>
      <c r="N47">
        <v>0.004243</v>
      </c>
      <c r="O47">
        <v>3E-06</v>
      </c>
      <c r="P47">
        <v>8E-06</v>
      </c>
      <c r="Q47">
        <v>0.000568</v>
      </c>
      <c r="R47">
        <v>4.6E-05</v>
      </c>
      <c r="S47">
        <v>0</v>
      </c>
      <c r="T47">
        <v>-11.183</v>
      </c>
      <c r="U47">
        <v>4.998</v>
      </c>
      <c r="V47">
        <v>7.482</v>
      </c>
      <c r="W47">
        <v>0</v>
      </c>
      <c r="X47">
        <v>0.992221</v>
      </c>
      <c r="Y47">
        <v>4E-05</v>
      </c>
      <c r="Z47">
        <v>1.2E-05</v>
      </c>
      <c r="AA47">
        <v>0.005901</v>
      </c>
      <c r="AB47">
        <v>0.000481</v>
      </c>
      <c r="AC47">
        <v>1.9E-05</v>
      </c>
      <c r="AD47">
        <v>0</v>
      </c>
      <c r="AE47">
        <v>0.000568</v>
      </c>
      <c r="AF47">
        <v>4.6E-05</v>
      </c>
      <c r="AH47">
        <f>ROW()</f>
        <v>47</v>
      </c>
    </row>
    <row r="48" spans="1:34" ht="12.75">
      <c r="A48">
        <v>28</v>
      </c>
      <c r="B48" s="2">
        <v>4233030100</v>
      </c>
      <c r="C48" s="5">
        <f t="shared" si="0"/>
        <v>4.2330301</v>
      </c>
      <c r="D48">
        <v>1.2492</v>
      </c>
      <c r="E48">
        <v>1.172</v>
      </c>
      <c r="F48" s="5">
        <f t="shared" si="1"/>
        <v>14.85935642287007</v>
      </c>
      <c r="G48">
        <v>3.685</v>
      </c>
      <c r="H48" s="6">
        <f t="shared" si="2"/>
        <v>4841.723675840995</v>
      </c>
      <c r="I48">
        <v>0.728</v>
      </c>
      <c r="J48">
        <v>0.282665</v>
      </c>
      <c r="K48">
        <v>0.001378</v>
      </c>
      <c r="L48">
        <v>6.5E-05</v>
      </c>
      <c r="M48">
        <v>0.000997</v>
      </c>
      <c r="N48">
        <v>0.004243</v>
      </c>
      <c r="O48">
        <v>3E-06</v>
      </c>
      <c r="P48">
        <v>8E-06</v>
      </c>
      <c r="Q48">
        <v>0.000568</v>
      </c>
      <c r="R48">
        <v>4.6E-05</v>
      </c>
      <c r="S48">
        <v>0</v>
      </c>
      <c r="T48">
        <v>-11.085</v>
      </c>
      <c r="U48">
        <v>5.033</v>
      </c>
      <c r="V48">
        <v>7.488</v>
      </c>
      <c r="W48">
        <v>0</v>
      </c>
      <c r="X48">
        <v>0.992221</v>
      </c>
      <c r="Y48">
        <v>4E-05</v>
      </c>
      <c r="Z48">
        <v>1.2E-05</v>
      </c>
      <c r="AA48">
        <v>0.005901</v>
      </c>
      <c r="AB48">
        <v>0.000481</v>
      </c>
      <c r="AC48">
        <v>1.9E-05</v>
      </c>
      <c r="AD48">
        <v>0</v>
      </c>
      <c r="AE48">
        <v>0.000568</v>
      </c>
      <c r="AF48">
        <v>4.6E-05</v>
      </c>
      <c r="AH48">
        <f>ROW()</f>
        <v>48</v>
      </c>
    </row>
    <row r="49" spans="1:34" ht="12.75">
      <c r="A49">
        <v>29</v>
      </c>
      <c r="B49" s="2">
        <v>4248501500</v>
      </c>
      <c r="C49" s="5">
        <f t="shared" si="0"/>
        <v>4.2485015</v>
      </c>
      <c r="D49">
        <v>1.2491</v>
      </c>
      <c r="E49">
        <v>1.233</v>
      </c>
      <c r="F49" s="5">
        <f t="shared" si="1"/>
        <v>17.100153150902884</v>
      </c>
      <c r="G49">
        <v>3.682</v>
      </c>
      <c r="H49" s="6">
        <f t="shared" si="2"/>
        <v>4808.3934844972855</v>
      </c>
      <c r="I49">
        <v>0.728</v>
      </c>
      <c r="J49">
        <v>0.283688</v>
      </c>
      <c r="K49">
        <v>0.001365</v>
      </c>
      <c r="L49">
        <v>6.5E-05</v>
      </c>
      <c r="M49">
        <v>0.001013</v>
      </c>
      <c r="N49">
        <v>0.004242</v>
      </c>
      <c r="O49">
        <v>3E-06</v>
      </c>
      <c r="P49">
        <v>8E-06</v>
      </c>
      <c r="Q49">
        <v>0.000568</v>
      </c>
      <c r="R49">
        <v>4.6E-05</v>
      </c>
      <c r="S49">
        <v>0</v>
      </c>
      <c r="T49">
        <v>-10.988</v>
      </c>
      <c r="U49">
        <v>5.065</v>
      </c>
      <c r="V49">
        <v>7.495</v>
      </c>
      <c r="W49">
        <v>0</v>
      </c>
      <c r="X49">
        <v>0.992221</v>
      </c>
      <c r="Y49">
        <v>4E-05</v>
      </c>
      <c r="Z49">
        <v>1.2E-05</v>
      </c>
      <c r="AA49">
        <v>0.005901</v>
      </c>
      <c r="AB49">
        <v>0.000481</v>
      </c>
      <c r="AC49">
        <v>1.9E-05</v>
      </c>
      <c r="AD49">
        <v>0</v>
      </c>
      <c r="AE49">
        <v>0.000568</v>
      </c>
      <c r="AF49">
        <v>4.6E-05</v>
      </c>
      <c r="AH49">
        <f>ROW()</f>
        <v>49</v>
      </c>
    </row>
    <row r="50" spans="1:34" ht="12.75">
      <c r="A50">
        <v>30</v>
      </c>
      <c r="B50" s="2">
        <v>4262724600</v>
      </c>
      <c r="C50" s="5">
        <f t="shared" si="0"/>
        <v>4.2627246</v>
      </c>
      <c r="D50">
        <v>1.2489</v>
      </c>
      <c r="E50">
        <v>1.296</v>
      </c>
      <c r="F50" s="5">
        <f t="shared" si="1"/>
        <v>19.769696401118615</v>
      </c>
      <c r="G50">
        <v>3.679</v>
      </c>
      <c r="H50" s="6">
        <f t="shared" si="2"/>
        <v>4775.292736576907</v>
      </c>
      <c r="I50">
        <v>0.728</v>
      </c>
      <c r="J50">
        <v>0.284341</v>
      </c>
      <c r="K50">
        <v>0.001358</v>
      </c>
      <c r="L50">
        <v>6.4E-05</v>
      </c>
      <c r="M50">
        <v>0.001022</v>
      </c>
      <c r="N50">
        <v>0.004242</v>
      </c>
      <c r="O50">
        <v>3E-06</v>
      </c>
      <c r="P50">
        <v>8E-06</v>
      </c>
      <c r="Q50">
        <v>0.000568</v>
      </c>
      <c r="R50">
        <v>4.6E-05</v>
      </c>
      <c r="S50">
        <v>0</v>
      </c>
      <c r="T50">
        <v>-10.879</v>
      </c>
      <c r="U50">
        <v>5.095</v>
      </c>
      <c r="V50">
        <v>7.503</v>
      </c>
      <c r="W50">
        <v>0</v>
      </c>
      <c r="X50">
        <v>0.992221</v>
      </c>
      <c r="Y50">
        <v>4E-05</v>
      </c>
      <c r="Z50">
        <v>1.2E-05</v>
      </c>
      <c r="AA50">
        <v>0.005901</v>
      </c>
      <c r="AB50">
        <v>0.000481</v>
      </c>
      <c r="AC50">
        <v>1.9E-05</v>
      </c>
      <c r="AD50">
        <v>0</v>
      </c>
      <c r="AE50">
        <v>0.000568</v>
      </c>
      <c r="AF50">
        <v>4.6E-05</v>
      </c>
      <c r="AH50">
        <f>ROW()</f>
        <v>50</v>
      </c>
    </row>
    <row r="51" spans="1:34" ht="12.75">
      <c r="A51">
        <v>31</v>
      </c>
      <c r="B51" s="2">
        <v>4275021100</v>
      </c>
      <c r="C51" s="5">
        <f t="shared" si="0"/>
        <v>4.2750211</v>
      </c>
      <c r="D51">
        <v>1.2487</v>
      </c>
      <c r="E51">
        <v>1.355</v>
      </c>
      <c r="F51" s="5">
        <f t="shared" si="1"/>
        <v>22.646443075930605</v>
      </c>
      <c r="G51">
        <v>3.676</v>
      </c>
      <c r="H51" s="6">
        <f t="shared" si="2"/>
        <v>4742.419852602452</v>
      </c>
      <c r="I51">
        <v>0.728</v>
      </c>
      <c r="J51">
        <v>0.284797</v>
      </c>
      <c r="K51">
        <v>0.001352</v>
      </c>
      <c r="L51">
        <v>6.4E-05</v>
      </c>
      <c r="M51">
        <v>0.001029</v>
      </c>
      <c r="N51">
        <v>0.004242</v>
      </c>
      <c r="O51">
        <v>3E-06</v>
      </c>
      <c r="P51">
        <v>8E-06</v>
      </c>
      <c r="Q51">
        <v>0.000568</v>
      </c>
      <c r="R51">
        <v>4.6E-05</v>
      </c>
      <c r="S51">
        <v>0</v>
      </c>
      <c r="T51">
        <v>-10.791</v>
      </c>
      <c r="U51">
        <v>5.124</v>
      </c>
      <c r="V51">
        <v>7.511</v>
      </c>
      <c r="W51">
        <v>0</v>
      </c>
      <c r="X51">
        <v>0.992221</v>
      </c>
      <c r="Y51">
        <v>4E-05</v>
      </c>
      <c r="Z51">
        <v>1.2E-05</v>
      </c>
      <c r="AA51">
        <v>0.005901</v>
      </c>
      <c r="AB51">
        <v>0.000481</v>
      </c>
      <c r="AC51">
        <v>1.9E-05</v>
      </c>
      <c r="AD51">
        <v>0</v>
      </c>
      <c r="AE51">
        <v>0.000568</v>
      </c>
      <c r="AF51">
        <v>4.6E-05</v>
      </c>
      <c r="AH51">
        <f>ROW()</f>
        <v>51</v>
      </c>
    </row>
    <row r="52" spans="1:34" ht="12.75">
      <c r="A52">
        <v>32</v>
      </c>
      <c r="B52" s="2">
        <v>4286016300</v>
      </c>
      <c r="C52" s="5">
        <f t="shared" si="0"/>
        <v>4.2860163</v>
      </c>
      <c r="D52">
        <v>1.2485</v>
      </c>
      <c r="E52">
        <v>1.418</v>
      </c>
      <c r="F52" s="5">
        <f t="shared" si="1"/>
        <v>26.181830082189858</v>
      </c>
      <c r="G52">
        <v>3.673</v>
      </c>
      <c r="H52" s="6">
        <f t="shared" si="2"/>
        <v>4709.773263969532</v>
      </c>
      <c r="I52">
        <v>0.728</v>
      </c>
      <c r="J52">
        <v>0.284911</v>
      </c>
      <c r="K52">
        <v>0.001351</v>
      </c>
      <c r="L52">
        <v>6.4E-05</v>
      </c>
      <c r="M52">
        <v>0.00103</v>
      </c>
      <c r="N52">
        <v>0.004242</v>
      </c>
      <c r="O52">
        <v>3E-06</v>
      </c>
      <c r="P52">
        <v>8E-06</v>
      </c>
      <c r="Q52">
        <v>0.000568</v>
      </c>
      <c r="R52">
        <v>4.6E-05</v>
      </c>
      <c r="S52">
        <v>0</v>
      </c>
      <c r="T52">
        <v>-10.691</v>
      </c>
      <c r="U52">
        <v>5.152</v>
      </c>
      <c r="V52">
        <v>7.519</v>
      </c>
      <c r="W52">
        <v>0</v>
      </c>
      <c r="X52">
        <v>0.992221</v>
      </c>
      <c r="Y52">
        <v>4E-05</v>
      </c>
      <c r="Z52">
        <v>1.2E-05</v>
      </c>
      <c r="AA52">
        <v>0.005901</v>
      </c>
      <c r="AB52">
        <v>0.000481</v>
      </c>
      <c r="AC52">
        <v>1.9E-05</v>
      </c>
      <c r="AD52">
        <v>0</v>
      </c>
      <c r="AE52">
        <v>0.000568</v>
      </c>
      <c r="AF52">
        <v>4.6E-05</v>
      </c>
      <c r="AH52">
        <f>ROW()</f>
        <v>52</v>
      </c>
    </row>
    <row r="53" spans="1:34" ht="12.75">
      <c r="A53">
        <v>33</v>
      </c>
      <c r="B53" s="2">
        <v>4295675400</v>
      </c>
      <c r="C53" s="5">
        <f t="shared" si="0"/>
        <v>4.2956754</v>
      </c>
      <c r="D53">
        <v>1.2483</v>
      </c>
      <c r="E53">
        <v>1.479</v>
      </c>
      <c r="F53" s="5">
        <f t="shared" si="1"/>
        <v>30.130060241861234</v>
      </c>
      <c r="G53">
        <v>3.668</v>
      </c>
      <c r="H53" s="6">
        <f t="shared" si="2"/>
        <v>4655.860935229593</v>
      </c>
      <c r="I53">
        <v>0.728</v>
      </c>
      <c r="J53">
        <v>0.284924</v>
      </c>
      <c r="K53">
        <v>0.001351</v>
      </c>
      <c r="L53">
        <v>6.4E-05</v>
      </c>
      <c r="M53">
        <v>0.001031</v>
      </c>
      <c r="N53">
        <v>0.004242</v>
      </c>
      <c r="O53">
        <v>3E-06</v>
      </c>
      <c r="P53">
        <v>8E-06</v>
      </c>
      <c r="Q53">
        <v>0.000568</v>
      </c>
      <c r="R53">
        <v>4.6E-05</v>
      </c>
      <c r="S53">
        <v>0</v>
      </c>
      <c r="T53">
        <v>-10.59</v>
      </c>
      <c r="U53">
        <v>5.178</v>
      </c>
      <c r="V53">
        <v>7.528</v>
      </c>
      <c r="W53">
        <v>0</v>
      </c>
      <c r="X53">
        <v>0.992221</v>
      </c>
      <c r="Y53">
        <v>4E-05</v>
      </c>
      <c r="Z53">
        <v>1.2E-05</v>
      </c>
      <c r="AA53">
        <v>0.005901</v>
      </c>
      <c r="AB53">
        <v>0.000481</v>
      </c>
      <c r="AC53">
        <v>1.9E-05</v>
      </c>
      <c r="AD53">
        <v>0</v>
      </c>
      <c r="AE53">
        <v>0.000568</v>
      </c>
      <c r="AF53">
        <v>4.6E-05</v>
      </c>
      <c r="AH53">
        <f>ROW()</f>
        <v>53</v>
      </c>
    </row>
    <row r="54" spans="1:34" ht="12.75">
      <c r="A54">
        <v>34</v>
      </c>
      <c r="B54" s="2">
        <v>4304149000</v>
      </c>
      <c r="C54" s="5">
        <f t="shared" si="0"/>
        <v>4.304149</v>
      </c>
      <c r="D54">
        <v>1.2481</v>
      </c>
      <c r="E54">
        <v>1.54</v>
      </c>
      <c r="F54" s="5">
        <f t="shared" si="1"/>
        <v>34.67368504525318</v>
      </c>
      <c r="G54">
        <v>3.665</v>
      </c>
      <c r="H54" s="6">
        <f t="shared" si="2"/>
        <v>4623.810213992605</v>
      </c>
      <c r="I54">
        <v>0.728</v>
      </c>
      <c r="J54">
        <v>0.284924</v>
      </c>
      <c r="K54">
        <v>0.001351</v>
      </c>
      <c r="L54">
        <v>6.4E-05</v>
      </c>
      <c r="M54">
        <v>0.001031</v>
      </c>
      <c r="N54">
        <v>0.004242</v>
      </c>
      <c r="O54">
        <v>3E-06</v>
      </c>
      <c r="P54">
        <v>8E-06</v>
      </c>
      <c r="Q54">
        <v>0.000568</v>
      </c>
      <c r="R54">
        <v>4.6E-05</v>
      </c>
      <c r="S54">
        <v>0</v>
      </c>
      <c r="T54">
        <v>-10.492</v>
      </c>
      <c r="U54">
        <v>5.204</v>
      </c>
      <c r="V54">
        <v>7.537</v>
      </c>
      <c r="W54">
        <v>0</v>
      </c>
      <c r="X54">
        <v>0.992221</v>
      </c>
      <c r="Y54">
        <v>4E-05</v>
      </c>
      <c r="Z54">
        <v>1.2E-05</v>
      </c>
      <c r="AA54">
        <v>0.005901</v>
      </c>
      <c r="AB54">
        <v>0.000481</v>
      </c>
      <c r="AC54">
        <v>1.9E-05</v>
      </c>
      <c r="AD54">
        <v>0</v>
      </c>
      <c r="AE54">
        <v>0.000568</v>
      </c>
      <c r="AF54">
        <v>4.6E-05</v>
      </c>
      <c r="AH54">
        <f>ROW()</f>
        <v>54</v>
      </c>
    </row>
    <row r="55" spans="1:34" ht="12.75">
      <c r="A55">
        <v>35</v>
      </c>
      <c r="B55" s="2">
        <v>4311644200</v>
      </c>
      <c r="C55" s="5">
        <f t="shared" si="0"/>
        <v>4.3116442</v>
      </c>
      <c r="D55">
        <v>1.2478</v>
      </c>
      <c r="E55">
        <v>1.6</v>
      </c>
      <c r="F55" s="5">
        <f t="shared" si="1"/>
        <v>39.810717055349755</v>
      </c>
      <c r="G55">
        <v>3.662</v>
      </c>
      <c r="H55" s="6">
        <f t="shared" si="2"/>
        <v>4591.980128368687</v>
      </c>
      <c r="I55">
        <v>0.728</v>
      </c>
      <c r="J55">
        <v>0.284924</v>
      </c>
      <c r="K55">
        <v>0.001351</v>
      </c>
      <c r="L55">
        <v>6.4E-05</v>
      </c>
      <c r="M55">
        <v>0.001031</v>
      </c>
      <c r="N55">
        <v>0.004242</v>
      </c>
      <c r="O55">
        <v>3E-06</v>
      </c>
      <c r="P55">
        <v>8E-06</v>
      </c>
      <c r="Q55">
        <v>0.000568</v>
      </c>
      <c r="R55">
        <v>4.6E-05</v>
      </c>
      <c r="S55">
        <v>0</v>
      </c>
      <c r="T55">
        <v>-10.396</v>
      </c>
      <c r="U55">
        <v>5.228</v>
      </c>
      <c r="V55">
        <v>7.546</v>
      </c>
      <c r="W55">
        <v>0</v>
      </c>
      <c r="X55">
        <v>0.992221</v>
      </c>
      <c r="Y55">
        <v>4E-05</v>
      </c>
      <c r="Z55">
        <v>1.2E-05</v>
      </c>
      <c r="AA55">
        <v>0.005901</v>
      </c>
      <c r="AB55">
        <v>0.000481</v>
      </c>
      <c r="AC55">
        <v>1.9E-05</v>
      </c>
      <c r="AD55">
        <v>0</v>
      </c>
      <c r="AE55">
        <v>0.000568</v>
      </c>
      <c r="AF55">
        <v>4.6E-05</v>
      </c>
      <c r="AH55">
        <f>ROW()</f>
        <v>55</v>
      </c>
    </row>
    <row r="56" spans="1:34" ht="12.75">
      <c r="A56">
        <v>36</v>
      </c>
      <c r="B56" s="2">
        <v>4318739500</v>
      </c>
      <c r="C56" s="5">
        <f t="shared" si="0"/>
        <v>4.3187395</v>
      </c>
      <c r="D56">
        <v>1.2475</v>
      </c>
      <c r="E56">
        <v>1.663</v>
      </c>
      <c r="F56" s="5">
        <f t="shared" si="1"/>
        <v>46.025657358135625</v>
      </c>
      <c r="G56">
        <v>3.659</v>
      </c>
      <c r="H56" s="6">
        <f t="shared" si="2"/>
        <v>4560.369159512961</v>
      </c>
      <c r="I56">
        <v>0.728</v>
      </c>
      <c r="J56">
        <v>0.284924</v>
      </c>
      <c r="K56">
        <v>0.001351</v>
      </c>
      <c r="L56">
        <v>6.4E-05</v>
      </c>
      <c r="M56">
        <v>0.001031</v>
      </c>
      <c r="N56">
        <v>0.004242</v>
      </c>
      <c r="O56">
        <v>3E-06</v>
      </c>
      <c r="P56">
        <v>8E-06</v>
      </c>
      <c r="Q56">
        <v>0.000568</v>
      </c>
      <c r="R56">
        <v>4.6E-05</v>
      </c>
      <c r="S56">
        <v>0</v>
      </c>
      <c r="T56">
        <v>-10.295</v>
      </c>
      <c r="U56">
        <v>5.254</v>
      </c>
      <c r="V56">
        <v>7.556</v>
      </c>
      <c r="W56">
        <v>0</v>
      </c>
      <c r="X56">
        <v>0.992221</v>
      </c>
      <c r="Y56">
        <v>4E-05</v>
      </c>
      <c r="Z56">
        <v>1.2E-05</v>
      </c>
      <c r="AA56">
        <v>0.005901</v>
      </c>
      <c r="AB56">
        <v>0.000481</v>
      </c>
      <c r="AC56">
        <v>1.9E-05</v>
      </c>
      <c r="AD56">
        <v>0</v>
      </c>
      <c r="AE56">
        <v>0.000568</v>
      </c>
      <c r="AF56">
        <v>4.6E-05</v>
      </c>
      <c r="AH56">
        <f>ROW()</f>
        <v>56</v>
      </c>
    </row>
    <row r="57" spans="1:34" ht="12.75">
      <c r="A57">
        <v>37</v>
      </c>
      <c r="B57" s="2">
        <v>4325125100</v>
      </c>
      <c r="C57" s="5">
        <f t="shared" si="0"/>
        <v>4.3251251</v>
      </c>
      <c r="D57">
        <v>1.2471</v>
      </c>
      <c r="E57">
        <v>1.723</v>
      </c>
      <c r="F57" s="5">
        <f t="shared" si="1"/>
        <v>52.84452517751808</v>
      </c>
      <c r="G57">
        <v>3.655</v>
      </c>
      <c r="H57" s="6">
        <f t="shared" si="2"/>
        <v>4518.559443749226</v>
      </c>
      <c r="I57">
        <v>0.728</v>
      </c>
      <c r="J57">
        <v>0.284924</v>
      </c>
      <c r="K57">
        <v>0.001351</v>
      </c>
      <c r="L57">
        <v>6.4E-05</v>
      </c>
      <c r="M57">
        <v>0.001031</v>
      </c>
      <c r="N57">
        <v>0.004242</v>
      </c>
      <c r="O57">
        <v>3E-06</v>
      </c>
      <c r="P57">
        <v>8E-06</v>
      </c>
      <c r="Q57">
        <v>0.000568</v>
      </c>
      <c r="R57">
        <v>4.6E-05</v>
      </c>
      <c r="S57">
        <v>0</v>
      </c>
      <c r="T57">
        <v>-10.199</v>
      </c>
      <c r="U57">
        <v>5.28</v>
      </c>
      <c r="V57">
        <v>7.566</v>
      </c>
      <c r="W57">
        <v>0</v>
      </c>
      <c r="X57">
        <v>0.992221</v>
      </c>
      <c r="Y57">
        <v>4E-05</v>
      </c>
      <c r="Z57">
        <v>1.2E-05</v>
      </c>
      <c r="AA57">
        <v>0.005901</v>
      </c>
      <c r="AB57">
        <v>0.000481</v>
      </c>
      <c r="AC57">
        <v>1.9E-05</v>
      </c>
      <c r="AD57">
        <v>0</v>
      </c>
      <c r="AE57">
        <v>0.000568</v>
      </c>
      <c r="AF57">
        <v>4.6E-05</v>
      </c>
      <c r="AH57">
        <f>ROW()</f>
        <v>57</v>
      </c>
    </row>
    <row r="58" spans="1:34" ht="12.75">
      <c r="A58">
        <v>38</v>
      </c>
      <c r="B58" s="2">
        <v>4344272900</v>
      </c>
      <c r="C58" s="5">
        <f t="shared" si="0"/>
        <v>4.3442729</v>
      </c>
      <c r="D58">
        <v>1.2458</v>
      </c>
      <c r="E58">
        <v>1.785</v>
      </c>
      <c r="F58" s="5">
        <f t="shared" si="1"/>
        <v>60.953689724016904</v>
      </c>
      <c r="G58">
        <v>3.652</v>
      </c>
      <c r="H58" s="6">
        <f t="shared" si="2"/>
        <v>4487.453899331323</v>
      </c>
      <c r="I58">
        <v>0.728</v>
      </c>
      <c r="J58">
        <v>0.284924</v>
      </c>
      <c r="K58">
        <v>0.001351</v>
      </c>
      <c r="L58">
        <v>6.4E-05</v>
      </c>
      <c r="M58">
        <v>0.001031</v>
      </c>
      <c r="N58">
        <v>0.004242</v>
      </c>
      <c r="O58">
        <v>3E-06</v>
      </c>
      <c r="P58">
        <v>8E-06</v>
      </c>
      <c r="Q58">
        <v>0.000568</v>
      </c>
      <c r="R58">
        <v>4.6E-05</v>
      </c>
      <c r="S58">
        <v>0</v>
      </c>
      <c r="T58">
        <v>-10.094</v>
      </c>
      <c r="U58">
        <v>5.365</v>
      </c>
      <c r="V58">
        <v>7.6</v>
      </c>
      <c r="W58">
        <v>0</v>
      </c>
      <c r="X58">
        <v>0.992221</v>
      </c>
      <c r="Y58">
        <v>4E-05</v>
      </c>
      <c r="Z58">
        <v>1.2E-05</v>
      </c>
      <c r="AA58">
        <v>0.005901</v>
      </c>
      <c r="AB58">
        <v>0.000481</v>
      </c>
      <c r="AC58">
        <v>1.9E-05</v>
      </c>
      <c r="AD58">
        <v>0</v>
      </c>
      <c r="AE58">
        <v>0.000568</v>
      </c>
      <c r="AF58">
        <v>4.6E-05</v>
      </c>
      <c r="AH58">
        <f>ROW()</f>
        <v>58</v>
      </c>
    </row>
    <row r="59" spans="1:34" ht="12.75">
      <c r="A59">
        <v>39</v>
      </c>
      <c r="B59" s="2">
        <v>4349237800</v>
      </c>
      <c r="C59" s="5">
        <f t="shared" si="0"/>
        <v>4.3492378</v>
      </c>
      <c r="D59">
        <v>1.2453</v>
      </c>
      <c r="E59">
        <v>1.846</v>
      </c>
      <c r="F59" s="5">
        <f t="shared" si="1"/>
        <v>70.14552984199719</v>
      </c>
      <c r="G59">
        <v>3.647</v>
      </c>
      <c r="H59" s="6">
        <f t="shared" si="2"/>
        <v>4436.0864393143265</v>
      </c>
      <c r="I59">
        <v>0.728</v>
      </c>
      <c r="J59">
        <v>0.284924</v>
      </c>
      <c r="K59">
        <v>0.001351</v>
      </c>
      <c r="L59">
        <v>6.4E-05</v>
      </c>
      <c r="M59">
        <v>0.001031</v>
      </c>
      <c r="N59">
        <v>0.004242</v>
      </c>
      <c r="O59">
        <v>3E-06</v>
      </c>
      <c r="P59">
        <v>8E-06</v>
      </c>
      <c r="Q59">
        <v>0.000568</v>
      </c>
      <c r="R59">
        <v>4.6E-05</v>
      </c>
      <c r="S59">
        <v>0</v>
      </c>
      <c r="T59">
        <v>-9.997</v>
      </c>
      <c r="U59">
        <v>5.386</v>
      </c>
      <c r="V59">
        <v>7.605</v>
      </c>
      <c r="W59">
        <v>0</v>
      </c>
      <c r="X59">
        <v>0.992221</v>
      </c>
      <c r="Y59">
        <v>4E-05</v>
      </c>
      <c r="Z59">
        <v>1.2E-05</v>
      </c>
      <c r="AA59">
        <v>0.005901</v>
      </c>
      <c r="AB59">
        <v>0.000481</v>
      </c>
      <c r="AC59">
        <v>1.9E-05</v>
      </c>
      <c r="AD59">
        <v>0</v>
      </c>
      <c r="AE59">
        <v>0.000568</v>
      </c>
      <c r="AF59">
        <v>4.6E-05</v>
      </c>
      <c r="AH59">
        <f>ROW()</f>
        <v>59</v>
      </c>
    </row>
    <row r="60" spans="1:34" ht="12.75">
      <c r="A60">
        <v>40</v>
      </c>
      <c r="B60" s="2">
        <v>4353667100</v>
      </c>
      <c r="C60" s="5">
        <f t="shared" si="0"/>
        <v>4.3536671</v>
      </c>
      <c r="D60">
        <v>1.2448</v>
      </c>
      <c r="E60">
        <v>1.907</v>
      </c>
      <c r="F60" s="5">
        <f t="shared" si="1"/>
        <v>80.72350302488383</v>
      </c>
      <c r="G60">
        <v>3.644</v>
      </c>
      <c r="H60" s="6">
        <f t="shared" si="2"/>
        <v>4405.548635065541</v>
      </c>
      <c r="I60">
        <v>0.728</v>
      </c>
      <c r="J60">
        <v>0.284924</v>
      </c>
      <c r="K60">
        <v>0.001351</v>
      </c>
      <c r="L60">
        <v>6.4E-05</v>
      </c>
      <c r="M60">
        <v>0.001031</v>
      </c>
      <c r="N60">
        <v>0.004242</v>
      </c>
      <c r="O60">
        <v>3E-06</v>
      </c>
      <c r="P60">
        <v>8E-06</v>
      </c>
      <c r="Q60">
        <v>0.000568</v>
      </c>
      <c r="R60">
        <v>4.6E-05</v>
      </c>
      <c r="S60">
        <v>0</v>
      </c>
      <c r="T60">
        <v>-9.898</v>
      </c>
      <c r="U60">
        <v>5.407</v>
      </c>
      <c r="V60">
        <v>7.61</v>
      </c>
      <c r="W60">
        <v>0</v>
      </c>
      <c r="X60">
        <v>0.992221</v>
      </c>
      <c r="Y60">
        <v>4E-05</v>
      </c>
      <c r="Z60">
        <v>1.2E-05</v>
      </c>
      <c r="AA60">
        <v>0.005901</v>
      </c>
      <c r="AB60">
        <v>0.000481</v>
      </c>
      <c r="AC60">
        <v>1.9E-05</v>
      </c>
      <c r="AD60">
        <v>0</v>
      </c>
      <c r="AE60">
        <v>0.000568</v>
      </c>
      <c r="AF60">
        <v>4.6E-05</v>
      </c>
      <c r="AH60">
        <f>ROW()</f>
        <v>60</v>
      </c>
    </row>
    <row r="61" spans="1:32" ht="12.75">
      <c r="A61">
        <v>41</v>
      </c>
      <c r="B61" s="2">
        <v>4357691400</v>
      </c>
      <c r="C61" s="5">
        <f t="shared" si="0"/>
        <v>4.3576914</v>
      </c>
      <c r="D61">
        <v>1.2442</v>
      </c>
      <c r="E61">
        <v>1.969</v>
      </c>
      <c r="F61" s="5">
        <f t="shared" si="1"/>
        <v>93.11078754678311</v>
      </c>
      <c r="G61">
        <v>3.64</v>
      </c>
      <c r="H61" s="6">
        <f t="shared" si="2"/>
        <v>4365.158322401663</v>
      </c>
      <c r="I61">
        <v>0.728</v>
      </c>
      <c r="J61">
        <v>0.284924</v>
      </c>
      <c r="K61">
        <v>0.001351</v>
      </c>
      <c r="L61">
        <v>6.4E-05</v>
      </c>
      <c r="M61">
        <v>0.001031</v>
      </c>
      <c r="N61">
        <v>0.004242</v>
      </c>
      <c r="O61">
        <v>3E-06</v>
      </c>
      <c r="P61">
        <v>8E-06</v>
      </c>
      <c r="Q61">
        <v>0.000568</v>
      </c>
      <c r="R61">
        <v>4.6E-05</v>
      </c>
      <c r="S61">
        <v>0</v>
      </c>
      <c r="T61">
        <v>-9.794</v>
      </c>
      <c r="U61">
        <v>5.428</v>
      </c>
      <c r="V61">
        <v>7.616</v>
      </c>
      <c r="W61">
        <v>0</v>
      </c>
      <c r="X61">
        <v>0.992221</v>
      </c>
      <c r="Y61">
        <v>4E-05</v>
      </c>
      <c r="Z61">
        <v>1.2E-05</v>
      </c>
      <c r="AA61">
        <v>0.005901</v>
      </c>
      <c r="AB61">
        <v>0.000481</v>
      </c>
      <c r="AC61">
        <v>1.9E-05</v>
      </c>
      <c r="AD61">
        <v>0</v>
      </c>
      <c r="AE61">
        <v>0.000568</v>
      </c>
      <c r="AF61">
        <v>4.6E-05</v>
      </c>
    </row>
    <row r="62" spans="1:32" ht="12.75">
      <c r="A62">
        <v>42</v>
      </c>
      <c r="B62" s="2">
        <v>4361238000</v>
      </c>
      <c r="C62" s="5">
        <f t="shared" si="0"/>
        <v>4.361238</v>
      </c>
      <c r="D62">
        <v>1.2436</v>
      </c>
      <c r="E62">
        <v>2.03</v>
      </c>
      <c r="F62" s="5">
        <f t="shared" si="1"/>
        <v>107.15193052376065</v>
      </c>
      <c r="G62">
        <v>3.637</v>
      </c>
      <c r="H62" s="6">
        <f t="shared" si="2"/>
        <v>4335.10878387529</v>
      </c>
      <c r="I62">
        <v>0.728</v>
      </c>
      <c r="J62">
        <v>0.284924</v>
      </c>
      <c r="K62">
        <v>0.001351</v>
      </c>
      <c r="L62">
        <v>6.4E-05</v>
      </c>
      <c r="M62">
        <v>0.001031</v>
      </c>
      <c r="N62">
        <v>0.004242</v>
      </c>
      <c r="O62">
        <v>3E-06</v>
      </c>
      <c r="P62">
        <v>8E-06</v>
      </c>
      <c r="Q62">
        <v>0.000568</v>
      </c>
      <c r="R62">
        <v>4.6E-05</v>
      </c>
      <c r="S62">
        <v>0</v>
      </c>
      <c r="T62">
        <v>-9.699</v>
      </c>
      <c r="U62">
        <v>5.448</v>
      </c>
      <c r="V62">
        <v>7.622</v>
      </c>
      <c r="W62">
        <v>0</v>
      </c>
      <c r="X62">
        <v>0.992221</v>
      </c>
      <c r="Y62">
        <v>4E-05</v>
      </c>
      <c r="Z62">
        <v>1.2E-05</v>
      </c>
      <c r="AA62">
        <v>0.005901</v>
      </c>
      <c r="AB62">
        <v>0.000481</v>
      </c>
      <c r="AC62">
        <v>1.9E-05</v>
      </c>
      <c r="AD62">
        <v>0</v>
      </c>
      <c r="AE62">
        <v>0.000568</v>
      </c>
      <c r="AF62">
        <v>4.6E-05</v>
      </c>
    </row>
    <row r="63" spans="1:32" ht="12.75">
      <c r="A63">
        <v>43</v>
      </c>
      <c r="B63" s="2">
        <v>4364398600</v>
      </c>
      <c r="C63" s="5">
        <f t="shared" si="0"/>
        <v>4.3643986</v>
      </c>
      <c r="D63">
        <v>1.2429</v>
      </c>
      <c r="E63">
        <v>2.092</v>
      </c>
      <c r="F63" s="5">
        <f t="shared" si="1"/>
        <v>123.59474334445116</v>
      </c>
      <c r="G63">
        <v>3.633</v>
      </c>
      <c r="H63" s="6">
        <f t="shared" si="2"/>
        <v>4295.364267648878</v>
      </c>
      <c r="I63">
        <v>0.728</v>
      </c>
      <c r="J63">
        <v>0.284924</v>
      </c>
      <c r="K63">
        <v>0.001351</v>
      </c>
      <c r="L63">
        <v>6.4E-05</v>
      </c>
      <c r="M63">
        <v>0.001031</v>
      </c>
      <c r="N63">
        <v>0.004242</v>
      </c>
      <c r="O63">
        <v>3E-06</v>
      </c>
      <c r="P63">
        <v>8E-06</v>
      </c>
      <c r="Q63">
        <v>0.000568</v>
      </c>
      <c r="R63">
        <v>4.6E-05</v>
      </c>
      <c r="S63">
        <v>0</v>
      </c>
      <c r="T63">
        <v>-9.597</v>
      </c>
      <c r="U63">
        <v>5.468</v>
      </c>
      <c r="V63">
        <v>7.629</v>
      </c>
      <c r="W63">
        <v>0</v>
      </c>
      <c r="X63">
        <v>0.992221</v>
      </c>
      <c r="Y63">
        <v>4E-05</v>
      </c>
      <c r="Z63">
        <v>1.2E-05</v>
      </c>
      <c r="AA63">
        <v>0.005901</v>
      </c>
      <c r="AB63">
        <v>0.000481</v>
      </c>
      <c r="AC63">
        <v>1.9E-05</v>
      </c>
      <c r="AD63">
        <v>0</v>
      </c>
      <c r="AE63">
        <v>0.000568</v>
      </c>
      <c r="AF63">
        <v>4.6E-05</v>
      </c>
    </row>
    <row r="64" spans="1:32" ht="12.75">
      <c r="A64">
        <v>44</v>
      </c>
      <c r="B64" s="2">
        <v>4367368700</v>
      </c>
      <c r="C64" s="5">
        <f t="shared" si="0"/>
        <v>4.3673687</v>
      </c>
      <c r="D64">
        <v>1.2421</v>
      </c>
      <c r="E64">
        <v>2.155</v>
      </c>
      <c r="F64" s="5">
        <f t="shared" si="1"/>
        <v>142.88939585111027</v>
      </c>
      <c r="G64">
        <v>3.629</v>
      </c>
      <c r="H64" s="6">
        <f t="shared" si="2"/>
        <v>4255.984131337432</v>
      </c>
      <c r="I64">
        <v>0.728</v>
      </c>
      <c r="J64">
        <v>0.284924</v>
      </c>
      <c r="K64">
        <v>0.001351</v>
      </c>
      <c r="L64">
        <v>6.4E-05</v>
      </c>
      <c r="M64">
        <v>0.001031</v>
      </c>
      <c r="N64">
        <v>0.004242</v>
      </c>
      <c r="O64">
        <v>3E-06</v>
      </c>
      <c r="P64">
        <v>8E-06</v>
      </c>
      <c r="Q64">
        <v>0.000568</v>
      </c>
      <c r="R64">
        <v>4.6E-05</v>
      </c>
      <c r="S64">
        <v>0</v>
      </c>
      <c r="T64">
        <v>-9.498</v>
      </c>
      <c r="U64">
        <v>5.489</v>
      </c>
      <c r="V64">
        <v>7.638</v>
      </c>
      <c r="W64">
        <v>0</v>
      </c>
      <c r="X64">
        <v>0.992221</v>
      </c>
      <c r="Y64">
        <v>4E-05</v>
      </c>
      <c r="Z64">
        <v>1.2E-05</v>
      </c>
      <c r="AA64">
        <v>0.005901</v>
      </c>
      <c r="AB64">
        <v>0.000481</v>
      </c>
      <c r="AC64">
        <v>1.9E-05</v>
      </c>
      <c r="AD64">
        <v>0</v>
      </c>
      <c r="AE64">
        <v>0.000568</v>
      </c>
      <c r="AF64">
        <v>4.6E-05</v>
      </c>
    </row>
    <row r="65" spans="1:32" ht="12.75">
      <c r="A65">
        <v>45</v>
      </c>
      <c r="B65" s="2">
        <v>4369871900</v>
      </c>
      <c r="C65" s="5">
        <f t="shared" si="0"/>
        <v>4.3698719</v>
      </c>
      <c r="D65">
        <v>1.2412</v>
      </c>
      <c r="E65">
        <v>2.215</v>
      </c>
      <c r="F65" s="5">
        <f t="shared" si="1"/>
        <v>164.05897731995395</v>
      </c>
      <c r="G65">
        <v>3.626</v>
      </c>
      <c r="H65" s="6">
        <f t="shared" si="2"/>
        <v>4226.686142656029</v>
      </c>
      <c r="I65">
        <v>0.728</v>
      </c>
      <c r="J65">
        <v>0.284924</v>
      </c>
      <c r="K65">
        <v>0.001351</v>
      </c>
      <c r="L65">
        <v>6.4E-05</v>
      </c>
      <c r="M65">
        <v>0.001031</v>
      </c>
      <c r="N65">
        <v>0.004242</v>
      </c>
      <c r="O65">
        <v>3E-06</v>
      </c>
      <c r="P65">
        <v>8E-06</v>
      </c>
      <c r="Q65">
        <v>0.000568</v>
      </c>
      <c r="R65">
        <v>4.6E-05</v>
      </c>
      <c r="S65">
        <v>0</v>
      </c>
      <c r="T65">
        <v>-9.399</v>
      </c>
      <c r="U65">
        <v>5.508</v>
      </c>
      <c r="V65">
        <v>7.646</v>
      </c>
      <c r="W65">
        <v>0</v>
      </c>
      <c r="X65">
        <v>0.992221</v>
      </c>
      <c r="Y65">
        <v>4E-05</v>
      </c>
      <c r="Z65">
        <v>1.2E-05</v>
      </c>
      <c r="AA65">
        <v>0.005901</v>
      </c>
      <c r="AB65">
        <v>0.000481</v>
      </c>
      <c r="AC65">
        <v>1.9E-05</v>
      </c>
      <c r="AD65">
        <v>0</v>
      </c>
      <c r="AE65">
        <v>0.000568</v>
      </c>
      <c r="AF65">
        <v>4.6E-05</v>
      </c>
    </row>
    <row r="66" spans="1:32" ht="12.75">
      <c r="A66">
        <v>46</v>
      </c>
      <c r="B66" s="2">
        <v>4372200400</v>
      </c>
      <c r="C66" s="5">
        <f t="shared" si="0"/>
        <v>4.3722004</v>
      </c>
      <c r="D66">
        <v>1.2401</v>
      </c>
      <c r="E66">
        <v>2.276</v>
      </c>
      <c r="F66" s="5">
        <f t="shared" si="1"/>
        <v>188.7991349096294</v>
      </c>
      <c r="G66">
        <v>3.621</v>
      </c>
      <c r="H66" s="6">
        <f t="shared" si="2"/>
        <v>4178.303666466225</v>
      </c>
      <c r="I66">
        <v>0.728</v>
      </c>
      <c r="J66">
        <v>0.284924</v>
      </c>
      <c r="K66">
        <v>0.001351</v>
      </c>
      <c r="L66">
        <v>6.4E-05</v>
      </c>
      <c r="M66">
        <v>0.001031</v>
      </c>
      <c r="N66">
        <v>0.004242</v>
      </c>
      <c r="O66">
        <v>3E-06</v>
      </c>
      <c r="P66">
        <v>8E-06</v>
      </c>
      <c r="Q66">
        <v>0.000568</v>
      </c>
      <c r="R66">
        <v>4.6E-05</v>
      </c>
      <c r="S66">
        <v>0</v>
      </c>
      <c r="T66">
        <v>-9.298</v>
      </c>
      <c r="U66">
        <v>5.529</v>
      </c>
      <c r="V66">
        <v>7.656</v>
      </c>
      <c r="W66">
        <v>0</v>
      </c>
      <c r="X66">
        <v>0.992221</v>
      </c>
      <c r="Y66">
        <v>4E-05</v>
      </c>
      <c r="Z66">
        <v>1.2E-05</v>
      </c>
      <c r="AA66">
        <v>0.005901</v>
      </c>
      <c r="AB66">
        <v>0.000481</v>
      </c>
      <c r="AC66">
        <v>1.9E-05</v>
      </c>
      <c r="AD66">
        <v>0</v>
      </c>
      <c r="AE66">
        <v>0.000568</v>
      </c>
      <c r="AF66">
        <v>4.6E-05</v>
      </c>
    </row>
    <row r="67" spans="1:32" ht="12.75">
      <c r="A67">
        <v>47</v>
      </c>
      <c r="B67" s="2">
        <v>4374242800</v>
      </c>
      <c r="C67" s="5">
        <f t="shared" si="0"/>
        <v>4.3742428</v>
      </c>
      <c r="D67">
        <v>1.239</v>
      </c>
      <c r="E67">
        <v>2.337</v>
      </c>
      <c r="F67" s="5">
        <f t="shared" si="1"/>
        <v>217.27011788637475</v>
      </c>
      <c r="G67">
        <v>3.616</v>
      </c>
      <c r="H67" s="6">
        <f t="shared" si="2"/>
        <v>4130.475019901621</v>
      </c>
      <c r="I67">
        <v>0.728</v>
      </c>
      <c r="J67">
        <v>0.284924</v>
      </c>
      <c r="K67">
        <v>0.001351</v>
      </c>
      <c r="L67">
        <v>6.4E-05</v>
      </c>
      <c r="M67">
        <v>0.001031</v>
      </c>
      <c r="N67">
        <v>0.004242</v>
      </c>
      <c r="O67">
        <v>3E-06</v>
      </c>
      <c r="P67">
        <v>8E-06</v>
      </c>
      <c r="Q67">
        <v>0.000568</v>
      </c>
      <c r="R67">
        <v>4.6E-05</v>
      </c>
      <c r="S67">
        <v>0</v>
      </c>
      <c r="T67">
        <v>-9.196</v>
      </c>
      <c r="U67">
        <v>5.549</v>
      </c>
      <c r="V67">
        <v>7.665</v>
      </c>
      <c r="W67">
        <v>0</v>
      </c>
      <c r="X67">
        <v>0.992221</v>
      </c>
      <c r="Y67">
        <v>4E-05</v>
      </c>
      <c r="Z67">
        <v>1.2E-05</v>
      </c>
      <c r="AA67">
        <v>0.005901</v>
      </c>
      <c r="AB67">
        <v>0.000481</v>
      </c>
      <c r="AC67">
        <v>1.9E-05</v>
      </c>
      <c r="AD67">
        <v>0</v>
      </c>
      <c r="AE67">
        <v>0.000568</v>
      </c>
      <c r="AF67">
        <v>4.6E-05</v>
      </c>
    </row>
    <row r="68" spans="1:32" ht="12.75">
      <c r="A68">
        <v>48</v>
      </c>
      <c r="B68" s="2">
        <v>4376111100</v>
      </c>
      <c r="C68" s="5">
        <f t="shared" si="0"/>
        <v>4.3761111</v>
      </c>
      <c r="D68">
        <v>1.2376</v>
      </c>
      <c r="E68">
        <v>2.398</v>
      </c>
      <c r="F68" s="5">
        <f t="shared" si="1"/>
        <v>250.03453616964327</v>
      </c>
      <c r="G68">
        <v>3.612</v>
      </c>
      <c r="H68" s="6">
        <f t="shared" si="2"/>
        <v>4092.6065973001114</v>
      </c>
      <c r="I68">
        <v>0.728</v>
      </c>
      <c r="J68">
        <v>0.284924</v>
      </c>
      <c r="K68">
        <v>0.001351</v>
      </c>
      <c r="L68">
        <v>6.4E-05</v>
      </c>
      <c r="M68">
        <v>0.001031</v>
      </c>
      <c r="N68">
        <v>0.004242</v>
      </c>
      <c r="O68">
        <v>3E-06</v>
      </c>
      <c r="P68">
        <v>8E-06</v>
      </c>
      <c r="Q68">
        <v>0.000568</v>
      </c>
      <c r="R68">
        <v>4.6E-05</v>
      </c>
      <c r="S68">
        <v>0</v>
      </c>
      <c r="T68">
        <v>-9.096</v>
      </c>
      <c r="U68">
        <v>5.569</v>
      </c>
      <c r="V68">
        <v>7.676</v>
      </c>
      <c r="W68">
        <v>0</v>
      </c>
      <c r="X68">
        <v>0.992221</v>
      </c>
      <c r="Y68">
        <v>4E-05</v>
      </c>
      <c r="Z68">
        <v>1.2E-05</v>
      </c>
      <c r="AA68">
        <v>0.005901</v>
      </c>
      <c r="AB68">
        <v>0.000481</v>
      </c>
      <c r="AC68">
        <v>1.9E-05</v>
      </c>
      <c r="AD68">
        <v>0</v>
      </c>
      <c r="AE68">
        <v>0.000568</v>
      </c>
      <c r="AF68">
        <v>4.6E-05</v>
      </c>
    </row>
    <row r="69" spans="1:32" ht="12.75">
      <c r="A69">
        <v>49</v>
      </c>
      <c r="B69" s="2">
        <v>4377767900</v>
      </c>
      <c r="C69" s="5">
        <f t="shared" si="0"/>
        <v>4.3777679</v>
      </c>
      <c r="D69">
        <v>1.2361</v>
      </c>
      <c r="E69">
        <v>2.46</v>
      </c>
      <c r="F69" s="5">
        <f t="shared" si="1"/>
        <v>288.4031503126607</v>
      </c>
      <c r="G69">
        <v>3.607</v>
      </c>
      <c r="H69" s="6">
        <f t="shared" si="2"/>
        <v>4045.7589169744297</v>
      </c>
      <c r="I69">
        <v>0.728</v>
      </c>
      <c r="J69">
        <v>0.284924</v>
      </c>
      <c r="K69">
        <v>0.001351</v>
      </c>
      <c r="L69">
        <v>6.4E-05</v>
      </c>
      <c r="M69">
        <v>0.001031</v>
      </c>
      <c r="N69">
        <v>0.004242</v>
      </c>
      <c r="O69">
        <v>3E-06</v>
      </c>
      <c r="P69">
        <v>8E-06</v>
      </c>
      <c r="Q69">
        <v>0.000568</v>
      </c>
      <c r="R69">
        <v>4.6E-05</v>
      </c>
      <c r="S69">
        <v>0</v>
      </c>
      <c r="T69">
        <v>-8.993</v>
      </c>
      <c r="U69">
        <v>5.59</v>
      </c>
      <c r="V69">
        <v>7.686</v>
      </c>
      <c r="W69">
        <v>0</v>
      </c>
      <c r="X69">
        <v>0.992221</v>
      </c>
      <c r="Y69">
        <v>4E-05</v>
      </c>
      <c r="Z69">
        <v>1.2E-05</v>
      </c>
      <c r="AA69">
        <v>0.005901</v>
      </c>
      <c r="AB69">
        <v>0.000481</v>
      </c>
      <c r="AC69">
        <v>1.9E-05</v>
      </c>
      <c r="AD69">
        <v>0</v>
      </c>
      <c r="AE69">
        <v>0.000568</v>
      </c>
      <c r="AF69">
        <v>4.6E-05</v>
      </c>
    </row>
    <row r="70" spans="1:32" ht="12.75">
      <c r="A70">
        <v>50</v>
      </c>
      <c r="B70" s="2">
        <v>4379253200</v>
      </c>
      <c r="C70" s="5">
        <f t="shared" si="0"/>
        <v>4.3792532</v>
      </c>
      <c r="D70">
        <v>1.2344</v>
      </c>
      <c r="E70">
        <v>2.521</v>
      </c>
      <c r="F70" s="5">
        <f t="shared" si="1"/>
        <v>331.89445755261056</v>
      </c>
      <c r="G70">
        <v>3.603</v>
      </c>
      <c r="H70" s="6">
        <f t="shared" si="2"/>
        <v>4008.667176273034</v>
      </c>
      <c r="I70">
        <v>0.728</v>
      </c>
      <c r="J70">
        <v>0.284924</v>
      </c>
      <c r="K70">
        <v>0.001351</v>
      </c>
      <c r="L70">
        <v>6.4E-05</v>
      </c>
      <c r="M70">
        <v>0.001031</v>
      </c>
      <c r="N70">
        <v>0.004242</v>
      </c>
      <c r="O70">
        <v>3E-06</v>
      </c>
      <c r="P70">
        <v>8E-06</v>
      </c>
      <c r="Q70">
        <v>0.000568</v>
      </c>
      <c r="R70">
        <v>4.6E-05</v>
      </c>
      <c r="S70">
        <v>0</v>
      </c>
      <c r="T70">
        <v>-8.892</v>
      </c>
      <c r="U70">
        <v>5.61</v>
      </c>
      <c r="V70">
        <v>7.697</v>
      </c>
      <c r="W70">
        <v>0</v>
      </c>
      <c r="X70">
        <v>0.992221</v>
      </c>
      <c r="Y70">
        <v>4E-05</v>
      </c>
      <c r="Z70">
        <v>1.2E-05</v>
      </c>
      <c r="AA70">
        <v>0.005901</v>
      </c>
      <c r="AB70">
        <v>0.000481</v>
      </c>
      <c r="AC70">
        <v>1.9E-05</v>
      </c>
      <c r="AD70">
        <v>0</v>
      </c>
      <c r="AE70">
        <v>0.000568</v>
      </c>
      <c r="AF70">
        <v>4.6E-05</v>
      </c>
    </row>
    <row r="71" spans="1:32" ht="12.75">
      <c r="A71">
        <v>51</v>
      </c>
      <c r="B71" s="2">
        <v>4380621800</v>
      </c>
      <c r="C71" s="5">
        <f t="shared" si="0"/>
        <v>4.3806218</v>
      </c>
      <c r="D71">
        <v>1.2325</v>
      </c>
      <c r="E71">
        <v>2.583</v>
      </c>
      <c r="F71" s="5">
        <f t="shared" si="1"/>
        <v>382.8247433168229</v>
      </c>
      <c r="G71">
        <v>3.599</v>
      </c>
      <c r="H71" s="6">
        <f t="shared" si="2"/>
        <v>3971.915494694405</v>
      </c>
      <c r="I71">
        <v>0.728</v>
      </c>
      <c r="J71">
        <v>0.284924</v>
      </c>
      <c r="K71">
        <v>0.001351</v>
      </c>
      <c r="L71">
        <v>6.4E-05</v>
      </c>
      <c r="M71">
        <v>0.001031</v>
      </c>
      <c r="N71">
        <v>0.004242</v>
      </c>
      <c r="O71">
        <v>3E-06</v>
      </c>
      <c r="P71">
        <v>8E-06</v>
      </c>
      <c r="Q71">
        <v>0.000568</v>
      </c>
      <c r="R71">
        <v>4.6E-05</v>
      </c>
      <c r="S71">
        <v>0</v>
      </c>
      <c r="T71">
        <v>-8.792</v>
      </c>
      <c r="U71">
        <v>5.632</v>
      </c>
      <c r="V71">
        <v>7.708</v>
      </c>
      <c r="W71">
        <v>0</v>
      </c>
      <c r="X71">
        <v>0.992221</v>
      </c>
      <c r="Y71">
        <v>4E-05</v>
      </c>
      <c r="Z71">
        <v>1.2E-05</v>
      </c>
      <c r="AA71">
        <v>0.005901</v>
      </c>
      <c r="AB71">
        <v>0.000481</v>
      </c>
      <c r="AC71">
        <v>1.9E-05</v>
      </c>
      <c r="AD71">
        <v>0</v>
      </c>
      <c r="AE71">
        <v>0.000568</v>
      </c>
      <c r="AF71">
        <v>4.6E-05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H71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9.7109375" style="0" customWidth="1"/>
    <col min="4" max="4" width="5.421875" style="0" customWidth="1"/>
    <col min="5" max="5" width="6.8515625" style="0" customWidth="1"/>
    <col min="6" max="6" width="10.00390625" style="6" customWidth="1"/>
    <col min="7" max="7" width="7.140625" style="0" customWidth="1"/>
  </cols>
  <sheetData>
    <row r="1" ht="20.25">
      <c r="A1" s="14" t="s">
        <v>0</v>
      </c>
    </row>
    <row r="3" ht="12.75">
      <c r="A3" t="s">
        <v>46</v>
      </c>
    </row>
    <row r="4" ht="12.75">
      <c r="A4" t="s">
        <v>47</v>
      </c>
    </row>
    <row r="5" ht="12.75">
      <c r="A5" t="s">
        <v>36</v>
      </c>
    </row>
    <row r="6" spans="2:7" ht="12.75">
      <c r="B6" s="7"/>
      <c r="C6" s="7" t="s">
        <v>34</v>
      </c>
      <c r="D6" s="7"/>
      <c r="E6" s="7" t="s">
        <v>34</v>
      </c>
      <c r="F6" s="15"/>
      <c r="G6" s="7" t="s">
        <v>34</v>
      </c>
    </row>
    <row r="7" spans="1:7" ht="13.5" thickBot="1">
      <c r="A7" s="4" t="s">
        <v>33</v>
      </c>
      <c r="B7" s="4" t="s">
        <v>1</v>
      </c>
      <c r="C7" s="4" t="s">
        <v>1</v>
      </c>
      <c r="D7" s="4"/>
      <c r="E7" s="4" t="s">
        <v>3</v>
      </c>
      <c r="F7" s="16"/>
      <c r="G7" s="4" t="s">
        <v>5</v>
      </c>
    </row>
    <row r="8" spans="1:7" ht="12.75">
      <c r="A8" s="1">
        <f>VLOOKUP(C14,B$21:AH$57,33)</f>
        <v>21</v>
      </c>
      <c r="B8" t="str">
        <f>"B"&amp;A8</f>
        <v>B21</v>
      </c>
      <c r="C8" s="2">
        <f ca="1">INDIRECT(B8)</f>
        <v>28999448</v>
      </c>
      <c r="D8" t="str">
        <f>"E"&amp;A8</f>
        <v>E21</v>
      </c>
      <c r="E8">
        <f ca="1">INDIRECT(D8)</f>
        <v>1.011</v>
      </c>
      <c r="F8" s="6" t="str">
        <f>"G"&amp;A8</f>
        <v>G21</v>
      </c>
      <c r="G8">
        <f ca="1">INDIRECT(F8)</f>
        <v>3.952</v>
      </c>
    </row>
    <row r="9" spans="1:7" ht="12.75">
      <c r="A9" s="1">
        <f>A8+1</f>
        <v>22</v>
      </c>
      <c r="B9" t="str">
        <f>"B"&amp;A9</f>
        <v>B22</v>
      </c>
      <c r="C9" s="2">
        <f ca="1">INDIRECT(B9)</f>
        <v>395938460</v>
      </c>
      <c r="D9" t="str">
        <f>"E"&amp;A9</f>
        <v>E22</v>
      </c>
      <c r="E9">
        <f ca="1">INDIRECT(D9)</f>
        <v>1.061</v>
      </c>
      <c r="F9" s="6" t="str">
        <f>"G"&amp;A9</f>
        <v>G22</v>
      </c>
      <c r="G9">
        <f ca="1">INDIRECT(F9)</f>
        <v>3.946</v>
      </c>
    </row>
    <row r="11" spans="1:7" ht="12.75">
      <c r="A11" s="1">
        <f>VLOOKUP(C15,B$21:AH$57,33)</f>
        <v>21</v>
      </c>
      <c r="B11" t="str">
        <f>"B"&amp;A11</f>
        <v>B21</v>
      </c>
      <c r="C11" s="2">
        <f ca="1">INDIRECT(B11)</f>
        <v>28999448</v>
      </c>
      <c r="D11" t="str">
        <f>"E"&amp;A11</f>
        <v>E21</v>
      </c>
      <c r="E11">
        <f ca="1">INDIRECT(D11)</f>
        <v>1.011</v>
      </c>
      <c r="F11" s="6" t="str">
        <f>"G"&amp;A11</f>
        <v>G21</v>
      </c>
      <c r="G11">
        <f ca="1">INDIRECT(F11)</f>
        <v>3.952</v>
      </c>
    </row>
    <row r="12" spans="1:7" ht="12.75">
      <c r="A12" s="1">
        <f>A11+1</f>
        <v>22</v>
      </c>
      <c r="B12" t="str">
        <f>"B"&amp;A12</f>
        <v>B22</v>
      </c>
      <c r="C12" s="2">
        <f ca="1">INDIRECT(B12)</f>
        <v>395938460</v>
      </c>
      <c r="D12" t="str">
        <f>"E"&amp;A12</f>
        <v>E22</v>
      </c>
      <c r="E12">
        <f ca="1">INDIRECT(D12)</f>
        <v>1.061</v>
      </c>
      <c r="F12" s="6" t="str">
        <f>"G"&amp;A12</f>
        <v>G22</v>
      </c>
      <c r="G12">
        <f ca="1">INDIRECT(F12)</f>
        <v>3.946</v>
      </c>
    </row>
    <row r="14" spans="1:7" ht="12.75">
      <c r="A14" s="11" t="s">
        <v>35</v>
      </c>
      <c r="B14" s="2"/>
      <c r="C14" s="9">
        <v>150000000</v>
      </c>
      <c r="E14" s="12">
        <f>E8+($C14-$C8)/($C9-$C8)*(E9-E8)</f>
        <v>1.0274878287730278</v>
      </c>
      <c r="G14" s="12">
        <f>G8+($C14-$C8)/($C9-$C8)*(G9-G8)</f>
        <v>3.950021460547237</v>
      </c>
    </row>
    <row r="15" spans="1:7" ht="12.75">
      <c r="A15" s="11" t="s">
        <v>35</v>
      </c>
      <c r="B15" s="2"/>
      <c r="C15" s="9">
        <v>170000000</v>
      </c>
      <c r="E15" s="10">
        <f>E11+($C15-C11)/(C12-C11)*(E12-E11)</f>
        <v>1.0302130772947085</v>
      </c>
      <c r="G15" s="13">
        <f>G11+($C15-$C11)/($C12-$C11)*(G12-G11)</f>
        <v>3.949694430724635</v>
      </c>
    </row>
    <row r="17" spans="2:3" ht="12.75">
      <c r="B17" s="2"/>
      <c r="C17" s="2"/>
    </row>
    <row r="19" spans="2:34" ht="12.75">
      <c r="B19">
        <v>1</v>
      </c>
      <c r="C19">
        <v>2</v>
      </c>
      <c r="D19">
        <v>3</v>
      </c>
      <c r="E19">
        <v>4</v>
      </c>
      <c r="F19" s="6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  <c r="N19">
        <v>13</v>
      </c>
      <c r="O19">
        <v>14</v>
      </c>
      <c r="P19">
        <v>15</v>
      </c>
      <c r="Q19">
        <v>16</v>
      </c>
      <c r="R19">
        <v>17</v>
      </c>
      <c r="S19">
        <v>18</v>
      </c>
      <c r="T19">
        <v>19</v>
      </c>
      <c r="U19">
        <v>20</v>
      </c>
      <c r="V19">
        <v>21</v>
      </c>
      <c r="W19">
        <v>22</v>
      </c>
      <c r="X19">
        <v>23</v>
      </c>
      <c r="Y19">
        <v>24</v>
      </c>
      <c r="Z19">
        <v>25</v>
      </c>
      <c r="AA19">
        <v>26</v>
      </c>
      <c r="AB19">
        <v>27</v>
      </c>
      <c r="AC19">
        <v>28</v>
      </c>
      <c r="AD19">
        <v>29</v>
      </c>
      <c r="AE19">
        <v>30</v>
      </c>
      <c r="AF19">
        <v>31</v>
      </c>
      <c r="AG19">
        <v>32</v>
      </c>
      <c r="AH19">
        <v>33</v>
      </c>
    </row>
    <row r="20" spans="1:33" ht="13.5" thickBot="1">
      <c r="A20" s="3"/>
      <c r="B20" s="4" t="s">
        <v>1</v>
      </c>
      <c r="C20" s="8" t="s">
        <v>32</v>
      </c>
      <c r="D20" s="4" t="s">
        <v>2</v>
      </c>
      <c r="E20" s="4" t="s">
        <v>3</v>
      </c>
      <c r="F20" s="16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  <c r="X20" s="4" t="s">
        <v>22</v>
      </c>
      <c r="Y20" s="4" t="s">
        <v>23</v>
      </c>
      <c r="Z20" s="4" t="s">
        <v>24</v>
      </c>
      <c r="AA20" s="4" t="s">
        <v>25</v>
      </c>
      <c r="AB20" s="4" t="s">
        <v>26</v>
      </c>
      <c r="AC20" s="4" t="s">
        <v>27</v>
      </c>
      <c r="AD20" s="4" t="s">
        <v>28</v>
      </c>
      <c r="AE20" s="4" t="s">
        <v>29</v>
      </c>
      <c r="AF20" s="4" t="s">
        <v>30</v>
      </c>
      <c r="AG20" s="4" t="s">
        <v>31</v>
      </c>
    </row>
    <row r="21" spans="1:34" ht="12.75">
      <c r="A21">
        <v>1</v>
      </c>
      <c r="B21" s="2">
        <v>28999448</v>
      </c>
      <c r="C21" s="5">
        <f aca="true" t="shared" si="0" ref="C21:C71">B21/1000000000</f>
        <v>0.028999448</v>
      </c>
      <c r="D21">
        <v>1.7</v>
      </c>
      <c r="E21">
        <v>1.011</v>
      </c>
      <c r="F21" s="5">
        <f aca="true" t="shared" si="1" ref="F21:F71">10^E21</f>
        <v>10.256519262514075</v>
      </c>
      <c r="G21">
        <v>3.952</v>
      </c>
      <c r="H21" s="6">
        <f aca="true" t="shared" si="2" ref="H21:H71">10^G21</f>
        <v>8953.647655495946</v>
      </c>
      <c r="I21">
        <v>0.728</v>
      </c>
      <c r="J21">
        <v>0.264</v>
      </c>
      <c r="K21">
        <v>0.001786</v>
      </c>
      <c r="L21">
        <v>2.9E-05</v>
      </c>
      <c r="M21">
        <v>0.000559</v>
      </c>
      <c r="N21">
        <v>0.004243</v>
      </c>
      <c r="O21">
        <v>3E-06</v>
      </c>
      <c r="P21">
        <v>1E-05</v>
      </c>
      <c r="Q21">
        <v>0.000568</v>
      </c>
      <c r="R21">
        <v>4.6E-05</v>
      </c>
      <c r="S21">
        <v>0.1975</v>
      </c>
      <c r="T21">
        <v>0</v>
      </c>
      <c r="U21">
        <v>1.914</v>
      </c>
      <c r="V21">
        <v>7.306</v>
      </c>
      <c r="W21">
        <v>0.72098</v>
      </c>
      <c r="X21">
        <v>0.270755</v>
      </c>
      <c r="Y21">
        <v>1.5E-05</v>
      </c>
      <c r="Z21">
        <v>5E-06</v>
      </c>
      <c r="AA21">
        <v>0.002663</v>
      </c>
      <c r="AB21">
        <v>0.004145</v>
      </c>
      <c r="AC21">
        <v>0.000105</v>
      </c>
      <c r="AD21">
        <v>0</v>
      </c>
      <c r="AE21">
        <v>0.000568</v>
      </c>
      <c r="AF21">
        <v>4.6E-05</v>
      </c>
      <c r="AH21">
        <f>ROW()</f>
        <v>21</v>
      </c>
    </row>
    <row r="22" spans="1:34" ht="12.75">
      <c r="A22">
        <v>2</v>
      </c>
      <c r="B22" s="2">
        <v>395938460</v>
      </c>
      <c r="C22" s="5">
        <f t="shared" si="0"/>
        <v>0.39593846</v>
      </c>
      <c r="D22">
        <v>1.7</v>
      </c>
      <c r="E22">
        <v>1.061</v>
      </c>
      <c r="F22" s="5">
        <f t="shared" si="1"/>
        <v>11.508003889444357</v>
      </c>
      <c r="G22">
        <v>3.946</v>
      </c>
      <c r="H22" s="6">
        <f t="shared" si="2"/>
        <v>8830.799004185646</v>
      </c>
      <c r="I22">
        <v>0.728</v>
      </c>
      <c r="J22">
        <v>0.264</v>
      </c>
      <c r="K22">
        <v>0.001786</v>
      </c>
      <c r="L22">
        <v>2.9E-05</v>
      </c>
      <c r="M22">
        <v>0.000559</v>
      </c>
      <c r="N22">
        <v>0.004243</v>
      </c>
      <c r="O22">
        <v>3E-06</v>
      </c>
      <c r="P22">
        <v>1E-05</v>
      </c>
      <c r="Q22">
        <v>0.000568</v>
      </c>
      <c r="R22">
        <v>4.6E-05</v>
      </c>
      <c r="S22">
        <v>0.1905</v>
      </c>
      <c r="T22">
        <v>0</v>
      </c>
      <c r="U22">
        <v>1.929</v>
      </c>
      <c r="V22">
        <v>7.321</v>
      </c>
      <c r="W22">
        <v>0.619793</v>
      </c>
      <c r="X22">
        <v>0.372061</v>
      </c>
      <c r="Y22">
        <v>2.1E-05</v>
      </c>
      <c r="Z22">
        <v>7E-06</v>
      </c>
      <c r="AA22">
        <v>0.003618</v>
      </c>
      <c r="AB22">
        <v>0.002679</v>
      </c>
      <c r="AC22">
        <v>0.000489</v>
      </c>
      <c r="AD22">
        <v>0</v>
      </c>
      <c r="AE22">
        <v>0.000568</v>
      </c>
      <c r="AF22">
        <v>4.6E-05</v>
      </c>
      <c r="AH22">
        <f>ROW()</f>
        <v>22</v>
      </c>
    </row>
    <row r="23" spans="1:34" ht="12.75">
      <c r="A23">
        <v>3</v>
      </c>
      <c r="B23" s="2">
        <v>638601410</v>
      </c>
      <c r="C23" s="5">
        <f t="shared" si="0"/>
        <v>0.63860141</v>
      </c>
      <c r="D23">
        <v>1.7</v>
      </c>
      <c r="E23">
        <v>1.097</v>
      </c>
      <c r="F23" s="5">
        <f t="shared" si="1"/>
        <v>12.502590302177206</v>
      </c>
      <c r="G23">
        <v>3.938</v>
      </c>
      <c r="H23" s="6">
        <f t="shared" si="2"/>
        <v>8669.618757582182</v>
      </c>
      <c r="I23">
        <v>0.728</v>
      </c>
      <c r="J23">
        <v>0.264</v>
      </c>
      <c r="K23">
        <v>0.001786</v>
      </c>
      <c r="L23">
        <v>2.9E-05</v>
      </c>
      <c r="M23">
        <v>0.000559</v>
      </c>
      <c r="N23">
        <v>0.004243</v>
      </c>
      <c r="O23">
        <v>3E-06</v>
      </c>
      <c r="P23">
        <v>1E-05</v>
      </c>
      <c r="Q23">
        <v>0.000568</v>
      </c>
      <c r="R23">
        <v>4.6E-05</v>
      </c>
      <c r="S23">
        <v>0.1817</v>
      </c>
      <c r="T23">
        <v>0</v>
      </c>
      <c r="U23">
        <v>1.939</v>
      </c>
      <c r="V23">
        <v>7.33</v>
      </c>
      <c r="W23">
        <v>0.539085</v>
      </c>
      <c r="X23">
        <v>0.452912</v>
      </c>
      <c r="Y23">
        <v>2.8E-05</v>
      </c>
      <c r="Z23">
        <v>9E-06</v>
      </c>
      <c r="AA23">
        <v>0.00451</v>
      </c>
      <c r="AB23">
        <v>0.001831</v>
      </c>
      <c r="AC23">
        <v>0.000296</v>
      </c>
      <c r="AD23">
        <v>0</v>
      </c>
      <c r="AE23">
        <v>0.000568</v>
      </c>
      <c r="AF23">
        <v>4.6E-05</v>
      </c>
      <c r="AH23">
        <f>ROW()</f>
        <v>23</v>
      </c>
    </row>
    <row r="24" spans="1:34" ht="12.75">
      <c r="A24">
        <v>4</v>
      </c>
      <c r="B24" s="2">
        <v>839173380</v>
      </c>
      <c r="C24" s="5">
        <f t="shared" si="0"/>
        <v>0.83917338</v>
      </c>
      <c r="D24">
        <v>1.7</v>
      </c>
      <c r="E24">
        <v>1.129</v>
      </c>
      <c r="F24" s="5">
        <f t="shared" si="1"/>
        <v>13.458603540559483</v>
      </c>
      <c r="G24">
        <v>3.928</v>
      </c>
      <c r="H24" s="6">
        <f t="shared" si="2"/>
        <v>8472.274141405966</v>
      </c>
      <c r="I24">
        <v>0.728</v>
      </c>
      <c r="J24">
        <v>0.264</v>
      </c>
      <c r="K24">
        <v>0.001786</v>
      </c>
      <c r="L24">
        <v>2.9E-05</v>
      </c>
      <c r="M24">
        <v>0.000559</v>
      </c>
      <c r="N24">
        <v>0.004243</v>
      </c>
      <c r="O24">
        <v>3E-06</v>
      </c>
      <c r="P24">
        <v>1E-05</v>
      </c>
      <c r="Q24">
        <v>0.000568</v>
      </c>
      <c r="R24">
        <v>4.6E-05</v>
      </c>
      <c r="S24">
        <v>0.1709</v>
      </c>
      <c r="T24">
        <v>0</v>
      </c>
      <c r="U24">
        <v>1.95</v>
      </c>
      <c r="V24">
        <v>7.339</v>
      </c>
      <c r="W24">
        <v>0.461029</v>
      </c>
      <c r="X24">
        <v>0.531065</v>
      </c>
      <c r="Y24">
        <v>3.3E-05</v>
      </c>
      <c r="Z24">
        <v>1E-05</v>
      </c>
      <c r="AA24">
        <v>0.00511</v>
      </c>
      <c r="AB24">
        <v>0.001265</v>
      </c>
      <c r="AC24">
        <v>0.000161</v>
      </c>
      <c r="AD24">
        <v>0</v>
      </c>
      <c r="AE24">
        <v>0.000568</v>
      </c>
      <c r="AF24">
        <v>4.6E-05</v>
      </c>
      <c r="AH24">
        <f>ROW()</f>
        <v>24</v>
      </c>
    </row>
    <row r="25" spans="1:34" ht="12.75">
      <c r="A25">
        <v>5</v>
      </c>
      <c r="B25" s="2">
        <v>1013917300</v>
      </c>
      <c r="C25" s="5">
        <f t="shared" si="0"/>
        <v>1.0139173</v>
      </c>
      <c r="D25">
        <v>1.7</v>
      </c>
      <c r="E25">
        <v>1.159</v>
      </c>
      <c r="F25" s="5">
        <f t="shared" si="1"/>
        <v>14.42115351524869</v>
      </c>
      <c r="G25">
        <v>3.916</v>
      </c>
      <c r="H25" s="6">
        <f t="shared" si="2"/>
        <v>8241.381150130028</v>
      </c>
      <c r="I25">
        <v>0.728</v>
      </c>
      <c r="J25">
        <v>0.264</v>
      </c>
      <c r="K25">
        <v>0.001786</v>
      </c>
      <c r="L25">
        <v>2.9E-05</v>
      </c>
      <c r="M25">
        <v>0.000559</v>
      </c>
      <c r="N25">
        <v>0.004243</v>
      </c>
      <c r="O25">
        <v>3E-06</v>
      </c>
      <c r="P25">
        <v>1E-05</v>
      </c>
      <c r="Q25">
        <v>0.000568</v>
      </c>
      <c r="R25">
        <v>4.6E-05</v>
      </c>
      <c r="S25">
        <v>0.1587</v>
      </c>
      <c r="T25">
        <v>0</v>
      </c>
      <c r="U25">
        <v>1.966</v>
      </c>
      <c r="V25">
        <v>7.35</v>
      </c>
      <c r="W25">
        <v>0.380748</v>
      </c>
      <c r="X25">
        <v>0.61141</v>
      </c>
      <c r="Y25">
        <v>3.7E-05</v>
      </c>
      <c r="Z25">
        <v>1.1E-05</v>
      </c>
      <c r="AA25">
        <v>0.005506</v>
      </c>
      <c r="AB25">
        <v>0.000878</v>
      </c>
      <c r="AC25">
        <v>8.4E-05</v>
      </c>
      <c r="AD25">
        <v>0</v>
      </c>
      <c r="AE25">
        <v>0.000568</v>
      </c>
      <c r="AF25">
        <v>4.6E-05</v>
      </c>
      <c r="AH25">
        <f>ROW()</f>
        <v>25</v>
      </c>
    </row>
    <row r="26" spans="1:34" ht="12.75">
      <c r="A26">
        <v>6</v>
      </c>
      <c r="B26" s="2">
        <v>1163211600</v>
      </c>
      <c r="C26" s="5">
        <f t="shared" si="0"/>
        <v>1.1632116</v>
      </c>
      <c r="D26">
        <v>1.7</v>
      </c>
      <c r="E26">
        <v>1.184</v>
      </c>
      <c r="F26" s="5">
        <f t="shared" si="1"/>
        <v>15.275660582380725</v>
      </c>
      <c r="G26">
        <v>3.9</v>
      </c>
      <c r="H26" s="6">
        <f t="shared" si="2"/>
        <v>7943.282347242815</v>
      </c>
      <c r="I26">
        <v>0.728</v>
      </c>
      <c r="J26">
        <v>0.264</v>
      </c>
      <c r="K26">
        <v>0.001786</v>
      </c>
      <c r="L26">
        <v>2.9E-05</v>
      </c>
      <c r="M26">
        <v>0.000559</v>
      </c>
      <c r="N26">
        <v>0.004243</v>
      </c>
      <c r="O26">
        <v>3E-06</v>
      </c>
      <c r="P26">
        <v>1E-05</v>
      </c>
      <c r="Q26">
        <v>0.000568</v>
      </c>
      <c r="R26">
        <v>4.6E-05</v>
      </c>
      <c r="S26">
        <v>0.144</v>
      </c>
      <c r="T26">
        <v>0</v>
      </c>
      <c r="U26">
        <v>1.986</v>
      </c>
      <c r="V26">
        <v>7.361</v>
      </c>
      <c r="W26">
        <v>0.300213</v>
      </c>
      <c r="X26">
        <v>0.691984</v>
      </c>
      <c r="Y26">
        <v>4E-05</v>
      </c>
      <c r="Z26">
        <v>1.2E-05</v>
      </c>
      <c r="AA26">
        <v>0.005748</v>
      </c>
      <c r="AB26">
        <v>0.000633</v>
      </c>
      <c r="AC26">
        <v>4.5E-05</v>
      </c>
      <c r="AD26">
        <v>0</v>
      </c>
      <c r="AE26">
        <v>0.000568</v>
      </c>
      <c r="AF26">
        <v>4.6E-05</v>
      </c>
      <c r="AH26">
        <f>ROW()</f>
        <v>26</v>
      </c>
    </row>
    <row r="27" spans="1:34" ht="12.75">
      <c r="A27">
        <v>7</v>
      </c>
      <c r="B27" s="2">
        <v>1290599900</v>
      </c>
      <c r="C27" s="5">
        <f t="shared" si="0"/>
        <v>1.2905999</v>
      </c>
      <c r="D27">
        <v>1.7</v>
      </c>
      <c r="E27">
        <v>1.203</v>
      </c>
      <c r="F27" s="5">
        <f t="shared" si="1"/>
        <v>15.958791472367333</v>
      </c>
      <c r="G27">
        <v>3.881</v>
      </c>
      <c r="H27" s="6">
        <f t="shared" si="2"/>
        <v>7603.262769401826</v>
      </c>
      <c r="I27">
        <v>0.728</v>
      </c>
      <c r="J27">
        <v>0.264</v>
      </c>
      <c r="K27">
        <v>0.001786</v>
      </c>
      <c r="L27">
        <v>2.9E-05</v>
      </c>
      <c r="M27">
        <v>0.000559</v>
      </c>
      <c r="N27">
        <v>0.004243</v>
      </c>
      <c r="O27">
        <v>3E-06</v>
      </c>
      <c r="P27">
        <v>1E-05</v>
      </c>
      <c r="Q27">
        <v>0.000568</v>
      </c>
      <c r="R27">
        <v>4.6E-05</v>
      </c>
      <c r="S27">
        <v>0.1294</v>
      </c>
      <c r="T27">
        <v>0</v>
      </c>
      <c r="U27">
        <v>2.015</v>
      </c>
      <c r="V27">
        <v>7.373</v>
      </c>
      <c r="W27">
        <v>0.219069</v>
      </c>
      <c r="X27">
        <v>0.773151</v>
      </c>
      <c r="Y27">
        <v>4.3E-05</v>
      </c>
      <c r="Z27">
        <v>1.3E-05</v>
      </c>
      <c r="AA27">
        <v>0.00589</v>
      </c>
      <c r="AB27">
        <v>0.000484</v>
      </c>
      <c r="AC27">
        <v>2.4E-05</v>
      </c>
      <c r="AD27">
        <v>0</v>
      </c>
      <c r="AE27">
        <v>0.000568</v>
      </c>
      <c r="AF27">
        <v>4.6E-05</v>
      </c>
      <c r="AH27">
        <f>ROW()</f>
        <v>27</v>
      </c>
    </row>
    <row r="28" spans="1:34" ht="12.75">
      <c r="A28">
        <v>8</v>
      </c>
      <c r="B28" s="2">
        <v>1368816500</v>
      </c>
      <c r="C28" s="5">
        <f t="shared" si="0"/>
        <v>1.3688165</v>
      </c>
      <c r="D28">
        <v>1.7</v>
      </c>
      <c r="E28">
        <v>1.214</v>
      </c>
      <c r="F28" s="5">
        <f t="shared" si="1"/>
        <v>16.36816521427809</v>
      </c>
      <c r="G28">
        <v>3.865</v>
      </c>
      <c r="H28" s="6">
        <f t="shared" si="2"/>
        <v>7328.245331389056</v>
      </c>
      <c r="I28">
        <v>0.728</v>
      </c>
      <c r="J28">
        <v>0.264</v>
      </c>
      <c r="K28">
        <v>0.001786</v>
      </c>
      <c r="L28">
        <v>2.9E-05</v>
      </c>
      <c r="M28">
        <v>0.000559</v>
      </c>
      <c r="N28">
        <v>0.004243</v>
      </c>
      <c r="O28">
        <v>3E-06</v>
      </c>
      <c r="P28">
        <v>1E-05</v>
      </c>
      <c r="Q28">
        <v>0.000568</v>
      </c>
      <c r="R28">
        <v>4.6E-05</v>
      </c>
      <c r="S28">
        <v>0.1185</v>
      </c>
      <c r="T28">
        <v>0</v>
      </c>
      <c r="U28">
        <v>2.043</v>
      </c>
      <c r="V28">
        <v>7.383</v>
      </c>
      <c r="W28">
        <v>0.161036</v>
      </c>
      <c r="X28">
        <v>0.831194</v>
      </c>
      <c r="Y28">
        <v>4.5E-05</v>
      </c>
      <c r="Z28">
        <v>1.4E-05</v>
      </c>
      <c r="AA28">
        <v>0.005952</v>
      </c>
      <c r="AB28">
        <v>0.000417</v>
      </c>
      <c r="AC28">
        <v>1.6E-05</v>
      </c>
      <c r="AD28">
        <v>0</v>
      </c>
      <c r="AE28">
        <v>0.000568</v>
      </c>
      <c r="AF28">
        <v>4.6E-05</v>
      </c>
      <c r="AH28">
        <f>ROW()</f>
        <v>28</v>
      </c>
    </row>
    <row r="29" spans="1:34" ht="12.75">
      <c r="A29">
        <v>9</v>
      </c>
      <c r="B29" s="2">
        <v>1440400600</v>
      </c>
      <c r="C29" s="5">
        <f t="shared" si="0"/>
        <v>1.4404006</v>
      </c>
      <c r="D29">
        <v>1.7</v>
      </c>
      <c r="E29">
        <v>1.222</v>
      </c>
      <c r="F29" s="5">
        <f t="shared" si="1"/>
        <v>16.672472125510634</v>
      </c>
      <c r="G29">
        <v>3.848</v>
      </c>
      <c r="H29" s="6">
        <f t="shared" si="2"/>
        <v>7046.930689671475</v>
      </c>
      <c r="I29">
        <v>0.728</v>
      </c>
      <c r="J29">
        <v>0.264</v>
      </c>
      <c r="K29">
        <v>0.001786</v>
      </c>
      <c r="L29">
        <v>2.9E-05</v>
      </c>
      <c r="M29">
        <v>0.000559</v>
      </c>
      <c r="N29">
        <v>0.004243</v>
      </c>
      <c r="O29">
        <v>3E-06</v>
      </c>
      <c r="P29">
        <v>1E-05</v>
      </c>
      <c r="Q29">
        <v>0.000568</v>
      </c>
      <c r="R29">
        <v>4.6E-05</v>
      </c>
      <c r="S29">
        <v>0.1066</v>
      </c>
      <c r="T29">
        <v>0</v>
      </c>
      <c r="U29">
        <v>2.083</v>
      </c>
      <c r="V29">
        <v>7.397</v>
      </c>
      <c r="W29">
        <v>0.100633</v>
      </c>
      <c r="X29">
        <v>0.891605</v>
      </c>
      <c r="Y29">
        <v>4.8E-05</v>
      </c>
      <c r="Z29">
        <v>1.5E-05</v>
      </c>
      <c r="AA29">
        <v>0.005995</v>
      </c>
      <c r="AB29">
        <v>0.000369</v>
      </c>
      <c r="AC29">
        <v>1E-05</v>
      </c>
      <c r="AD29">
        <v>0</v>
      </c>
      <c r="AE29">
        <v>0.000568</v>
      </c>
      <c r="AF29">
        <v>4.6E-05</v>
      </c>
      <c r="AH29">
        <f>ROW()</f>
        <v>29</v>
      </c>
    </row>
    <row r="30" spans="1:34" ht="12.75">
      <c r="A30">
        <v>10</v>
      </c>
      <c r="B30" s="2">
        <v>1482190500</v>
      </c>
      <c r="C30" s="5">
        <f t="shared" si="0"/>
        <v>1.4821905</v>
      </c>
      <c r="D30">
        <v>1.7</v>
      </c>
      <c r="E30">
        <v>1.228</v>
      </c>
      <c r="F30" s="5">
        <f t="shared" si="1"/>
        <v>16.904409316432645</v>
      </c>
      <c r="G30">
        <v>3.838</v>
      </c>
      <c r="H30" s="6">
        <f t="shared" si="2"/>
        <v>6886.522963442768</v>
      </c>
      <c r="I30">
        <v>0.728</v>
      </c>
      <c r="J30">
        <v>0.264</v>
      </c>
      <c r="K30">
        <v>0.001786</v>
      </c>
      <c r="L30">
        <v>2.9E-05</v>
      </c>
      <c r="M30">
        <v>0.000559</v>
      </c>
      <c r="N30">
        <v>0.004243</v>
      </c>
      <c r="O30">
        <v>3E-06</v>
      </c>
      <c r="P30">
        <v>1E-05</v>
      </c>
      <c r="Q30">
        <v>0.000568</v>
      </c>
      <c r="R30">
        <v>4.6E-05</v>
      </c>
      <c r="S30">
        <v>0.0982</v>
      </c>
      <c r="T30">
        <v>0</v>
      </c>
      <c r="U30">
        <v>2.123</v>
      </c>
      <c r="V30">
        <v>7.41</v>
      </c>
      <c r="W30">
        <v>0.061031</v>
      </c>
      <c r="X30">
        <v>0.931211</v>
      </c>
      <c r="Y30">
        <v>5E-05</v>
      </c>
      <c r="Z30">
        <v>1.6E-05</v>
      </c>
      <c r="AA30">
        <v>0.006017</v>
      </c>
      <c r="AB30">
        <v>0.000343</v>
      </c>
      <c r="AC30">
        <v>7E-06</v>
      </c>
      <c r="AD30">
        <v>0</v>
      </c>
      <c r="AE30">
        <v>0.000568</v>
      </c>
      <c r="AF30">
        <v>4.6E-05</v>
      </c>
      <c r="AH30">
        <f>ROW()</f>
        <v>30</v>
      </c>
    </row>
    <row r="31" spans="1:34" ht="12.75">
      <c r="A31">
        <v>11</v>
      </c>
      <c r="B31" s="2">
        <v>1511652200</v>
      </c>
      <c r="C31" s="5">
        <f t="shared" si="0"/>
        <v>1.5116522</v>
      </c>
      <c r="D31">
        <v>1.7</v>
      </c>
      <c r="E31">
        <v>1.239</v>
      </c>
      <c r="F31" s="5">
        <f t="shared" si="1"/>
        <v>17.338039977541385</v>
      </c>
      <c r="G31">
        <v>3.835</v>
      </c>
      <c r="H31" s="6">
        <f t="shared" si="2"/>
        <v>6839.116472814298</v>
      </c>
      <c r="I31">
        <v>0.728</v>
      </c>
      <c r="J31">
        <v>0.264</v>
      </c>
      <c r="K31">
        <v>0.001786</v>
      </c>
      <c r="L31">
        <v>2.9E-05</v>
      </c>
      <c r="M31">
        <v>0.000559</v>
      </c>
      <c r="N31">
        <v>0.004243</v>
      </c>
      <c r="O31">
        <v>3E-06</v>
      </c>
      <c r="P31">
        <v>1E-05</v>
      </c>
      <c r="Q31">
        <v>0.000568</v>
      </c>
      <c r="R31">
        <v>4.6E-05</v>
      </c>
      <c r="S31">
        <v>0.0921</v>
      </c>
      <c r="T31">
        <v>0</v>
      </c>
      <c r="U31">
        <v>2.174</v>
      </c>
      <c r="V31">
        <v>7.428</v>
      </c>
      <c r="W31">
        <v>0.030661</v>
      </c>
      <c r="X31">
        <v>0.961585</v>
      </c>
      <c r="Y31">
        <v>5.4E-05</v>
      </c>
      <c r="Z31">
        <v>1.7E-05</v>
      </c>
      <c r="AA31">
        <v>0.00603</v>
      </c>
      <c r="AB31">
        <v>0.000324</v>
      </c>
      <c r="AC31">
        <v>4E-06</v>
      </c>
      <c r="AD31">
        <v>0</v>
      </c>
      <c r="AE31">
        <v>0.000568</v>
      </c>
      <c r="AF31">
        <v>4.6E-05</v>
      </c>
      <c r="AH31">
        <f>ROW()</f>
        <v>31</v>
      </c>
    </row>
    <row r="32" spans="1:34" ht="12.75">
      <c r="A32">
        <v>12</v>
      </c>
      <c r="B32" s="2">
        <v>1538334700</v>
      </c>
      <c r="C32" s="5">
        <f t="shared" si="0"/>
        <v>1.5383347</v>
      </c>
      <c r="D32">
        <v>1.7</v>
      </c>
      <c r="E32">
        <v>1.367</v>
      </c>
      <c r="F32" s="5">
        <f t="shared" si="1"/>
        <v>23.28091257665009</v>
      </c>
      <c r="G32">
        <v>3.896</v>
      </c>
      <c r="H32" s="6">
        <f t="shared" si="2"/>
        <v>7870.457896950993</v>
      </c>
      <c r="I32">
        <v>0.728</v>
      </c>
      <c r="J32">
        <v>0.264</v>
      </c>
      <c r="K32">
        <v>0.001786</v>
      </c>
      <c r="L32">
        <v>2.9E-05</v>
      </c>
      <c r="M32">
        <v>0.000559</v>
      </c>
      <c r="N32">
        <v>0.004243</v>
      </c>
      <c r="O32">
        <v>3E-06</v>
      </c>
      <c r="P32">
        <v>1E-05</v>
      </c>
      <c r="Q32">
        <v>0.000568</v>
      </c>
      <c r="R32">
        <v>4.6E-05</v>
      </c>
      <c r="S32">
        <v>0.0201</v>
      </c>
      <c r="T32">
        <v>0</v>
      </c>
      <c r="U32">
        <v>2.642</v>
      </c>
      <c r="V32">
        <v>7.518</v>
      </c>
      <c r="W32">
        <v>8.4E-05</v>
      </c>
      <c r="X32">
        <v>0.99217</v>
      </c>
      <c r="Y32">
        <v>7.6E-05</v>
      </c>
      <c r="Z32">
        <v>2.3E-05</v>
      </c>
      <c r="AA32">
        <v>0.006022</v>
      </c>
      <c r="AB32">
        <v>0.000298</v>
      </c>
      <c r="AC32">
        <v>1E-06</v>
      </c>
      <c r="AD32">
        <v>0</v>
      </c>
      <c r="AE32">
        <v>0.000568</v>
      </c>
      <c r="AF32">
        <v>4.6E-05</v>
      </c>
      <c r="AH32">
        <f>ROW()</f>
        <v>32</v>
      </c>
    </row>
    <row r="33" spans="1:34" ht="12.75">
      <c r="A33">
        <v>13</v>
      </c>
      <c r="B33" s="2">
        <v>1538794200</v>
      </c>
      <c r="C33" s="5">
        <f t="shared" si="0"/>
        <v>1.5387942</v>
      </c>
      <c r="D33">
        <v>1.7</v>
      </c>
      <c r="E33">
        <v>1.316</v>
      </c>
      <c r="F33" s="5">
        <f t="shared" si="1"/>
        <v>20.701413487910433</v>
      </c>
      <c r="G33">
        <v>3.881</v>
      </c>
      <c r="H33" s="6">
        <f t="shared" si="2"/>
        <v>7603.262769401826</v>
      </c>
      <c r="I33">
        <v>0.728</v>
      </c>
      <c r="J33">
        <v>0.264</v>
      </c>
      <c r="K33">
        <v>0.001786</v>
      </c>
      <c r="L33">
        <v>2.9E-05</v>
      </c>
      <c r="M33">
        <v>0.000559</v>
      </c>
      <c r="N33">
        <v>0.004243</v>
      </c>
      <c r="O33">
        <v>3E-06</v>
      </c>
      <c r="P33">
        <v>1E-05</v>
      </c>
      <c r="Q33">
        <v>0.000568</v>
      </c>
      <c r="R33">
        <v>4.6E-05</v>
      </c>
      <c r="S33">
        <v>0</v>
      </c>
      <c r="T33">
        <v>0</v>
      </c>
      <c r="U33">
        <v>2.887</v>
      </c>
      <c r="V33">
        <v>7.463</v>
      </c>
      <c r="W33">
        <v>0</v>
      </c>
      <c r="X33">
        <v>0.992254</v>
      </c>
      <c r="Y33">
        <v>7.7E-05</v>
      </c>
      <c r="Z33">
        <v>2.4E-05</v>
      </c>
      <c r="AA33">
        <v>0.006021</v>
      </c>
      <c r="AB33">
        <v>0.000298</v>
      </c>
      <c r="AC33">
        <v>1E-06</v>
      </c>
      <c r="AD33">
        <v>0</v>
      </c>
      <c r="AE33">
        <v>0.000568</v>
      </c>
      <c r="AF33">
        <v>4.6E-05</v>
      </c>
      <c r="AH33">
        <f>ROW()</f>
        <v>33</v>
      </c>
    </row>
    <row r="34" spans="1:34" ht="12.75">
      <c r="A34">
        <v>14</v>
      </c>
      <c r="B34" s="2">
        <v>1539114000</v>
      </c>
      <c r="C34" s="5">
        <f t="shared" si="0"/>
        <v>1.539114</v>
      </c>
      <c r="D34">
        <v>1.7</v>
      </c>
      <c r="E34">
        <v>1.329</v>
      </c>
      <c r="F34" s="5">
        <f t="shared" si="1"/>
        <v>21.330449131465773</v>
      </c>
      <c r="G34">
        <v>3.87</v>
      </c>
      <c r="H34" s="6">
        <f t="shared" si="2"/>
        <v>7413.102413009177</v>
      </c>
      <c r="I34">
        <v>0.728</v>
      </c>
      <c r="J34">
        <v>0.264</v>
      </c>
      <c r="K34">
        <v>0.001786</v>
      </c>
      <c r="L34">
        <v>2.9E-05</v>
      </c>
      <c r="M34">
        <v>0.000559</v>
      </c>
      <c r="N34">
        <v>0.004243</v>
      </c>
      <c r="O34">
        <v>3E-06</v>
      </c>
      <c r="P34">
        <v>1E-05</v>
      </c>
      <c r="Q34">
        <v>0.000568</v>
      </c>
      <c r="R34">
        <v>4.6E-05</v>
      </c>
      <c r="S34">
        <v>0</v>
      </c>
      <c r="T34">
        <v>0</v>
      </c>
      <c r="U34">
        <v>2.972</v>
      </c>
      <c r="V34">
        <v>7.453</v>
      </c>
      <c r="W34">
        <v>0</v>
      </c>
      <c r="X34">
        <v>0.992254</v>
      </c>
      <c r="Y34">
        <v>7.7E-05</v>
      </c>
      <c r="Z34">
        <v>2.4E-05</v>
      </c>
      <c r="AA34">
        <v>0.006021</v>
      </c>
      <c r="AB34">
        <v>0.000298</v>
      </c>
      <c r="AC34">
        <v>1E-06</v>
      </c>
      <c r="AD34">
        <v>0</v>
      </c>
      <c r="AE34">
        <v>0.000568</v>
      </c>
      <c r="AF34">
        <v>4.6E-05</v>
      </c>
      <c r="AH34">
        <f>ROW()</f>
        <v>34</v>
      </c>
    </row>
    <row r="35" spans="1:34" ht="12.75">
      <c r="A35">
        <v>15</v>
      </c>
      <c r="B35" s="2">
        <v>1540436100</v>
      </c>
      <c r="C35" s="5">
        <f t="shared" si="0"/>
        <v>1.5404361</v>
      </c>
      <c r="D35">
        <v>1.7</v>
      </c>
      <c r="E35">
        <v>1.354</v>
      </c>
      <c r="F35" s="5">
        <f t="shared" si="1"/>
        <v>22.59435770220979</v>
      </c>
      <c r="G35">
        <v>3.849</v>
      </c>
      <c r="H35" s="6">
        <f t="shared" si="2"/>
        <v>7063.175542629631</v>
      </c>
      <c r="I35">
        <v>0.728</v>
      </c>
      <c r="J35">
        <v>0.264</v>
      </c>
      <c r="K35">
        <v>0.001786</v>
      </c>
      <c r="L35">
        <v>2.9E-05</v>
      </c>
      <c r="M35">
        <v>0.000559</v>
      </c>
      <c r="N35">
        <v>0.004243</v>
      </c>
      <c r="O35">
        <v>3E-06</v>
      </c>
      <c r="P35">
        <v>1E-05</v>
      </c>
      <c r="Q35">
        <v>0.000568</v>
      </c>
      <c r="R35">
        <v>4.6E-05</v>
      </c>
      <c r="S35">
        <v>0</v>
      </c>
      <c r="T35">
        <v>0</v>
      </c>
      <c r="U35">
        <v>3.143</v>
      </c>
      <c r="V35">
        <v>7.435</v>
      </c>
      <c r="W35">
        <v>0</v>
      </c>
      <c r="X35">
        <v>0.992254</v>
      </c>
      <c r="Y35">
        <v>7.7E-05</v>
      </c>
      <c r="Z35">
        <v>2.4E-05</v>
      </c>
      <c r="AA35">
        <v>0.006021</v>
      </c>
      <c r="AB35">
        <v>0.000298</v>
      </c>
      <c r="AC35">
        <v>1E-06</v>
      </c>
      <c r="AD35">
        <v>0</v>
      </c>
      <c r="AE35">
        <v>0.000568</v>
      </c>
      <c r="AF35">
        <v>4.6E-05</v>
      </c>
      <c r="AH35">
        <f>ROW()</f>
        <v>35</v>
      </c>
    </row>
    <row r="36" spans="1:34" ht="12.75">
      <c r="A36">
        <v>16</v>
      </c>
      <c r="B36" s="2">
        <v>1544173600</v>
      </c>
      <c r="C36" s="5">
        <f t="shared" si="0"/>
        <v>1.5441736</v>
      </c>
      <c r="D36">
        <v>1.7</v>
      </c>
      <c r="E36">
        <v>1.356</v>
      </c>
      <c r="F36" s="5">
        <f t="shared" si="1"/>
        <v>22.698648518838233</v>
      </c>
      <c r="G36">
        <v>3.824</v>
      </c>
      <c r="H36" s="6">
        <f t="shared" si="2"/>
        <v>6668.067692136222</v>
      </c>
      <c r="I36">
        <v>0.728</v>
      </c>
      <c r="J36">
        <v>0.264</v>
      </c>
      <c r="K36">
        <v>0.001786</v>
      </c>
      <c r="L36">
        <v>2.9E-05</v>
      </c>
      <c r="M36">
        <v>0.000559</v>
      </c>
      <c r="N36">
        <v>0.004243</v>
      </c>
      <c r="O36">
        <v>3E-06</v>
      </c>
      <c r="P36">
        <v>1E-05</v>
      </c>
      <c r="Q36">
        <v>0.000568</v>
      </c>
      <c r="R36">
        <v>4.6E-05</v>
      </c>
      <c r="S36">
        <v>0</v>
      </c>
      <c r="T36">
        <v>0</v>
      </c>
      <c r="U36">
        <v>3.335</v>
      </c>
      <c r="V36">
        <v>7.427</v>
      </c>
      <c r="W36">
        <v>0</v>
      </c>
      <c r="X36">
        <v>0.992254</v>
      </c>
      <c r="Y36">
        <v>7.7E-05</v>
      </c>
      <c r="Z36">
        <v>2.4E-05</v>
      </c>
      <c r="AA36">
        <v>0.006021</v>
      </c>
      <c r="AB36">
        <v>0.000298</v>
      </c>
      <c r="AC36">
        <v>1E-06</v>
      </c>
      <c r="AD36">
        <v>0</v>
      </c>
      <c r="AE36">
        <v>0.000568</v>
      </c>
      <c r="AF36">
        <v>4.6E-05</v>
      </c>
      <c r="AH36">
        <f>ROW()</f>
        <v>36</v>
      </c>
    </row>
    <row r="37" spans="1:34" ht="12.75">
      <c r="A37">
        <v>17</v>
      </c>
      <c r="B37" s="2">
        <v>1550416100</v>
      </c>
      <c r="C37" s="5">
        <f t="shared" si="0"/>
        <v>1.5504161</v>
      </c>
      <c r="D37">
        <v>1.7</v>
      </c>
      <c r="E37">
        <v>1.344</v>
      </c>
      <c r="F37" s="5">
        <f t="shared" si="1"/>
        <v>22.080047330189014</v>
      </c>
      <c r="G37">
        <v>3.799</v>
      </c>
      <c r="H37" s="6">
        <f t="shared" si="2"/>
        <v>6295.0618285719775</v>
      </c>
      <c r="I37">
        <v>0.728</v>
      </c>
      <c r="J37">
        <v>0.264</v>
      </c>
      <c r="K37">
        <v>0.001786</v>
      </c>
      <c r="L37">
        <v>2.9E-05</v>
      </c>
      <c r="M37">
        <v>0.000559</v>
      </c>
      <c r="N37">
        <v>0.004243</v>
      </c>
      <c r="O37">
        <v>3E-06</v>
      </c>
      <c r="P37">
        <v>1E-05</v>
      </c>
      <c r="Q37">
        <v>0.000568</v>
      </c>
      <c r="R37">
        <v>4.6E-05</v>
      </c>
      <c r="S37">
        <v>0</v>
      </c>
      <c r="T37">
        <v>0</v>
      </c>
      <c r="U37">
        <v>3.53</v>
      </c>
      <c r="V37">
        <v>7.443</v>
      </c>
      <c r="W37">
        <v>0</v>
      </c>
      <c r="X37">
        <v>0.992254</v>
      </c>
      <c r="Y37">
        <v>7.7E-05</v>
      </c>
      <c r="Z37">
        <v>2.4E-05</v>
      </c>
      <c r="AA37">
        <v>0.006021</v>
      </c>
      <c r="AB37">
        <v>0.000298</v>
      </c>
      <c r="AC37">
        <v>1E-06</v>
      </c>
      <c r="AD37">
        <v>0</v>
      </c>
      <c r="AE37">
        <v>0.000568</v>
      </c>
      <c r="AF37">
        <v>4.6E-05</v>
      </c>
      <c r="AH37">
        <f>ROW()</f>
        <v>37</v>
      </c>
    </row>
    <row r="38" spans="1:34" ht="12.75">
      <c r="A38">
        <v>18</v>
      </c>
      <c r="B38" s="2">
        <v>1556348300</v>
      </c>
      <c r="C38" s="5">
        <f t="shared" si="0"/>
        <v>1.5563483</v>
      </c>
      <c r="D38">
        <v>1.7</v>
      </c>
      <c r="E38">
        <v>1.304</v>
      </c>
      <c r="F38" s="5">
        <f t="shared" si="1"/>
        <v>20.137242498623895</v>
      </c>
      <c r="G38">
        <v>3.773</v>
      </c>
      <c r="H38" s="6">
        <f t="shared" si="2"/>
        <v>5929.253245800008</v>
      </c>
      <c r="I38">
        <v>0.728</v>
      </c>
      <c r="J38">
        <v>0.264</v>
      </c>
      <c r="K38">
        <v>0.001786</v>
      </c>
      <c r="L38">
        <v>2.9E-05</v>
      </c>
      <c r="M38">
        <v>0.000559</v>
      </c>
      <c r="N38">
        <v>0.004243</v>
      </c>
      <c r="O38">
        <v>3E-06</v>
      </c>
      <c r="P38">
        <v>1E-05</v>
      </c>
      <c r="Q38">
        <v>0.000568</v>
      </c>
      <c r="R38">
        <v>4.6E-05</v>
      </c>
      <c r="S38">
        <v>0</v>
      </c>
      <c r="T38">
        <v>0</v>
      </c>
      <c r="U38">
        <v>3.738</v>
      </c>
      <c r="V38">
        <v>7.488</v>
      </c>
      <c r="W38">
        <v>0</v>
      </c>
      <c r="X38">
        <v>0.992254</v>
      </c>
      <c r="Y38">
        <v>7.7E-05</v>
      </c>
      <c r="Z38">
        <v>2.4E-05</v>
      </c>
      <c r="AA38">
        <v>0.006021</v>
      </c>
      <c r="AB38">
        <v>0.000298</v>
      </c>
      <c r="AC38">
        <v>1E-06</v>
      </c>
      <c r="AD38">
        <v>0</v>
      </c>
      <c r="AE38">
        <v>0.000568</v>
      </c>
      <c r="AF38">
        <v>4.6E-05</v>
      </c>
      <c r="AH38">
        <f>ROW()</f>
        <v>38</v>
      </c>
    </row>
    <row r="39" spans="1:34" ht="12.75">
      <c r="A39">
        <v>19</v>
      </c>
      <c r="B39" s="2">
        <v>1560752500</v>
      </c>
      <c r="C39" s="5">
        <f t="shared" si="0"/>
        <v>1.5607525</v>
      </c>
      <c r="D39">
        <v>1.7</v>
      </c>
      <c r="E39">
        <v>1.215</v>
      </c>
      <c r="F39" s="5">
        <f t="shared" si="1"/>
        <v>16.4058977319954</v>
      </c>
      <c r="G39">
        <v>3.747</v>
      </c>
      <c r="H39" s="6">
        <f t="shared" si="2"/>
        <v>5584.701947368314</v>
      </c>
      <c r="I39">
        <v>0.728</v>
      </c>
      <c r="J39">
        <v>0.264</v>
      </c>
      <c r="K39">
        <v>0.001786</v>
      </c>
      <c r="L39">
        <v>2.9E-05</v>
      </c>
      <c r="M39">
        <v>0.000559</v>
      </c>
      <c r="N39">
        <v>0.004243</v>
      </c>
      <c r="O39">
        <v>3E-06</v>
      </c>
      <c r="P39">
        <v>1E-05</v>
      </c>
      <c r="Q39">
        <v>0.000568</v>
      </c>
      <c r="R39">
        <v>4.6E-05</v>
      </c>
      <c r="S39">
        <v>0</v>
      </c>
      <c r="T39">
        <v>0</v>
      </c>
      <c r="U39">
        <v>3.932</v>
      </c>
      <c r="V39">
        <v>7.541</v>
      </c>
      <c r="W39">
        <v>0</v>
      </c>
      <c r="X39">
        <v>0.992254</v>
      </c>
      <c r="Y39">
        <v>7.7E-05</v>
      </c>
      <c r="Z39">
        <v>2.4E-05</v>
      </c>
      <c r="AA39">
        <v>0.006021</v>
      </c>
      <c r="AB39">
        <v>0.000298</v>
      </c>
      <c r="AC39">
        <v>1E-06</v>
      </c>
      <c r="AD39">
        <v>0</v>
      </c>
      <c r="AE39">
        <v>0.000568</v>
      </c>
      <c r="AF39">
        <v>4.6E-05</v>
      </c>
      <c r="AH39">
        <f>ROW()</f>
        <v>39</v>
      </c>
    </row>
    <row r="40" spans="1:34" ht="12.75">
      <c r="A40">
        <v>20</v>
      </c>
      <c r="B40" s="2">
        <v>1565376900</v>
      </c>
      <c r="C40" s="5">
        <f t="shared" si="0"/>
        <v>1.5653769</v>
      </c>
      <c r="D40">
        <v>1.7</v>
      </c>
      <c r="E40">
        <v>1.115</v>
      </c>
      <c r="F40" s="5">
        <f t="shared" si="1"/>
        <v>13.031667784522995</v>
      </c>
      <c r="G40">
        <v>3.721</v>
      </c>
      <c r="H40" s="6">
        <f t="shared" si="2"/>
        <v>5260.172663907066</v>
      </c>
      <c r="I40">
        <v>0.727925</v>
      </c>
      <c r="J40">
        <v>0.264</v>
      </c>
      <c r="K40">
        <v>0.001786</v>
      </c>
      <c r="L40">
        <v>2.9E-05</v>
      </c>
      <c r="M40">
        <v>0.000559</v>
      </c>
      <c r="N40">
        <v>0.004243</v>
      </c>
      <c r="O40">
        <v>3E-06</v>
      </c>
      <c r="P40">
        <v>1E-05</v>
      </c>
      <c r="Q40">
        <v>0.000568</v>
      </c>
      <c r="R40">
        <v>4.6E-05</v>
      </c>
      <c r="S40">
        <v>0</v>
      </c>
      <c r="T40">
        <v>0</v>
      </c>
      <c r="U40">
        <v>4.154</v>
      </c>
      <c r="V40">
        <v>7.606</v>
      </c>
      <c r="W40">
        <v>0</v>
      </c>
      <c r="X40">
        <v>0.992254</v>
      </c>
      <c r="Y40">
        <v>7.7E-05</v>
      </c>
      <c r="Z40">
        <v>2.4E-05</v>
      </c>
      <c r="AA40">
        <v>0.006021</v>
      </c>
      <c r="AB40">
        <v>0.000298</v>
      </c>
      <c r="AC40">
        <v>1E-06</v>
      </c>
      <c r="AD40">
        <v>0</v>
      </c>
      <c r="AE40">
        <v>0.000568</v>
      </c>
      <c r="AF40">
        <v>4.6E-05</v>
      </c>
      <c r="AH40">
        <f>ROW()</f>
        <v>40</v>
      </c>
    </row>
    <row r="41" spans="1:34" ht="12.75">
      <c r="A41">
        <v>21</v>
      </c>
      <c r="B41" s="2">
        <v>1569035800</v>
      </c>
      <c r="C41" s="5">
        <f t="shared" si="0"/>
        <v>1.5690358</v>
      </c>
      <c r="D41">
        <v>1.7</v>
      </c>
      <c r="E41">
        <v>1.161</v>
      </c>
      <c r="F41" s="5">
        <f t="shared" si="1"/>
        <v>14.48771853544762</v>
      </c>
      <c r="G41">
        <v>3.706</v>
      </c>
      <c r="H41" s="6">
        <f t="shared" si="2"/>
        <v>5081.59442560561</v>
      </c>
      <c r="I41">
        <v>0.726872</v>
      </c>
      <c r="J41">
        <v>0.264589</v>
      </c>
      <c r="K41">
        <v>0.001779</v>
      </c>
      <c r="L41">
        <v>3.7E-05</v>
      </c>
      <c r="M41">
        <v>0.00056</v>
      </c>
      <c r="N41">
        <v>0.004243</v>
      </c>
      <c r="O41">
        <v>3E-06</v>
      </c>
      <c r="P41">
        <v>1E-05</v>
      </c>
      <c r="Q41">
        <v>0.000568</v>
      </c>
      <c r="R41">
        <v>4.6E-05</v>
      </c>
      <c r="S41">
        <v>0</v>
      </c>
      <c r="T41">
        <v>-11.277</v>
      </c>
      <c r="U41">
        <v>4.309</v>
      </c>
      <c r="V41">
        <v>7.644</v>
      </c>
      <c r="W41">
        <v>0</v>
      </c>
      <c r="X41">
        <v>0.992254</v>
      </c>
      <c r="Y41">
        <v>7.7E-05</v>
      </c>
      <c r="Z41">
        <v>2.4E-05</v>
      </c>
      <c r="AA41">
        <v>0.006021</v>
      </c>
      <c r="AB41">
        <v>0.000298</v>
      </c>
      <c r="AC41">
        <v>1E-06</v>
      </c>
      <c r="AD41">
        <v>0</v>
      </c>
      <c r="AE41">
        <v>0.000568</v>
      </c>
      <c r="AF41">
        <v>4.6E-05</v>
      </c>
      <c r="AH41">
        <f>ROW()</f>
        <v>41</v>
      </c>
    </row>
    <row r="42" spans="1:34" ht="12.75">
      <c r="A42">
        <v>22</v>
      </c>
      <c r="B42" s="2">
        <v>1571322600</v>
      </c>
      <c r="C42" s="5">
        <f t="shared" si="0"/>
        <v>1.5713226</v>
      </c>
      <c r="D42">
        <v>1.7</v>
      </c>
      <c r="E42">
        <v>1.217</v>
      </c>
      <c r="F42" s="5">
        <f t="shared" si="1"/>
        <v>16.48162391525509</v>
      </c>
      <c r="G42">
        <v>3.701</v>
      </c>
      <c r="H42" s="6">
        <f t="shared" si="2"/>
        <v>5023.425895223875</v>
      </c>
      <c r="I42">
        <v>0.725438</v>
      </c>
      <c r="J42">
        <v>0.265991</v>
      </c>
      <c r="K42">
        <v>0.00168</v>
      </c>
      <c r="L42">
        <v>8E-05</v>
      </c>
      <c r="M42">
        <v>0.000628</v>
      </c>
      <c r="N42">
        <v>0.004243</v>
      </c>
      <c r="O42">
        <v>3E-06</v>
      </c>
      <c r="P42">
        <v>1E-05</v>
      </c>
      <c r="Q42">
        <v>0.000568</v>
      </c>
      <c r="R42">
        <v>4.6E-05</v>
      </c>
      <c r="S42">
        <v>0</v>
      </c>
      <c r="T42">
        <v>-11.183</v>
      </c>
      <c r="U42">
        <v>4.394</v>
      </c>
      <c r="V42">
        <v>7.661</v>
      </c>
      <c r="W42">
        <v>0</v>
      </c>
      <c r="X42">
        <v>0.992254</v>
      </c>
      <c r="Y42">
        <v>7.7E-05</v>
      </c>
      <c r="Z42">
        <v>2.4E-05</v>
      </c>
      <c r="AA42">
        <v>0.006021</v>
      </c>
      <c r="AB42">
        <v>0.000298</v>
      </c>
      <c r="AC42">
        <v>1E-06</v>
      </c>
      <c r="AD42">
        <v>0</v>
      </c>
      <c r="AE42">
        <v>0.000568</v>
      </c>
      <c r="AF42">
        <v>4.6E-05</v>
      </c>
      <c r="AH42">
        <f>ROW()</f>
        <v>42</v>
      </c>
    </row>
    <row r="43" spans="1:34" ht="12.75">
      <c r="A43">
        <v>23</v>
      </c>
      <c r="B43" s="2">
        <v>1573609300</v>
      </c>
      <c r="C43" s="5">
        <f t="shared" si="0"/>
        <v>1.5736093</v>
      </c>
      <c r="D43">
        <v>1.7</v>
      </c>
      <c r="E43">
        <v>1.278</v>
      </c>
      <c r="F43" s="5">
        <f t="shared" si="1"/>
        <v>18.967059212111465</v>
      </c>
      <c r="G43">
        <v>3.697</v>
      </c>
      <c r="H43" s="6">
        <f t="shared" si="2"/>
        <v>4977.370849789368</v>
      </c>
      <c r="I43">
        <v>0.723176</v>
      </c>
      <c r="J43">
        <v>0.268261</v>
      </c>
      <c r="K43">
        <v>0.001471</v>
      </c>
      <c r="L43">
        <v>7.8E-05</v>
      </c>
      <c r="M43">
        <v>0.000876</v>
      </c>
      <c r="N43">
        <v>0.004243</v>
      </c>
      <c r="O43">
        <v>3E-06</v>
      </c>
      <c r="P43">
        <v>9E-06</v>
      </c>
      <c r="Q43">
        <v>0.000568</v>
      </c>
      <c r="R43">
        <v>4.6E-05</v>
      </c>
      <c r="S43">
        <v>0</v>
      </c>
      <c r="T43">
        <v>-11.084</v>
      </c>
      <c r="U43">
        <v>4.471</v>
      </c>
      <c r="V43">
        <v>7.676</v>
      </c>
      <c r="W43">
        <v>0</v>
      </c>
      <c r="X43">
        <v>0.992254</v>
      </c>
      <c r="Y43">
        <v>7.7E-05</v>
      </c>
      <c r="Z43">
        <v>2.4E-05</v>
      </c>
      <c r="AA43">
        <v>0.006021</v>
      </c>
      <c r="AB43">
        <v>0.000298</v>
      </c>
      <c r="AC43">
        <v>1E-06</v>
      </c>
      <c r="AD43">
        <v>0</v>
      </c>
      <c r="AE43">
        <v>0.000568</v>
      </c>
      <c r="AF43">
        <v>4.6E-05</v>
      </c>
      <c r="AH43">
        <f>ROW()</f>
        <v>43</v>
      </c>
    </row>
    <row r="44" spans="1:34" ht="12.75">
      <c r="A44">
        <v>24</v>
      </c>
      <c r="B44" s="2">
        <v>1575896200</v>
      </c>
      <c r="C44" s="5">
        <f t="shared" si="0"/>
        <v>1.5758962</v>
      </c>
      <c r="D44">
        <v>1.6999</v>
      </c>
      <c r="E44">
        <v>1.341</v>
      </c>
      <c r="F44" s="5">
        <f t="shared" si="1"/>
        <v>21.928049353504495</v>
      </c>
      <c r="G44">
        <v>3.693</v>
      </c>
      <c r="H44" s="6">
        <f t="shared" si="2"/>
        <v>4931.738039549362</v>
      </c>
      <c r="I44">
        <v>0.7208870000000001</v>
      </c>
      <c r="J44">
        <v>0.270563</v>
      </c>
      <c r="K44">
        <v>0.001355</v>
      </c>
      <c r="L44">
        <v>7.2E-05</v>
      </c>
      <c r="M44">
        <v>0.001018</v>
      </c>
      <c r="N44">
        <v>0.004243</v>
      </c>
      <c r="O44">
        <v>3E-06</v>
      </c>
      <c r="P44">
        <v>8E-06</v>
      </c>
      <c r="Q44">
        <v>0.000568</v>
      </c>
      <c r="R44">
        <v>4.6E-05</v>
      </c>
      <c r="S44">
        <v>0</v>
      </c>
      <c r="T44">
        <v>-10.981</v>
      </c>
      <c r="U44">
        <v>4.541</v>
      </c>
      <c r="V44">
        <v>7.689</v>
      </c>
      <c r="W44">
        <v>0</v>
      </c>
      <c r="X44">
        <v>0.992254</v>
      </c>
      <c r="Y44">
        <v>7.7E-05</v>
      </c>
      <c r="Z44">
        <v>2.4E-05</v>
      </c>
      <c r="AA44">
        <v>0.006021</v>
      </c>
      <c r="AB44">
        <v>0.000298</v>
      </c>
      <c r="AC44">
        <v>1E-06</v>
      </c>
      <c r="AD44">
        <v>0</v>
      </c>
      <c r="AE44">
        <v>0.000568</v>
      </c>
      <c r="AF44">
        <v>4.6E-05</v>
      </c>
      <c r="AH44">
        <f>ROW()</f>
        <v>44</v>
      </c>
    </row>
    <row r="45" spans="1:34" ht="12.75">
      <c r="A45">
        <v>25</v>
      </c>
      <c r="B45" s="2">
        <v>1577725700</v>
      </c>
      <c r="C45" s="5">
        <f t="shared" si="0"/>
        <v>1.5777257</v>
      </c>
      <c r="D45">
        <v>1.6999</v>
      </c>
      <c r="E45">
        <v>1.39</v>
      </c>
      <c r="F45" s="5">
        <f t="shared" si="1"/>
        <v>24.547089156850305</v>
      </c>
      <c r="G45">
        <v>3.69</v>
      </c>
      <c r="H45" s="6">
        <f t="shared" si="2"/>
        <v>4897.788193684463</v>
      </c>
      <c r="I45">
        <v>0.719309</v>
      </c>
      <c r="J45">
        <v>0.272149</v>
      </c>
      <c r="K45">
        <v>0.001302</v>
      </c>
      <c r="L45">
        <v>6.9E-05</v>
      </c>
      <c r="M45">
        <v>0.001083</v>
      </c>
      <c r="N45">
        <v>0.004242</v>
      </c>
      <c r="O45">
        <v>3E-06</v>
      </c>
      <c r="P45">
        <v>8E-06</v>
      </c>
      <c r="Q45">
        <v>0.000568</v>
      </c>
      <c r="R45">
        <v>4.6E-05</v>
      </c>
      <c r="S45">
        <v>0</v>
      </c>
      <c r="T45">
        <v>-10.902</v>
      </c>
      <c r="U45">
        <v>4.593</v>
      </c>
      <c r="V45">
        <v>7.698</v>
      </c>
      <c r="W45">
        <v>0</v>
      </c>
      <c r="X45">
        <v>0.992254</v>
      </c>
      <c r="Y45">
        <v>7.7E-05</v>
      </c>
      <c r="Z45">
        <v>2.4E-05</v>
      </c>
      <c r="AA45">
        <v>0.006021</v>
      </c>
      <c r="AB45">
        <v>0.000298</v>
      </c>
      <c r="AC45">
        <v>1E-06</v>
      </c>
      <c r="AD45">
        <v>0</v>
      </c>
      <c r="AE45">
        <v>0.000568</v>
      </c>
      <c r="AF45">
        <v>4.6E-05</v>
      </c>
      <c r="AH45">
        <f>ROW()</f>
        <v>45</v>
      </c>
    </row>
    <row r="46" spans="1:34" ht="12.75">
      <c r="A46">
        <v>26</v>
      </c>
      <c r="B46" s="2">
        <v>1580012500</v>
      </c>
      <c r="C46" s="5">
        <f t="shared" si="0"/>
        <v>1.5800125</v>
      </c>
      <c r="D46">
        <v>1.6999</v>
      </c>
      <c r="E46">
        <v>1.451</v>
      </c>
      <c r="F46" s="5">
        <f t="shared" si="1"/>
        <v>28.24879974915709</v>
      </c>
      <c r="G46">
        <v>3.687</v>
      </c>
      <c r="H46" s="6">
        <f t="shared" si="2"/>
        <v>4864.072056914616</v>
      </c>
      <c r="I46">
        <v>0.717607</v>
      </c>
      <c r="J46">
        <v>0.273858</v>
      </c>
      <c r="K46">
        <v>0.001258</v>
      </c>
      <c r="L46">
        <v>6.7E-05</v>
      </c>
      <c r="M46">
        <v>0.001136</v>
      </c>
      <c r="N46">
        <v>0.004242</v>
      </c>
      <c r="O46">
        <v>4E-06</v>
      </c>
      <c r="P46">
        <v>8E-06</v>
      </c>
      <c r="Q46">
        <v>0.000568</v>
      </c>
      <c r="R46">
        <v>4.6E-05</v>
      </c>
      <c r="S46">
        <v>0</v>
      </c>
      <c r="T46">
        <v>-10.805</v>
      </c>
      <c r="U46">
        <v>4.654</v>
      </c>
      <c r="V46">
        <v>7.708</v>
      </c>
      <c r="W46">
        <v>0</v>
      </c>
      <c r="X46">
        <v>0.992254</v>
      </c>
      <c r="Y46">
        <v>7.7E-05</v>
      </c>
      <c r="Z46">
        <v>2.4E-05</v>
      </c>
      <c r="AA46">
        <v>0.006021</v>
      </c>
      <c r="AB46">
        <v>0.000298</v>
      </c>
      <c r="AC46">
        <v>1E-06</v>
      </c>
      <c r="AD46">
        <v>0</v>
      </c>
      <c r="AE46">
        <v>0.000568</v>
      </c>
      <c r="AF46">
        <v>4.6E-05</v>
      </c>
      <c r="AH46">
        <f>ROW()</f>
        <v>46</v>
      </c>
    </row>
    <row r="47" spans="1:34" ht="12.75">
      <c r="A47">
        <v>27</v>
      </c>
      <c r="B47" s="2">
        <v>1582299300</v>
      </c>
      <c r="C47" s="5">
        <f t="shared" si="0"/>
        <v>1.5822993</v>
      </c>
      <c r="D47">
        <v>1.6998</v>
      </c>
      <c r="E47">
        <v>1.512</v>
      </c>
      <c r="F47" s="5">
        <f t="shared" si="1"/>
        <v>32.508729738543444</v>
      </c>
      <c r="G47">
        <v>3.683</v>
      </c>
      <c r="H47" s="6">
        <f t="shared" si="2"/>
        <v>4819.477976251276</v>
      </c>
      <c r="I47">
        <v>0.716298</v>
      </c>
      <c r="J47">
        <v>0.275171</v>
      </c>
      <c r="K47">
        <v>0.001231</v>
      </c>
      <c r="L47">
        <v>6.5E-05</v>
      </c>
      <c r="M47">
        <v>0.00117</v>
      </c>
      <c r="N47">
        <v>0.004241</v>
      </c>
      <c r="O47">
        <v>5E-06</v>
      </c>
      <c r="P47">
        <v>8E-06</v>
      </c>
      <c r="Q47">
        <v>0.000568</v>
      </c>
      <c r="R47">
        <v>4.6E-05</v>
      </c>
      <c r="S47">
        <v>0</v>
      </c>
      <c r="T47">
        <v>-10.704</v>
      </c>
      <c r="U47">
        <v>4.711</v>
      </c>
      <c r="V47">
        <v>7.717</v>
      </c>
      <c r="W47">
        <v>0</v>
      </c>
      <c r="X47">
        <v>0.992254</v>
      </c>
      <c r="Y47">
        <v>7.7E-05</v>
      </c>
      <c r="Z47">
        <v>2.4E-05</v>
      </c>
      <c r="AA47">
        <v>0.006021</v>
      </c>
      <c r="AB47">
        <v>0.000298</v>
      </c>
      <c r="AC47">
        <v>1E-06</v>
      </c>
      <c r="AD47">
        <v>0</v>
      </c>
      <c r="AE47">
        <v>0.000568</v>
      </c>
      <c r="AF47">
        <v>4.6E-05</v>
      </c>
      <c r="AH47">
        <f>ROW()</f>
        <v>47</v>
      </c>
    </row>
    <row r="48" spans="1:34" ht="12.75">
      <c r="A48">
        <v>28</v>
      </c>
      <c r="B48" s="2">
        <v>1584586100</v>
      </c>
      <c r="C48" s="5">
        <f t="shared" si="0"/>
        <v>1.5845861</v>
      </c>
      <c r="D48">
        <v>1.6998</v>
      </c>
      <c r="E48">
        <v>1.572</v>
      </c>
      <c r="F48" s="5">
        <f t="shared" si="1"/>
        <v>37.325015779572084</v>
      </c>
      <c r="G48">
        <v>3.68</v>
      </c>
      <c r="H48" s="6">
        <f t="shared" si="2"/>
        <v>4786.300923226385</v>
      </c>
      <c r="I48">
        <v>0.715384</v>
      </c>
      <c r="J48">
        <v>0.276088</v>
      </c>
      <c r="K48">
        <v>0.001217</v>
      </c>
      <c r="L48">
        <v>6.4E-05</v>
      </c>
      <c r="M48">
        <v>0.001188</v>
      </c>
      <c r="N48">
        <v>0.004238</v>
      </c>
      <c r="O48">
        <v>7E-06</v>
      </c>
      <c r="P48">
        <v>8E-06</v>
      </c>
      <c r="Q48">
        <v>0.000568</v>
      </c>
      <c r="R48">
        <v>4.6E-05</v>
      </c>
      <c r="S48">
        <v>0</v>
      </c>
      <c r="T48">
        <v>-10.608</v>
      </c>
      <c r="U48">
        <v>4.765</v>
      </c>
      <c r="V48">
        <v>7.725</v>
      </c>
      <c r="W48">
        <v>0</v>
      </c>
      <c r="X48">
        <v>0.992254</v>
      </c>
      <c r="Y48">
        <v>7.7E-05</v>
      </c>
      <c r="Z48">
        <v>2.4E-05</v>
      </c>
      <c r="AA48">
        <v>0.006021</v>
      </c>
      <c r="AB48">
        <v>0.000298</v>
      </c>
      <c r="AC48">
        <v>1E-06</v>
      </c>
      <c r="AD48">
        <v>0</v>
      </c>
      <c r="AE48">
        <v>0.000568</v>
      </c>
      <c r="AF48">
        <v>4.6E-05</v>
      </c>
      <c r="AH48">
        <f>ROW()</f>
        <v>48</v>
      </c>
    </row>
    <row r="49" spans="1:34" ht="12.75">
      <c r="A49">
        <v>29</v>
      </c>
      <c r="B49" s="2">
        <v>1586415500</v>
      </c>
      <c r="C49" s="5">
        <f t="shared" si="0"/>
        <v>1.5864155</v>
      </c>
      <c r="D49">
        <v>1.6997</v>
      </c>
      <c r="E49">
        <v>1.619</v>
      </c>
      <c r="F49" s="5">
        <f t="shared" si="1"/>
        <v>41.59106104940222</v>
      </c>
      <c r="G49">
        <v>3.678</v>
      </c>
      <c r="H49" s="6">
        <f t="shared" si="2"/>
        <v>4764.309868054161</v>
      </c>
      <c r="I49">
        <v>0.714503</v>
      </c>
      <c r="J49">
        <v>0.27697</v>
      </c>
      <c r="K49">
        <v>0.001208</v>
      </c>
      <c r="L49">
        <v>6.4E-05</v>
      </c>
      <c r="M49">
        <v>0.001203</v>
      </c>
      <c r="N49">
        <v>0.00423</v>
      </c>
      <c r="O49">
        <v>1.1E-05</v>
      </c>
      <c r="P49">
        <v>7E-06</v>
      </c>
      <c r="Q49">
        <v>0.000568</v>
      </c>
      <c r="R49">
        <v>4.6E-05</v>
      </c>
      <c r="S49">
        <v>0</v>
      </c>
      <c r="T49">
        <v>-10.516</v>
      </c>
      <c r="U49">
        <v>4.807</v>
      </c>
      <c r="V49">
        <v>7.731</v>
      </c>
      <c r="W49">
        <v>0</v>
      </c>
      <c r="X49">
        <v>0.992254</v>
      </c>
      <c r="Y49">
        <v>7.7E-05</v>
      </c>
      <c r="Z49">
        <v>2.4E-05</v>
      </c>
      <c r="AA49">
        <v>0.006021</v>
      </c>
      <c r="AB49">
        <v>0.000298</v>
      </c>
      <c r="AC49">
        <v>1E-06</v>
      </c>
      <c r="AD49">
        <v>0</v>
      </c>
      <c r="AE49">
        <v>0.000568</v>
      </c>
      <c r="AF49">
        <v>4.6E-05</v>
      </c>
      <c r="AH49">
        <f>ROW()</f>
        <v>49</v>
      </c>
    </row>
    <row r="50" spans="1:34" ht="12.75">
      <c r="A50">
        <v>30</v>
      </c>
      <c r="B50" s="2">
        <v>1588702300</v>
      </c>
      <c r="C50" s="5">
        <f t="shared" si="0"/>
        <v>1.5887023</v>
      </c>
      <c r="D50">
        <v>1.6997</v>
      </c>
      <c r="E50">
        <v>1.679</v>
      </c>
      <c r="F50" s="5">
        <f t="shared" si="1"/>
        <v>47.75292736576911</v>
      </c>
      <c r="G50">
        <v>3.674</v>
      </c>
      <c r="H50" s="6">
        <f t="shared" si="2"/>
        <v>4720.630412635913</v>
      </c>
      <c r="I50">
        <v>0.713066</v>
      </c>
      <c r="J50">
        <v>0.27841</v>
      </c>
      <c r="K50">
        <v>0.001198</v>
      </c>
      <c r="L50">
        <v>6.4E-05</v>
      </c>
      <c r="M50">
        <v>0.001227</v>
      </c>
      <c r="N50">
        <v>0.004214</v>
      </c>
      <c r="O50">
        <v>1.5E-05</v>
      </c>
      <c r="P50">
        <v>7E-06</v>
      </c>
      <c r="Q50">
        <v>0.000568</v>
      </c>
      <c r="R50">
        <v>4.6E-05</v>
      </c>
      <c r="S50">
        <v>0</v>
      </c>
      <c r="T50">
        <v>-10.437</v>
      </c>
      <c r="U50">
        <v>4.858</v>
      </c>
      <c r="V50">
        <v>7.74</v>
      </c>
      <c r="W50">
        <v>0</v>
      </c>
      <c r="X50">
        <v>0.992254</v>
      </c>
      <c r="Y50">
        <v>7.7E-05</v>
      </c>
      <c r="Z50">
        <v>2.4E-05</v>
      </c>
      <c r="AA50">
        <v>0.006021</v>
      </c>
      <c r="AB50">
        <v>0.000298</v>
      </c>
      <c r="AC50">
        <v>1E-06</v>
      </c>
      <c r="AD50">
        <v>0</v>
      </c>
      <c r="AE50">
        <v>0.000568</v>
      </c>
      <c r="AF50">
        <v>4.6E-05</v>
      </c>
      <c r="AH50">
        <f>ROW()</f>
        <v>50</v>
      </c>
    </row>
    <row r="51" spans="1:34" ht="12.75">
      <c r="A51">
        <v>31</v>
      </c>
      <c r="B51" s="2">
        <v>1590989100</v>
      </c>
      <c r="C51" s="5">
        <f t="shared" si="0"/>
        <v>1.5909891</v>
      </c>
      <c r="D51">
        <v>1.6996</v>
      </c>
      <c r="E51">
        <v>1.739</v>
      </c>
      <c r="F51" s="5">
        <f t="shared" si="1"/>
        <v>54.8276964920854</v>
      </c>
      <c r="G51">
        <v>3.67</v>
      </c>
      <c r="H51" s="6">
        <f t="shared" si="2"/>
        <v>4677.351412871984</v>
      </c>
      <c r="I51">
        <v>0.71194</v>
      </c>
      <c r="J51">
        <v>0.27954</v>
      </c>
      <c r="K51">
        <v>0.001191</v>
      </c>
      <c r="L51">
        <v>6.3E-05</v>
      </c>
      <c r="M51">
        <v>0.001244</v>
      </c>
      <c r="N51">
        <v>0.004201</v>
      </c>
      <c r="O51">
        <v>1.6E-05</v>
      </c>
      <c r="P51">
        <v>7E-06</v>
      </c>
      <c r="Q51">
        <v>0.000568</v>
      </c>
      <c r="R51">
        <v>4.6E-05</v>
      </c>
      <c r="S51">
        <v>0</v>
      </c>
      <c r="T51">
        <v>-10.337</v>
      </c>
      <c r="U51">
        <v>4.907</v>
      </c>
      <c r="V51">
        <v>7.747</v>
      </c>
      <c r="W51">
        <v>0</v>
      </c>
      <c r="X51">
        <v>0.992254</v>
      </c>
      <c r="Y51">
        <v>7.7E-05</v>
      </c>
      <c r="Z51">
        <v>2.4E-05</v>
      </c>
      <c r="AA51">
        <v>0.006021</v>
      </c>
      <c r="AB51">
        <v>0.000298</v>
      </c>
      <c r="AC51">
        <v>1E-06</v>
      </c>
      <c r="AD51">
        <v>0</v>
      </c>
      <c r="AE51">
        <v>0.000568</v>
      </c>
      <c r="AF51">
        <v>4.6E-05</v>
      </c>
      <c r="AH51">
        <f>ROW()</f>
        <v>51</v>
      </c>
    </row>
    <row r="52" spans="1:34" ht="12.75">
      <c r="A52">
        <v>32</v>
      </c>
      <c r="B52" s="2">
        <v>1593186200</v>
      </c>
      <c r="C52" s="5">
        <f t="shared" si="0"/>
        <v>1.5931862</v>
      </c>
      <c r="D52">
        <v>1.6995</v>
      </c>
      <c r="E52">
        <v>1.793</v>
      </c>
      <c r="F52" s="5">
        <f t="shared" si="1"/>
        <v>62.08690342300636</v>
      </c>
      <c r="G52">
        <v>3.666</v>
      </c>
      <c r="H52" s="6">
        <f t="shared" si="2"/>
        <v>4634.469197362886</v>
      </c>
      <c r="I52">
        <v>0.711043</v>
      </c>
      <c r="J52">
        <v>0.280438</v>
      </c>
      <c r="K52">
        <v>0.001187</v>
      </c>
      <c r="L52">
        <v>6.3E-05</v>
      </c>
      <c r="M52">
        <v>0.001258</v>
      </c>
      <c r="N52">
        <v>0.004191</v>
      </c>
      <c r="O52">
        <v>1.7E-05</v>
      </c>
      <c r="P52">
        <v>7E-06</v>
      </c>
      <c r="Q52">
        <v>0.000568</v>
      </c>
      <c r="R52">
        <v>4.6E-05</v>
      </c>
      <c r="S52">
        <v>0</v>
      </c>
      <c r="T52">
        <v>-10.249</v>
      </c>
      <c r="U52">
        <v>4.954</v>
      </c>
      <c r="V52">
        <v>7.754</v>
      </c>
      <c r="W52">
        <v>0</v>
      </c>
      <c r="X52">
        <v>0.992254</v>
      </c>
      <c r="Y52">
        <v>7.7E-05</v>
      </c>
      <c r="Z52">
        <v>2.4E-05</v>
      </c>
      <c r="AA52">
        <v>0.006021</v>
      </c>
      <c r="AB52">
        <v>0.000298</v>
      </c>
      <c r="AC52">
        <v>1E-06</v>
      </c>
      <c r="AD52">
        <v>0</v>
      </c>
      <c r="AE52">
        <v>0.000568</v>
      </c>
      <c r="AF52">
        <v>4.6E-05</v>
      </c>
      <c r="AH52">
        <f>ROW()</f>
        <v>52</v>
      </c>
    </row>
    <row r="53" spans="1:34" ht="12.75">
      <c r="A53">
        <v>33</v>
      </c>
      <c r="B53" s="2">
        <v>1595499300</v>
      </c>
      <c r="C53" s="5">
        <f t="shared" si="0"/>
        <v>1.5954993</v>
      </c>
      <c r="D53">
        <v>1.6993</v>
      </c>
      <c r="E53">
        <v>1.854</v>
      </c>
      <c r="F53" s="5">
        <f t="shared" si="1"/>
        <v>71.44963260755135</v>
      </c>
      <c r="G53">
        <v>3.662</v>
      </c>
      <c r="H53" s="6">
        <f t="shared" si="2"/>
        <v>4591.980128368687</v>
      </c>
      <c r="I53">
        <v>0.710791</v>
      </c>
      <c r="J53">
        <v>0.280691</v>
      </c>
      <c r="K53">
        <v>0.001186</v>
      </c>
      <c r="L53">
        <v>6.3E-05</v>
      </c>
      <c r="M53">
        <v>0.001262</v>
      </c>
      <c r="N53">
        <v>0.004188</v>
      </c>
      <c r="O53">
        <v>1.7E-05</v>
      </c>
      <c r="P53">
        <v>7E-06</v>
      </c>
      <c r="Q53">
        <v>0.000568</v>
      </c>
      <c r="R53">
        <v>4.6E-05</v>
      </c>
      <c r="S53">
        <v>0</v>
      </c>
      <c r="T53">
        <v>-10.149</v>
      </c>
      <c r="U53">
        <v>5.002</v>
      </c>
      <c r="V53">
        <v>7.762</v>
      </c>
      <c r="W53">
        <v>0</v>
      </c>
      <c r="X53">
        <v>0.992254</v>
      </c>
      <c r="Y53">
        <v>7.7E-05</v>
      </c>
      <c r="Z53">
        <v>2.4E-05</v>
      </c>
      <c r="AA53">
        <v>0.006021</v>
      </c>
      <c r="AB53">
        <v>0.000298</v>
      </c>
      <c r="AC53">
        <v>1E-06</v>
      </c>
      <c r="AD53">
        <v>0</v>
      </c>
      <c r="AE53">
        <v>0.000568</v>
      </c>
      <c r="AF53">
        <v>4.6E-05</v>
      </c>
      <c r="AH53">
        <f>ROW()</f>
        <v>53</v>
      </c>
    </row>
    <row r="54" spans="1:34" ht="12.75">
      <c r="A54">
        <v>34</v>
      </c>
      <c r="B54" s="2">
        <v>1597508900</v>
      </c>
      <c r="C54" s="5">
        <f t="shared" si="0"/>
        <v>1.5975089</v>
      </c>
      <c r="D54">
        <v>1.6992</v>
      </c>
      <c r="E54">
        <v>1.91</v>
      </c>
      <c r="F54" s="5">
        <f t="shared" si="1"/>
        <v>81.28305161640996</v>
      </c>
      <c r="G54">
        <v>3.66</v>
      </c>
      <c r="H54" s="6">
        <f t="shared" si="2"/>
        <v>4570.881896148753</v>
      </c>
      <c r="I54">
        <v>0.710532</v>
      </c>
      <c r="J54">
        <v>0.280951</v>
      </c>
      <c r="K54">
        <v>0.001185</v>
      </c>
      <c r="L54">
        <v>6.3E-05</v>
      </c>
      <c r="M54">
        <v>0.001266</v>
      </c>
      <c r="N54">
        <v>0.004185</v>
      </c>
      <c r="O54">
        <v>1.7E-05</v>
      </c>
      <c r="P54">
        <v>7E-06</v>
      </c>
      <c r="Q54">
        <v>0.000568</v>
      </c>
      <c r="R54">
        <v>4.6E-05</v>
      </c>
      <c r="S54">
        <v>0</v>
      </c>
      <c r="T54">
        <v>-10.062</v>
      </c>
      <c r="U54">
        <v>5.043</v>
      </c>
      <c r="V54">
        <v>7.769</v>
      </c>
      <c r="W54">
        <v>0</v>
      </c>
      <c r="X54">
        <v>0.992254</v>
      </c>
      <c r="Y54">
        <v>7.7E-05</v>
      </c>
      <c r="Z54">
        <v>2.4E-05</v>
      </c>
      <c r="AA54">
        <v>0.006021</v>
      </c>
      <c r="AB54">
        <v>0.000298</v>
      </c>
      <c r="AC54">
        <v>1E-06</v>
      </c>
      <c r="AD54">
        <v>0</v>
      </c>
      <c r="AE54">
        <v>0.000568</v>
      </c>
      <c r="AF54">
        <v>4.6E-05</v>
      </c>
      <c r="AH54">
        <f>ROW()</f>
        <v>54</v>
      </c>
    </row>
    <row r="55" spans="1:34" ht="12.75">
      <c r="A55">
        <v>35</v>
      </c>
      <c r="B55" s="2">
        <v>1599896200</v>
      </c>
      <c r="C55" s="5">
        <f t="shared" si="0"/>
        <v>1.5998962</v>
      </c>
      <c r="D55">
        <v>1.6989</v>
      </c>
      <c r="E55">
        <v>1.969</v>
      </c>
      <c r="F55" s="5">
        <f t="shared" si="1"/>
        <v>93.11078754678311</v>
      </c>
      <c r="G55">
        <v>3.656</v>
      </c>
      <c r="H55" s="6">
        <f t="shared" si="2"/>
        <v>4528.975799036213</v>
      </c>
      <c r="I55">
        <v>0.710531</v>
      </c>
      <c r="J55">
        <v>0.280952</v>
      </c>
      <c r="K55">
        <v>0.001185</v>
      </c>
      <c r="L55">
        <v>6.3E-05</v>
      </c>
      <c r="M55">
        <v>0.001266</v>
      </c>
      <c r="N55">
        <v>0.004185</v>
      </c>
      <c r="O55">
        <v>1.7E-05</v>
      </c>
      <c r="P55">
        <v>7E-06</v>
      </c>
      <c r="Q55">
        <v>0.000568</v>
      </c>
      <c r="R55">
        <v>4.6E-05</v>
      </c>
      <c r="S55">
        <v>0</v>
      </c>
      <c r="T55">
        <v>-9.965</v>
      </c>
      <c r="U55">
        <v>5.091</v>
      </c>
      <c r="V55">
        <v>7.777</v>
      </c>
      <c r="W55">
        <v>0</v>
      </c>
      <c r="X55">
        <v>0.992254</v>
      </c>
      <c r="Y55">
        <v>7.7E-05</v>
      </c>
      <c r="Z55">
        <v>2.4E-05</v>
      </c>
      <c r="AA55">
        <v>0.006021</v>
      </c>
      <c r="AB55">
        <v>0.000298</v>
      </c>
      <c r="AC55">
        <v>1E-06</v>
      </c>
      <c r="AD55">
        <v>0</v>
      </c>
      <c r="AE55">
        <v>0.000568</v>
      </c>
      <c r="AF55">
        <v>4.6E-05</v>
      </c>
      <c r="AH55">
        <f>ROW()</f>
        <v>55</v>
      </c>
    </row>
    <row r="56" spans="1:34" ht="12.75">
      <c r="A56">
        <v>36</v>
      </c>
      <c r="B56" s="2">
        <v>1601991800</v>
      </c>
      <c r="C56" s="5">
        <f t="shared" si="0"/>
        <v>1.6019918</v>
      </c>
      <c r="D56">
        <v>1.6987</v>
      </c>
      <c r="E56">
        <v>2.024</v>
      </c>
      <c r="F56" s="5">
        <f t="shared" si="1"/>
        <v>105.68175092136589</v>
      </c>
      <c r="G56">
        <v>3.651</v>
      </c>
      <c r="H56" s="6">
        <f t="shared" si="2"/>
        <v>4477.133041763624</v>
      </c>
      <c r="I56">
        <v>0.710531</v>
      </c>
      <c r="J56">
        <v>0.280952</v>
      </c>
      <c r="K56">
        <v>0.001185</v>
      </c>
      <c r="L56">
        <v>6.3E-05</v>
      </c>
      <c r="M56">
        <v>0.001266</v>
      </c>
      <c r="N56">
        <v>0.004185</v>
      </c>
      <c r="O56">
        <v>1.7E-05</v>
      </c>
      <c r="P56">
        <v>7E-06</v>
      </c>
      <c r="Q56">
        <v>0.000568</v>
      </c>
      <c r="R56">
        <v>4.6E-05</v>
      </c>
      <c r="S56">
        <v>0</v>
      </c>
      <c r="T56">
        <v>-9.873</v>
      </c>
      <c r="U56">
        <v>5.134</v>
      </c>
      <c r="V56">
        <v>7.784</v>
      </c>
      <c r="W56">
        <v>0</v>
      </c>
      <c r="X56">
        <v>0.992254</v>
      </c>
      <c r="Y56">
        <v>7.7E-05</v>
      </c>
      <c r="Z56">
        <v>2.4E-05</v>
      </c>
      <c r="AA56">
        <v>0.006021</v>
      </c>
      <c r="AB56">
        <v>0.000298</v>
      </c>
      <c r="AC56">
        <v>1E-06</v>
      </c>
      <c r="AD56">
        <v>0</v>
      </c>
      <c r="AE56">
        <v>0.000568</v>
      </c>
      <c r="AF56">
        <v>4.6E-05</v>
      </c>
      <c r="AH56">
        <f>ROW()</f>
        <v>56</v>
      </c>
    </row>
    <row r="57" spans="1:34" ht="12.75">
      <c r="A57">
        <v>37</v>
      </c>
      <c r="B57" s="2">
        <v>1604358900</v>
      </c>
      <c r="C57" s="5">
        <f t="shared" si="0"/>
        <v>1.6043589</v>
      </c>
      <c r="D57">
        <v>1.6983</v>
      </c>
      <c r="E57">
        <v>2.082</v>
      </c>
      <c r="F57" s="5">
        <f t="shared" si="1"/>
        <v>120.78138351067804</v>
      </c>
      <c r="G57">
        <v>3.648</v>
      </c>
      <c r="H57" s="6">
        <f t="shared" si="2"/>
        <v>4446.312674691091</v>
      </c>
      <c r="I57">
        <v>0.710531</v>
      </c>
      <c r="J57">
        <v>0.280952</v>
      </c>
      <c r="K57">
        <v>0.001185</v>
      </c>
      <c r="L57">
        <v>6.3E-05</v>
      </c>
      <c r="M57">
        <v>0.001266</v>
      </c>
      <c r="N57">
        <v>0.004185</v>
      </c>
      <c r="O57">
        <v>1.7E-05</v>
      </c>
      <c r="P57">
        <v>7E-06</v>
      </c>
      <c r="Q57">
        <v>0.000568</v>
      </c>
      <c r="R57">
        <v>4.6E-05</v>
      </c>
      <c r="S57">
        <v>0</v>
      </c>
      <c r="T57">
        <v>-9.779</v>
      </c>
      <c r="U57">
        <v>5.183</v>
      </c>
      <c r="V57">
        <v>7.792</v>
      </c>
      <c r="W57">
        <v>0</v>
      </c>
      <c r="X57">
        <v>0.992254</v>
      </c>
      <c r="Y57">
        <v>7.7E-05</v>
      </c>
      <c r="Z57">
        <v>2.4E-05</v>
      </c>
      <c r="AA57">
        <v>0.006021</v>
      </c>
      <c r="AB57">
        <v>0.000298</v>
      </c>
      <c r="AC57">
        <v>1E-06</v>
      </c>
      <c r="AD57">
        <v>0</v>
      </c>
      <c r="AE57">
        <v>0.000568</v>
      </c>
      <c r="AF57">
        <v>4.6E-05</v>
      </c>
      <c r="AH57">
        <f>ROW()</f>
        <v>57</v>
      </c>
    </row>
    <row r="58" spans="1:32" ht="12.75">
      <c r="A58">
        <v>38</v>
      </c>
      <c r="B58" s="2">
        <v>1619718000</v>
      </c>
      <c r="C58" s="5">
        <f t="shared" si="0"/>
        <v>1.619718</v>
      </c>
      <c r="D58">
        <v>1.696</v>
      </c>
      <c r="E58">
        <v>2.14</v>
      </c>
      <c r="F58" s="5">
        <f t="shared" si="1"/>
        <v>138.0384264602886</v>
      </c>
      <c r="G58">
        <v>3.644</v>
      </c>
      <c r="H58" s="6">
        <f t="shared" si="2"/>
        <v>4405.548635065541</v>
      </c>
      <c r="I58">
        <v>0.710531</v>
      </c>
      <c r="J58">
        <v>0.280952</v>
      </c>
      <c r="K58">
        <v>0.001185</v>
      </c>
      <c r="L58">
        <v>6.3E-05</v>
      </c>
      <c r="M58">
        <v>0.001266</v>
      </c>
      <c r="N58">
        <v>0.004185</v>
      </c>
      <c r="O58">
        <v>1.7E-05</v>
      </c>
      <c r="P58">
        <v>7E-06</v>
      </c>
      <c r="Q58">
        <v>0.000568</v>
      </c>
      <c r="R58">
        <v>4.6E-05</v>
      </c>
      <c r="S58">
        <v>0</v>
      </c>
      <c r="T58">
        <v>-9.685</v>
      </c>
      <c r="U58">
        <v>5.426</v>
      </c>
      <c r="V58">
        <v>7.797</v>
      </c>
      <c r="W58">
        <v>0</v>
      </c>
      <c r="X58">
        <v>0.992254</v>
      </c>
      <c r="Y58">
        <v>7.7E-05</v>
      </c>
      <c r="Z58">
        <v>2.4E-05</v>
      </c>
      <c r="AA58">
        <v>0.006021</v>
      </c>
      <c r="AB58">
        <v>0.000298</v>
      </c>
      <c r="AC58">
        <v>1E-06</v>
      </c>
      <c r="AD58">
        <v>0</v>
      </c>
      <c r="AE58">
        <v>0.000568</v>
      </c>
      <c r="AF58">
        <v>4.6E-05</v>
      </c>
    </row>
    <row r="59" spans="1:32" ht="12.75">
      <c r="A59">
        <v>39</v>
      </c>
      <c r="B59" s="2">
        <v>1621691100</v>
      </c>
      <c r="C59" s="5">
        <f t="shared" si="0"/>
        <v>1.6216911</v>
      </c>
      <c r="D59">
        <v>1.6955</v>
      </c>
      <c r="E59">
        <v>2.198</v>
      </c>
      <c r="F59" s="5">
        <f t="shared" si="1"/>
        <v>157.76112696993496</v>
      </c>
      <c r="G59">
        <v>3.64</v>
      </c>
      <c r="H59" s="6">
        <f t="shared" si="2"/>
        <v>4365.158322401663</v>
      </c>
      <c r="I59">
        <v>0.710531</v>
      </c>
      <c r="J59">
        <v>0.280952</v>
      </c>
      <c r="K59">
        <v>0.001185</v>
      </c>
      <c r="L59">
        <v>6.3E-05</v>
      </c>
      <c r="M59">
        <v>0.001266</v>
      </c>
      <c r="N59">
        <v>0.004185</v>
      </c>
      <c r="O59">
        <v>1.7E-05</v>
      </c>
      <c r="P59">
        <v>7E-06</v>
      </c>
      <c r="Q59">
        <v>0.000568</v>
      </c>
      <c r="R59">
        <v>4.6E-05</v>
      </c>
      <c r="S59">
        <v>0</v>
      </c>
      <c r="T59">
        <v>-9.588</v>
      </c>
      <c r="U59">
        <v>5.451</v>
      </c>
      <c r="V59">
        <v>7.794</v>
      </c>
      <c r="W59">
        <v>0</v>
      </c>
      <c r="X59">
        <v>0.992254</v>
      </c>
      <c r="Y59">
        <v>7.7E-05</v>
      </c>
      <c r="Z59">
        <v>2.4E-05</v>
      </c>
      <c r="AA59">
        <v>0.006021</v>
      </c>
      <c r="AB59">
        <v>0.000298</v>
      </c>
      <c r="AC59">
        <v>1E-06</v>
      </c>
      <c r="AD59">
        <v>0</v>
      </c>
      <c r="AE59">
        <v>0.000568</v>
      </c>
      <c r="AF59">
        <v>4.6E-05</v>
      </c>
    </row>
    <row r="60" spans="1:32" ht="12.75">
      <c r="A60">
        <v>40</v>
      </c>
      <c r="B60" s="2">
        <v>1623523800</v>
      </c>
      <c r="C60" s="5">
        <f t="shared" si="0"/>
        <v>1.6235238</v>
      </c>
      <c r="D60">
        <v>1.695</v>
      </c>
      <c r="E60">
        <v>2.256</v>
      </c>
      <c r="F60" s="5">
        <f t="shared" si="1"/>
        <v>180.30177408595682</v>
      </c>
      <c r="G60">
        <v>3.637</v>
      </c>
      <c r="H60" s="6">
        <f t="shared" si="2"/>
        <v>4335.10878387529</v>
      </c>
      <c r="I60">
        <v>0.710531</v>
      </c>
      <c r="J60">
        <v>0.280952</v>
      </c>
      <c r="K60">
        <v>0.001185</v>
      </c>
      <c r="L60">
        <v>6.3E-05</v>
      </c>
      <c r="M60">
        <v>0.001266</v>
      </c>
      <c r="N60">
        <v>0.004185</v>
      </c>
      <c r="O60">
        <v>1.7E-05</v>
      </c>
      <c r="P60">
        <v>7E-06</v>
      </c>
      <c r="Q60">
        <v>0.000568</v>
      </c>
      <c r="R60">
        <v>4.6E-05</v>
      </c>
      <c r="S60">
        <v>0</v>
      </c>
      <c r="T60">
        <v>-9.497</v>
      </c>
      <c r="U60">
        <v>5.475</v>
      </c>
      <c r="V60">
        <v>7.792</v>
      </c>
      <c r="W60">
        <v>0</v>
      </c>
      <c r="X60">
        <v>0.992254</v>
      </c>
      <c r="Y60">
        <v>7.7E-05</v>
      </c>
      <c r="Z60">
        <v>2.4E-05</v>
      </c>
      <c r="AA60">
        <v>0.006021</v>
      </c>
      <c r="AB60">
        <v>0.000298</v>
      </c>
      <c r="AC60">
        <v>1E-06</v>
      </c>
      <c r="AD60">
        <v>0</v>
      </c>
      <c r="AE60">
        <v>0.000568</v>
      </c>
      <c r="AF60">
        <v>4.6E-05</v>
      </c>
    </row>
    <row r="61" spans="1:32" ht="12.75">
      <c r="A61">
        <v>41</v>
      </c>
      <c r="B61" s="2">
        <v>1625270100</v>
      </c>
      <c r="C61" s="5">
        <f t="shared" si="0"/>
        <v>1.6252701</v>
      </c>
      <c r="D61">
        <v>1.6944</v>
      </c>
      <c r="E61">
        <v>2.314</v>
      </c>
      <c r="F61" s="5">
        <f t="shared" si="1"/>
        <v>206.06299132700008</v>
      </c>
      <c r="G61">
        <v>3.635</v>
      </c>
      <c r="H61" s="6">
        <f t="shared" si="2"/>
        <v>4315.1907682776555</v>
      </c>
      <c r="I61">
        <v>0.710531</v>
      </c>
      <c r="J61">
        <v>0.280952</v>
      </c>
      <c r="K61">
        <v>0.001185</v>
      </c>
      <c r="L61">
        <v>6.3E-05</v>
      </c>
      <c r="M61">
        <v>0.001266</v>
      </c>
      <c r="N61">
        <v>0.004185</v>
      </c>
      <c r="O61">
        <v>1.7E-05</v>
      </c>
      <c r="P61">
        <v>7E-06</v>
      </c>
      <c r="Q61">
        <v>0.000568</v>
      </c>
      <c r="R61">
        <v>4.6E-05</v>
      </c>
      <c r="S61">
        <v>0</v>
      </c>
      <c r="T61">
        <v>-9.404</v>
      </c>
      <c r="U61">
        <v>5.499</v>
      </c>
      <c r="V61">
        <v>7.791</v>
      </c>
      <c r="W61">
        <v>0</v>
      </c>
      <c r="X61">
        <v>0.992254</v>
      </c>
      <c r="Y61">
        <v>7.7E-05</v>
      </c>
      <c r="Z61">
        <v>2.4E-05</v>
      </c>
      <c r="AA61">
        <v>0.006021</v>
      </c>
      <c r="AB61">
        <v>0.000298</v>
      </c>
      <c r="AC61">
        <v>1E-06</v>
      </c>
      <c r="AD61">
        <v>0</v>
      </c>
      <c r="AE61">
        <v>0.000568</v>
      </c>
      <c r="AF61">
        <v>4.6E-05</v>
      </c>
    </row>
    <row r="62" spans="1:32" ht="12.75">
      <c r="A62">
        <v>42</v>
      </c>
      <c r="B62" s="2">
        <v>1626890500</v>
      </c>
      <c r="C62" s="5">
        <f t="shared" si="0"/>
        <v>1.6268905</v>
      </c>
      <c r="D62">
        <v>1.6937</v>
      </c>
      <c r="E62">
        <v>2.372</v>
      </c>
      <c r="F62" s="5">
        <f t="shared" si="1"/>
        <v>235.50492838960096</v>
      </c>
      <c r="G62">
        <v>3.63</v>
      </c>
      <c r="H62" s="6">
        <f t="shared" si="2"/>
        <v>4265.79518801593</v>
      </c>
      <c r="I62">
        <v>0.710531</v>
      </c>
      <c r="J62">
        <v>0.280952</v>
      </c>
      <c r="K62">
        <v>0.001185</v>
      </c>
      <c r="L62">
        <v>6.3E-05</v>
      </c>
      <c r="M62">
        <v>0.001266</v>
      </c>
      <c r="N62">
        <v>0.004185</v>
      </c>
      <c r="O62">
        <v>1.7E-05</v>
      </c>
      <c r="P62">
        <v>7E-06</v>
      </c>
      <c r="Q62">
        <v>0.000568</v>
      </c>
      <c r="R62">
        <v>4.6E-05</v>
      </c>
      <c r="S62">
        <v>0</v>
      </c>
      <c r="T62">
        <v>-9.307</v>
      </c>
      <c r="U62">
        <v>5.522</v>
      </c>
      <c r="V62">
        <v>7.791</v>
      </c>
      <c r="W62">
        <v>0</v>
      </c>
      <c r="X62">
        <v>0.992254</v>
      </c>
      <c r="Y62">
        <v>7.7E-05</v>
      </c>
      <c r="Z62">
        <v>2.4E-05</v>
      </c>
      <c r="AA62">
        <v>0.006021</v>
      </c>
      <c r="AB62">
        <v>0.000298</v>
      </c>
      <c r="AC62">
        <v>1E-06</v>
      </c>
      <c r="AD62">
        <v>0</v>
      </c>
      <c r="AE62">
        <v>0.000568</v>
      </c>
      <c r="AF62">
        <v>4.6E-05</v>
      </c>
    </row>
    <row r="63" spans="1:32" ht="12.75">
      <c r="A63">
        <v>43</v>
      </c>
      <c r="B63" s="2">
        <v>1628335700</v>
      </c>
      <c r="C63" s="5">
        <f t="shared" si="0"/>
        <v>1.6283357</v>
      </c>
      <c r="D63">
        <v>1.6929</v>
      </c>
      <c r="E63">
        <v>2.43</v>
      </c>
      <c r="F63" s="5">
        <f t="shared" si="1"/>
        <v>269.1534803926918</v>
      </c>
      <c r="G63">
        <v>3.625</v>
      </c>
      <c r="H63" s="6">
        <f t="shared" si="2"/>
        <v>4216.965034285826</v>
      </c>
      <c r="I63">
        <v>0.710531</v>
      </c>
      <c r="J63">
        <v>0.280952</v>
      </c>
      <c r="K63">
        <v>0.001185</v>
      </c>
      <c r="L63">
        <v>6.3E-05</v>
      </c>
      <c r="M63">
        <v>0.001266</v>
      </c>
      <c r="N63">
        <v>0.004185</v>
      </c>
      <c r="O63">
        <v>1.7E-05</v>
      </c>
      <c r="P63">
        <v>7E-06</v>
      </c>
      <c r="Q63">
        <v>0.000568</v>
      </c>
      <c r="R63">
        <v>4.6E-05</v>
      </c>
      <c r="S63">
        <v>0</v>
      </c>
      <c r="T63">
        <v>-9.21</v>
      </c>
      <c r="U63">
        <v>5.544</v>
      </c>
      <c r="V63">
        <v>7.792</v>
      </c>
      <c r="W63">
        <v>0</v>
      </c>
      <c r="X63">
        <v>0.992254</v>
      </c>
      <c r="Y63">
        <v>7.7E-05</v>
      </c>
      <c r="Z63">
        <v>2.4E-05</v>
      </c>
      <c r="AA63">
        <v>0.006021</v>
      </c>
      <c r="AB63">
        <v>0.000298</v>
      </c>
      <c r="AC63">
        <v>1E-06</v>
      </c>
      <c r="AD63">
        <v>0</v>
      </c>
      <c r="AE63">
        <v>0.000568</v>
      </c>
      <c r="AF63">
        <v>4.6E-05</v>
      </c>
    </row>
    <row r="64" spans="1:32" ht="12.75">
      <c r="A64">
        <v>44</v>
      </c>
      <c r="B64" s="2">
        <v>1629711400</v>
      </c>
      <c r="C64" s="5">
        <f t="shared" si="0"/>
        <v>1.6297114</v>
      </c>
      <c r="D64">
        <v>1.6919</v>
      </c>
      <c r="E64">
        <v>2.487</v>
      </c>
      <c r="F64" s="5">
        <f t="shared" si="1"/>
        <v>306.90219883911595</v>
      </c>
      <c r="G64">
        <v>3.621</v>
      </c>
      <c r="H64" s="6">
        <f t="shared" si="2"/>
        <v>4178.303666466225</v>
      </c>
      <c r="I64">
        <v>0.710531</v>
      </c>
      <c r="J64">
        <v>0.280952</v>
      </c>
      <c r="K64">
        <v>0.001185</v>
      </c>
      <c r="L64">
        <v>6.3E-05</v>
      </c>
      <c r="M64">
        <v>0.001266</v>
      </c>
      <c r="N64">
        <v>0.004185</v>
      </c>
      <c r="O64">
        <v>1.7E-05</v>
      </c>
      <c r="P64">
        <v>7E-06</v>
      </c>
      <c r="Q64">
        <v>0.000568</v>
      </c>
      <c r="R64">
        <v>4.6E-05</v>
      </c>
      <c r="S64">
        <v>0</v>
      </c>
      <c r="T64">
        <v>-9.117</v>
      </c>
      <c r="U64">
        <v>5.567</v>
      </c>
      <c r="V64">
        <v>7.795</v>
      </c>
      <c r="W64">
        <v>0</v>
      </c>
      <c r="X64">
        <v>0.992254</v>
      </c>
      <c r="Y64">
        <v>7.7E-05</v>
      </c>
      <c r="Z64">
        <v>2.4E-05</v>
      </c>
      <c r="AA64">
        <v>0.006021</v>
      </c>
      <c r="AB64">
        <v>0.000298</v>
      </c>
      <c r="AC64">
        <v>1E-06</v>
      </c>
      <c r="AD64">
        <v>0</v>
      </c>
      <c r="AE64">
        <v>0.000568</v>
      </c>
      <c r="AF64">
        <v>4.6E-05</v>
      </c>
    </row>
    <row r="65" spans="1:32" ht="12.75">
      <c r="A65">
        <v>45</v>
      </c>
      <c r="B65" s="2">
        <v>1630945800</v>
      </c>
      <c r="C65" s="5">
        <f t="shared" si="0"/>
        <v>1.6309458</v>
      </c>
      <c r="D65">
        <v>1.6909</v>
      </c>
      <c r="E65">
        <v>2.545</v>
      </c>
      <c r="F65" s="5">
        <f t="shared" si="1"/>
        <v>350.7518739525682</v>
      </c>
      <c r="G65">
        <v>3.617</v>
      </c>
      <c r="H65" s="6">
        <f t="shared" si="2"/>
        <v>4139.996748197307</v>
      </c>
      <c r="I65">
        <v>0.710531</v>
      </c>
      <c r="J65">
        <v>0.280952</v>
      </c>
      <c r="K65">
        <v>0.001185</v>
      </c>
      <c r="L65">
        <v>6.3E-05</v>
      </c>
      <c r="M65">
        <v>0.001266</v>
      </c>
      <c r="N65">
        <v>0.004185</v>
      </c>
      <c r="O65">
        <v>1.7E-05</v>
      </c>
      <c r="P65">
        <v>7E-06</v>
      </c>
      <c r="Q65">
        <v>0.000568</v>
      </c>
      <c r="R65">
        <v>4.6E-05</v>
      </c>
      <c r="S65">
        <v>0</v>
      </c>
      <c r="T65">
        <v>-9.023</v>
      </c>
      <c r="U65">
        <v>5.589</v>
      </c>
      <c r="V65">
        <v>7.798</v>
      </c>
      <c r="W65">
        <v>0</v>
      </c>
      <c r="X65">
        <v>0.992254</v>
      </c>
      <c r="Y65">
        <v>7.7E-05</v>
      </c>
      <c r="Z65">
        <v>2.4E-05</v>
      </c>
      <c r="AA65">
        <v>0.006021</v>
      </c>
      <c r="AB65">
        <v>0.000298</v>
      </c>
      <c r="AC65">
        <v>1E-06</v>
      </c>
      <c r="AD65">
        <v>0</v>
      </c>
      <c r="AE65">
        <v>0.000568</v>
      </c>
      <c r="AF65">
        <v>4.6E-05</v>
      </c>
    </row>
    <row r="66" spans="1:32" ht="12.75">
      <c r="A66">
        <v>46</v>
      </c>
      <c r="B66" s="2">
        <v>1632109400</v>
      </c>
      <c r="C66" s="5">
        <f t="shared" si="0"/>
        <v>1.6321094</v>
      </c>
      <c r="D66">
        <v>1.6896</v>
      </c>
      <c r="E66">
        <v>2.603</v>
      </c>
      <c r="F66" s="5">
        <f t="shared" si="1"/>
        <v>400.86671762730333</v>
      </c>
      <c r="G66">
        <v>3.613</v>
      </c>
      <c r="H66" s="6">
        <f t="shared" si="2"/>
        <v>4102.041029866074</v>
      </c>
      <c r="I66">
        <v>0.710531</v>
      </c>
      <c r="J66">
        <v>0.280952</v>
      </c>
      <c r="K66">
        <v>0.001185</v>
      </c>
      <c r="L66">
        <v>6.3E-05</v>
      </c>
      <c r="M66">
        <v>0.001266</v>
      </c>
      <c r="N66">
        <v>0.004185</v>
      </c>
      <c r="O66">
        <v>1.7E-05</v>
      </c>
      <c r="P66">
        <v>7E-06</v>
      </c>
      <c r="Q66">
        <v>0.000568</v>
      </c>
      <c r="R66">
        <v>4.6E-05</v>
      </c>
      <c r="S66">
        <v>0</v>
      </c>
      <c r="T66">
        <v>-8.927</v>
      </c>
      <c r="U66">
        <v>5.612</v>
      </c>
      <c r="V66">
        <v>7.803</v>
      </c>
      <c r="W66">
        <v>0</v>
      </c>
      <c r="X66">
        <v>0.992254</v>
      </c>
      <c r="Y66">
        <v>7.7E-05</v>
      </c>
      <c r="Z66">
        <v>2.4E-05</v>
      </c>
      <c r="AA66">
        <v>0.006021</v>
      </c>
      <c r="AB66">
        <v>0.000298</v>
      </c>
      <c r="AC66">
        <v>1E-06</v>
      </c>
      <c r="AD66">
        <v>0</v>
      </c>
      <c r="AE66">
        <v>0.000568</v>
      </c>
      <c r="AF66">
        <v>4.6E-05</v>
      </c>
    </row>
    <row r="67" spans="1:32" ht="12.75">
      <c r="A67">
        <v>47</v>
      </c>
      <c r="B67" s="2">
        <v>1633159000</v>
      </c>
      <c r="C67" s="5">
        <f t="shared" si="0"/>
        <v>1.633159</v>
      </c>
      <c r="D67">
        <v>1.6882</v>
      </c>
      <c r="E67">
        <v>2.661</v>
      </c>
      <c r="F67" s="5">
        <f t="shared" si="1"/>
        <v>458.14188671453394</v>
      </c>
      <c r="G67">
        <v>3.609</v>
      </c>
      <c r="H67" s="6">
        <f t="shared" si="2"/>
        <v>4064.433291652129</v>
      </c>
      <c r="I67">
        <v>0.710531</v>
      </c>
      <c r="J67">
        <v>0.280952</v>
      </c>
      <c r="K67">
        <v>0.001185</v>
      </c>
      <c r="L67">
        <v>6.3E-05</v>
      </c>
      <c r="M67">
        <v>0.001266</v>
      </c>
      <c r="N67">
        <v>0.004185</v>
      </c>
      <c r="O67">
        <v>1.7E-05</v>
      </c>
      <c r="P67">
        <v>7E-06</v>
      </c>
      <c r="Q67">
        <v>0.000568</v>
      </c>
      <c r="R67">
        <v>4.6E-05</v>
      </c>
      <c r="S67">
        <v>0</v>
      </c>
      <c r="T67">
        <v>-8.831</v>
      </c>
      <c r="U67">
        <v>5.634</v>
      </c>
      <c r="V67">
        <v>7.809</v>
      </c>
      <c r="W67">
        <v>0</v>
      </c>
      <c r="X67">
        <v>0.992254</v>
      </c>
      <c r="Y67">
        <v>7.7E-05</v>
      </c>
      <c r="Z67">
        <v>2.4E-05</v>
      </c>
      <c r="AA67">
        <v>0.006021</v>
      </c>
      <c r="AB67">
        <v>0.000298</v>
      </c>
      <c r="AC67">
        <v>1E-06</v>
      </c>
      <c r="AD67">
        <v>0</v>
      </c>
      <c r="AE67">
        <v>0.000568</v>
      </c>
      <c r="AF67">
        <v>4.6E-05</v>
      </c>
    </row>
    <row r="68" spans="1:32" ht="12.75">
      <c r="A68">
        <v>48</v>
      </c>
      <c r="B68" s="2">
        <v>1634098900</v>
      </c>
      <c r="C68" s="5">
        <f t="shared" si="0"/>
        <v>1.6340989</v>
      </c>
      <c r="D68">
        <v>1.6867</v>
      </c>
      <c r="E68">
        <v>2.719</v>
      </c>
      <c r="F68" s="5">
        <f t="shared" si="1"/>
        <v>523.6004365857502</v>
      </c>
      <c r="G68">
        <v>3.606</v>
      </c>
      <c r="H68" s="6">
        <f t="shared" si="2"/>
        <v>4036.45392967605</v>
      </c>
      <c r="I68">
        <v>0.710531</v>
      </c>
      <c r="J68">
        <v>0.280952</v>
      </c>
      <c r="K68">
        <v>0.001185</v>
      </c>
      <c r="L68">
        <v>6.3E-05</v>
      </c>
      <c r="M68">
        <v>0.001266</v>
      </c>
      <c r="N68">
        <v>0.004185</v>
      </c>
      <c r="O68">
        <v>1.7E-05</v>
      </c>
      <c r="P68">
        <v>7E-06</v>
      </c>
      <c r="Q68">
        <v>0.000568</v>
      </c>
      <c r="R68">
        <v>4.6E-05</v>
      </c>
      <c r="S68">
        <v>0</v>
      </c>
      <c r="T68">
        <v>-8.737</v>
      </c>
      <c r="U68">
        <v>5.656</v>
      </c>
      <c r="V68">
        <v>7.815</v>
      </c>
      <c r="W68">
        <v>0</v>
      </c>
      <c r="X68">
        <v>0.992254</v>
      </c>
      <c r="Y68">
        <v>7.7E-05</v>
      </c>
      <c r="Z68">
        <v>2.4E-05</v>
      </c>
      <c r="AA68">
        <v>0.006021</v>
      </c>
      <c r="AB68">
        <v>0.000298</v>
      </c>
      <c r="AC68">
        <v>1E-06</v>
      </c>
      <c r="AD68">
        <v>0</v>
      </c>
      <c r="AE68">
        <v>0.000568</v>
      </c>
      <c r="AF68">
        <v>4.6E-05</v>
      </c>
    </row>
    <row r="69" spans="1:32" ht="12.75">
      <c r="A69">
        <v>49</v>
      </c>
      <c r="B69" s="2">
        <v>1634982100</v>
      </c>
      <c r="C69" s="5">
        <f t="shared" si="0"/>
        <v>1.6349821</v>
      </c>
      <c r="D69">
        <v>1.6849</v>
      </c>
      <c r="E69">
        <v>2.777</v>
      </c>
      <c r="F69" s="5">
        <f t="shared" si="1"/>
        <v>598.4115950603201</v>
      </c>
      <c r="G69">
        <v>3.601</v>
      </c>
      <c r="H69" s="6">
        <f t="shared" si="2"/>
        <v>3990.2490236214207</v>
      </c>
      <c r="I69">
        <v>0.710531</v>
      </c>
      <c r="J69">
        <v>0.280952</v>
      </c>
      <c r="K69">
        <v>0.001185</v>
      </c>
      <c r="L69">
        <v>6.3E-05</v>
      </c>
      <c r="M69">
        <v>0.001266</v>
      </c>
      <c r="N69">
        <v>0.004185</v>
      </c>
      <c r="O69">
        <v>1.7E-05</v>
      </c>
      <c r="P69">
        <v>7E-06</v>
      </c>
      <c r="Q69">
        <v>0.000568</v>
      </c>
      <c r="R69">
        <v>4.6E-05</v>
      </c>
      <c r="S69">
        <v>0</v>
      </c>
      <c r="T69">
        <v>-8.64</v>
      </c>
      <c r="U69">
        <v>5.678</v>
      </c>
      <c r="V69">
        <v>7.822</v>
      </c>
      <c r="W69">
        <v>0</v>
      </c>
      <c r="X69">
        <v>0.992254</v>
      </c>
      <c r="Y69">
        <v>7.7E-05</v>
      </c>
      <c r="Z69">
        <v>2.4E-05</v>
      </c>
      <c r="AA69">
        <v>0.006021</v>
      </c>
      <c r="AB69">
        <v>0.000298</v>
      </c>
      <c r="AC69">
        <v>1E-06</v>
      </c>
      <c r="AD69">
        <v>0</v>
      </c>
      <c r="AE69">
        <v>0.000568</v>
      </c>
      <c r="AF69">
        <v>4.6E-05</v>
      </c>
    </row>
    <row r="70" spans="1:32" ht="12.75">
      <c r="A70">
        <v>50</v>
      </c>
      <c r="B70" s="2">
        <v>1635798800</v>
      </c>
      <c r="C70" s="5">
        <f t="shared" si="0"/>
        <v>1.6357988</v>
      </c>
      <c r="D70">
        <v>1.6828</v>
      </c>
      <c r="E70">
        <v>2.835</v>
      </c>
      <c r="F70" s="5">
        <f t="shared" si="1"/>
        <v>683.9116472814296</v>
      </c>
      <c r="G70">
        <v>3.596</v>
      </c>
      <c r="H70" s="6">
        <f t="shared" si="2"/>
        <v>3944.5730207527845</v>
      </c>
      <c r="I70">
        <v>0.710531</v>
      </c>
      <c r="J70">
        <v>0.280952</v>
      </c>
      <c r="K70">
        <v>0.001185</v>
      </c>
      <c r="L70">
        <v>6.3E-05</v>
      </c>
      <c r="M70">
        <v>0.001266</v>
      </c>
      <c r="N70">
        <v>0.004185</v>
      </c>
      <c r="O70">
        <v>1.7E-05</v>
      </c>
      <c r="P70">
        <v>7E-06</v>
      </c>
      <c r="Q70">
        <v>0.000568</v>
      </c>
      <c r="R70">
        <v>4.6E-05</v>
      </c>
      <c r="S70">
        <v>0</v>
      </c>
      <c r="T70">
        <v>-8.543</v>
      </c>
      <c r="U70">
        <v>5.701</v>
      </c>
      <c r="V70">
        <v>7.829</v>
      </c>
      <c r="W70">
        <v>0</v>
      </c>
      <c r="X70">
        <v>0.992254</v>
      </c>
      <c r="Y70">
        <v>7.7E-05</v>
      </c>
      <c r="Z70">
        <v>2.4E-05</v>
      </c>
      <c r="AA70">
        <v>0.006021</v>
      </c>
      <c r="AB70">
        <v>0.000298</v>
      </c>
      <c r="AC70">
        <v>1E-06</v>
      </c>
      <c r="AD70">
        <v>0</v>
      </c>
      <c r="AE70">
        <v>0.000568</v>
      </c>
      <c r="AF70">
        <v>4.6E-05</v>
      </c>
    </row>
    <row r="71" spans="1:32" ht="12.75">
      <c r="A71">
        <v>51</v>
      </c>
      <c r="B71" s="2">
        <v>1636542800</v>
      </c>
      <c r="C71" s="5">
        <f t="shared" si="0"/>
        <v>1.6365428</v>
      </c>
      <c r="D71">
        <v>1.6804</v>
      </c>
      <c r="E71">
        <v>2.892</v>
      </c>
      <c r="F71" s="5">
        <f t="shared" si="1"/>
        <v>779.830110523259</v>
      </c>
      <c r="G71">
        <v>3.59</v>
      </c>
      <c r="H71" s="6">
        <f t="shared" si="2"/>
        <v>3890.451449942811</v>
      </c>
      <c r="I71">
        <v>0.710531</v>
      </c>
      <c r="J71">
        <v>0.280952</v>
      </c>
      <c r="K71">
        <v>0.001185</v>
      </c>
      <c r="L71">
        <v>6.3E-05</v>
      </c>
      <c r="M71">
        <v>0.001266</v>
      </c>
      <c r="N71">
        <v>0.004185</v>
      </c>
      <c r="O71">
        <v>1.7E-05</v>
      </c>
      <c r="P71">
        <v>7E-06</v>
      </c>
      <c r="Q71">
        <v>0.000568</v>
      </c>
      <c r="R71">
        <v>4.6E-05</v>
      </c>
      <c r="S71">
        <v>0</v>
      </c>
      <c r="T71">
        <v>-8.445</v>
      </c>
      <c r="U71">
        <v>5.725</v>
      </c>
      <c r="V71">
        <v>7.837</v>
      </c>
      <c r="W71">
        <v>0</v>
      </c>
      <c r="X71">
        <v>0.992254</v>
      </c>
      <c r="Y71">
        <v>7.7E-05</v>
      </c>
      <c r="Z71">
        <v>2.4E-05</v>
      </c>
      <c r="AA71">
        <v>0.006021</v>
      </c>
      <c r="AB71">
        <v>0.000298</v>
      </c>
      <c r="AC71">
        <v>1E-06</v>
      </c>
      <c r="AD71">
        <v>0</v>
      </c>
      <c r="AE71">
        <v>0.000568</v>
      </c>
      <c r="AF71">
        <v>4.6E-05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H71"/>
  <sheetViews>
    <sheetView workbookViewId="0" topLeftCell="A1">
      <selection activeCell="F37" sqref="F37"/>
    </sheetView>
  </sheetViews>
  <sheetFormatPr defaultColWidth="9.140625" defaultRowHeight="12.75"/>
  <cols>
    <col min="1" max="1" width="3.421875" style="0" customWidth="1"/>
    <col min="2" max="2" width="9.7109375" style="0" customWidth="1"/>
    <col min="4" max="4" width="5.421875" style="0" customWidth="1"/>
    <col min="5" max="5" width="6.8515625" style="0" customWidth="1"/>
    <col min="6" max="6" width="10.00390625" style="6" customWidth="1"/>
    <col min="7" max="7" width="7.140625" style="0" customWidth="1"/>
  </cols>
  <sheetData>
    <row r="1" ht="20.25">
      <c r="A1" s="14" t="s">
        <v>0</v>
      </c>
    </row>
    <row r="3" ht="12.75">
      <c r="A3" t="s">
        <v>48</v>
      </c>
    </row>
    <row r="4" ht="12.75">
      <c r="A4" t="s">
        <v>49</v>
      </c>
    </row>
    <row r="5" ht="12.75">
      <c r="A5" t="s">
        <v>36</v>
      </c>
    </row>
    <row r="6" spans="2:7" ht="12.75">
      <c r="B6" s="7"/>
      <c r="C6" s="7" t="s">
        <v>34</v>
      </c>
      <c r="D6" s="7"/>
      <c r="E6" s="7" t="s">
        <v>34</v>
      </c>
      <c r="F6" s="15"/>
      <c r="G6" s="7" t="s">
        <v>34</v>
      </c>
    </row>
    <row r="7" spans="1:7" ht="13.5" thickBot="1">
      <c r="A7" s="4" t="s">
        <v>33</v>
      </c>
      <c r="B7" s="4" t="s">
        <v>1</v>
      </c>
      <c r="C7" s="4" t="s">
        <v>1</v>
      </c>
      <c r="D7" s="4"/>
      <c r="E7" s="4" t="s">
        <v>3</v>
      </c>
      <c r="F7" s="16"/>
      <c r="G7" s="4" t="s">
        <v>5</v>
      </c>
    </row>
    <row r="8" spans="1:7" ht="12.75">
      <c r="A8" s="1">
        <f>VLOOKUP(C14,B$21:AH$56,33)</f>
        <v>21</v>
      </c>
      <c r="B8" t="str">
        <f>"B"&amp;A8</f>
        <v>B21</v>
      </c>
      <c r="C8" s="2">
        <f ca="1">INDIRECT(B8)</f>
        <v>14509724</v>
      </c>
      <c r="D8" t="str">
        <f>"E"&amp;A8</f>
        <v>E21</v>
      </c>
      <c r="E8">
        <f ca="1">INDIRECT(D8)</f>
        <v>1.295</v>
      </c>
      <c r="F8" s="6" t="str">
        <f>"G"&amp;A8</f>
        <v>G21</v>
      </c>
      <c r="G8">
        <f ca="1">INDIRECT(F8)</f>
        <v>4.009</v>
      </c>
    </row>
    <row r="9" spans="1:7" ht="12.75">
      <c r="A9" s="1">
        <f>A8+1</f>
        <v>22</v>
      </c>
      <c r="B9" t="str">
        <f>"B"&amp;A9</f>
        <v>B22</v>
      </c>
      <c r="C9" s="2">
        <f ca="1">INDIRECT(B9)</f>
        <v>251179780</v>
      </c>
      <c r="D9" t="str">
        <f>"E"&amp;A9</f>
        <v>E22</v>
      </c>
      <c r="E9">
        <f ca="1">INDIRECT(D9)</f>
        <v>1.342</v>
      </c>
      <c r="F9" s="6" t="str">
        <f>"G"&amp;A9</f>
        <v>G22</v>
      </c>
      <c r="G9">
        <f ca="1">INDIRECT(F9)</f>
        <v>3.998</v>
      </c>
    </row>
    <row r="11" spans="1:7" ht="12.75">
      <c r="A11" s="1">
        <f>VLOOKUP(C15,B$21:AH$56,33)</f>
        <v>21</v>
      </c>
      <c r="B11" t="str">
        <f>"B"&amp;A11</f>
        <v>B21</v>
      </c>
      <c r="C11" s="2">
        <f ca="1">INDIRECT(B11)</f>
        <v>14509724</v>
      </c>
      <c r="D11" t="str">
        <f>"E"&amp;A11</f>
        <v>E21</v>
      </c>
      <c r="E11">
        <f ca="1">INDIRECT(D11)</f>
        <v>1.295</v>
      </c>
      <c r="F11" s="6" t="str">
        <f>"G"&amp;A11</f>
        <v>G21</v>
      </c>
      <c r="G11">
        <f ca="1">INDIRECT(F11)</f>
        <v>4.009</v>
      </c>
    </row>
    <row r="12" spans="1:7" ht="12.75">
      <c r="A12" s="1">
        <f>A11+1</f>
        <v>22</v>
      </c>
      <c r="B12" t="str">
        <f>"B"&amp;A12</f>
        <v>B22</v>
      </c>
      <c r="C12" s="2">
        <f ca="1">INDIRECT(B12)</f>
        <v>251179780</v>
      </c>
      <c r="D12" t="str">
        <f>"E"&amp;A12</f>
        <v>E22</v>
      </c>
      <c r="E12">
        <f ca="1">INDIRECT(D12)</f>
        <v>1.342</v>
      </c>
      <c r="F12" s="6" t="str">
        <f>"G"&amp;A12</f>
        <v>G22</v>
      </c>
      <c r="G12">
        <f ca="1">INDIRECT(F12)</f>
        <v>3.998</v>
      </c>
    </row>
    <row r="14" spans="1:7" ht="12.75">
      <c r="A14" s="11" t="s">
        <v>35</v>
      </c>
      <c r="B14" s="2"/>
      <c r="C14" s="9">
        <v>150000000</v>
      </c>
      <c r="E14" s="12">
        <f>E8+($C14-$C8)/($C9-$C8)*(E9-E8)</f>
        <v>1.3219068384891075</v>
      </c>
      <c r="G14" s="12">
        <f>G8+($C14-$C8)/($C9-$C8)*(G9-G8)</f>
        <v>4.002702654821698</v>
      </c>
    </row>
    <row r="15" spans="1:7" ht="12.75">
      <c r="A15" s="11" t="s">
        <v>35</v>
      </c>
      <c r="B15" s="2"/>
      <c r="C15" s="9">
        <v>170000000</v>
      </c>
      <c r="E15" s="10">
        <f>E11+($C15-C11)/(C12-C11)*(E12-E11)</f>
        <v>1.3258786125947424</v>
      </c>
      <c r="G15" s="13">
        <f>G11+($C15-$C11)/($C12-$C11)*(G12-G11)</f>
        <v>4.001773090669316</v>
      </c>
    </row>
    <row r="17" spans="2:3" ht="12.75">
      <c r="B17" s="2"/>
      <c r="C17" s="2"/>
    </row>
    <row r="19" spans="2:34" ht="12.75">
      <c r="B19">
        <v>1</v>
      </c>
      <c r="C19">
        <v>2</v>
      </c>
      <c r="D19">
        <v>3</v>
      </c>
      <c r="E19">
        <v>4</v>
      </c>
      <c r="F19" s="6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  <c r="N19">
        <v>13</v>
      </c>
      <c r="O19">
        <v>14</v>
      </c>
      <c r="P19">
        <v>15</v>
      </c>
      <c r="Q19">
        <v>16</v>
      </c>
      <c r="R19">
        <v>17</v>
      </c>
      <c r="S19">
        <v>18</v>
      </c>
      <c r="T19">
        <v>19</v>
      </c>
      <c r="U19">
        <v>20</v>
      </c>
      <c r="V19">
        <v>21</v>
      </c>
      <c r="W19">
        <v>22</v>
      </c>
      <c r="X19">
        <v>23</v>
      </c>
      <c r="Y19">
        <v>24</v>
      </c>
      <c r="Z19">
        <v>25</v>
      </c>
      <c r="AA19">
        <v>26</v>
      </c>
      <c r="AB19">
        <v>27</v>
      </c>
      <c r="AC19">
        <v>28</v>
      </c>
      <c r="AD19">
        <v>29</v>
      </c>
      <c r="AE19">
        <v>30</v>
      </c>
      <c r="AF19">
        <v>31</v>
      </c>
      <c r="AG19">
        <v>32</v>
      </c>
      <c r="AH19">
        <v>33</v>
      </c>
    </row>
    <row r="20" spans="1:33" ht="13.5" thickBot="1">
      <c r="A20" s="3"/>
      <c r="B20" s="4" t="s">
        <v>1</v>
      </c>
      <c r="C20" s="8" t="s">
        <v>32</v>
      </c>
      <c r="D20" s="4" t="s">
        <v>2</v>
      </c>
      <c r="E20" s="4" t="s">
        <v>3</v>
      </c>
      <c r="F20" s="16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  <c r="X20" s="4" t="s">
        <v>22</v>
      </c>
      <c r="Y20" s="4" t="s">
        <v>23</v>
      </c>
      <c r="Z20" s="4" t="s">
        <v>24</v>
      </c>
      <c r="AA20" s="4" t="s">
        <v>25</v>
      </c>
      <c r="AB20" s="4" t="s">
        <v>26</v>
      </c>
      <c r="AC20" s="4" t="s">
        <v>27</v>
      </c>
      <c r="AD20" s="4" t="s">
        <v>28</v>
      </c>
      <c r="AE20" s="4" t="s">
        <v>29</v>
      </c>
      <c r="AF20" s="4" t="s">
        <v>30</v>
      </c>
      <c r="AG20" s="4" t="s">
        <v>31</v>
      </c>
    </row>
    <row r="21" spans="1:34" ht="12.75">
      <c r="A21">
        <v>1</v>
      </c>
      <c r="B21" s="2">
        <v>14509724</v>
      </c>
      <c r="C21" s="5">
        <f aca="true" t="shared" si="0" ref="C21:C71">B21/1000000000</f>
        <v>0.014509724</v>
      </c>
      <c r="D21">
        <v>2</v>
      </c>
      <c r="E21">
        <v>1.295</v>
      </c>
      <c r="F21" s="5">
        <f aca="true" t="shared" si="1" ref="F21:F71">10^E21</f>
        <v>19.72422736114854</v>
      </c>
      <c r="G21">
        <v>4.009</v>
      </c>
      <c r="H21" s="6">
        <f aca="true" t="shared" si="2" ref="H21:H71">10^G21</f>
        <v>10209.394837076818</v>
      </c>
      <c r="I21">
        <v>0.728</v>
      </c>
      <c r="J21">
        <v>0.264</v>
      </c>
      <c r="K21">
        <v>0.001786</v>
      </c>
      <c r="L21">
        <v>2.9E-05</v>
      </c>
      <c r="M21">
        <v>0.000559</v>
      </c>
      <c r="N21">
        <v>0.004243</v>
      </c>
      <c r="O21">
        <v>3E-06</v>
      </c>
      <c r="P21">
        <v>1E-05</v>
      </c>
      <c r="Q21">
        <v>0.000568</v>
      </c>
      <c r="R21">
        <v>4.6E-05</v>
      </c>
      <c r="S21">
        <v>0.2232</v>
      </c>
      <c r="T21">
        <v>0</v>
      </c>
      <c r="U21">
        <v>1.855</v>
      </c>
      <c r="V21">
        <v>7.338</v>
      </c>
      <c r="W21">
        <v>0.722394</v>
      </c>
      <c r="X21">
        <v>0.269344</v>
      </c>
      <c r="Y21">
        <v>1.7E-05</v>
      </c>
      <c r="Z21">
        <v>5E-06</v>
      </c>
      <c r="AA21">
        <v>0.002679</v>
      </c>
      <c r="AB21">
        <v>0.00408</v>
      </c>
      <c r="AC21">
        <v>0.00015</v>
      </c>
      <c r="AD21">
        <v>0</v>
      </c>
      <c r="AE21">
        <v>0.000568</v>
      </c>
      <c r="AF21">
        <v>4.6E-05</v>
      </c>
      <c r="AH21">
        <f>ROW()</f>
        <v>21</v>
      </c>
    </row>
    <row r="22" spans="1:34" ht="12.75">
      <c r="A22">
        <v>2</v>
      </c>
      <c r="B22" s="2">
        <v>251179780</v>
      </c>
      <c r="C22" s="5">
        <f t="shared" si="0"/>
        <v>0.25117978</v>
      </c>
      <c r="D22">
        <v>2</v>
      </c>
      <c r="E22">
        <v>1.342</v>
      </c>
      <c r="F22" s="5">
        <f t="shared" si="1"/>
        <v>21.97859872784826</v>
      </c>
      <c r="G22">
        <v>3.998</v>
      </c>
      <c r="H22" s="6">
        <f t="shared" si="2"/>
        <v>9954.054173515282</v>
      </c>
      <c r="I22">
        <v>0.728</v>
      </c>
      <c r="J22">
        <v>0.264</v>
      </c>
      <c r="K22">
        <v>0.001786</v>
      </c>
      <c r="L22">
        <v>2.9E-05</v>
      </c>
      <c r="M22">
        <v>0.000559</v>
      </c>
      <c r="N22">
        <v>0.004243</v>
      </c>
      <c r="O22">
        <v>3E-06</v>
      </c>
      <c r="P22">
        <v>1E-05</v>
      </c>
      <c r="Q22">
        <v>0.000568</v>
      </c>
      <c r="R22">
        <v>4.6E-05</v>
      </c>
      <c r="S22">
        <v>0.212</v>
      </c>
      <c r="T22">
        <v>0</v>
      </c>
      <c r="U22">
        <v>1.846</v>
      </c>
      <c r="V22">
        <v>7.345</v>
      </c>
      <c r="W22">
        <v>0.619137</v>
      </c>
      <c r="X22">
        <v>0.372848</v>
      </c>
      <c r="Y22">
        <v>2.9E-05</v>
      </c>
      <c r="Z22">
        <v>9E-06</v>
      </c>
      <c r="AA22">
        <v>0.004394</v>
      </c>
      <c r="AB22">
        <v>0.002031</v>
      </c>
      <c r="AC22">
        <v>0.000223</v>
      </c>
      <c r="AD22">
        <v>0</v>
      </c>
      <c r="AE22">
        <v>0.000568</v>
      </c>
      <c r="AF22">
        <v>4.6E-05</v>
      </c>
      <c r="AH22">
        <f>ROW()</f>
        <v>22</v>
      </c>
    </row>
    <row r="23" spans="1:34" ht="12.75">
      <c r="A23">
        <v>3</v>
      </c>
      <c r="B23" s="2">
        <v>403078720</v>
      </c>
      <c r="C23" s="5">
        <f t="shared" si="0"/>
        <v>0.40307872</v>
      </c>
      <c r="D23">
        <v>2</v>
      </c>
      <c r="E23">
        <v>1.38</v>
      </c>
      <c r="F23" s="5">
        <f t="shared" si="1"/>
        <v>23.988329190194907</v>
      </c>
      <c r="G23">
        <v>3.989</v>
      </c>
      <c r="H23" s="6">
        <f t="shared" si="2"/>
        <v>9749.896377173873</v>
      </c>
      <c r="I23">
        <v>0.728</v>
      </c>
      <c r="J23">
        <v>0.264</v>
      </c>
      <c r="K23">
        <v>0.001786</v>
      </c>
      <c r="L23">
        <v>2.9E-05</v>
      </c>
      <c r="M23">
        <v>0.000559</v>
      </c>
      <c r="N23">
        <v>0.004243</v>
      </c>
      <c r="O23">
        <v>3E-06</v>
      </c>
      <c r="P23">
        <v>1E-05</v>
      </c>
      <c r="Q23">
        <v>0.000568</v>
      </c>
      <c r="R23">
        <v>4.6E-05</v>
      </c>
      <c r="S23">
        <v>0.1986</v>
      </c>
      <c r="T23">
        <v>0</v>
      </c>
      <c r="U23">
        <v>1.849</v>
      </c>
      <c r="V23">
        <v>7.352</v>
      </c>
      <c r="W23">
        <v>0.538998</v>
      </c>
      <c r="X23">
        <v>0.453102</v>
      </c>
      <c r="Y23">
        <v>3.4E-05</v>
      </c>
      <c r="Z23">
        <v>1.1E-05</v>
      </c>
      <c r="AA23">
        <v>0.005127</v>
      </c>
      <c r="AB23">
        <v>0.001285</v>
      </c>
      <c r="AC23">
        <v>0.000116</v>
      </c>
      <c r="AD23">
        <v>0</v>
      </c>
      <c r="AE23">
        <v>0.000568</v>
      </c>
      <c r="AF23">
        <v>4.6E-05</v>
      </c>
      <c r="AH23">
        <f>ROW()</f>
        <v>23</v>
      </c>
    </row>
    <row r="24" spans="1:34" ht="12.75">
      <c r="A24">
        <v>4</v>
      </c>
      <c r="B24" s="2">
        <v>529140480</v>
      </c>
      <c r="C24" s="5">
        <f t="shared" si="0"/>
        <v>0.52914048</v>
      </c>
      <c r="D24">
        <v>2</v>
      </c>
      <c r="E24">
        <v>1.414</v>
      </c>
      <c r="F24" s="5">
        <f t="shared" si="1"/>
        <v>25.94179362118814</v>
      </c>
      <c r="G24">
        <v>3.978</v>
      </c>
      <c r="H24" s="6">
        <f t="shared" si="2"/>
        <v>9506.047936562829</v>
      </c>
      <c r="I24">
        <v>0.728</v>
      </c>
      <c r="J24">
        <v>0.264</v>
      </c>
      <c r="K24">
        <v>0.001786</v>
      </c>
      <c r="L24">
        <v>2.9E-05</v>
      </c>
      <c r="M24">
        <v>0.000559</v>
      </c>
      <c r="N24">
        <v>0.004243</v>
      </c>
      <c r="O24">
        <v>3E-06</v>
      </c>
      <c r="P24">
        <v>1E-05</v>
      </c>
      <c r="Q24">
        <v>0.000568</v>
      </c>
      <c r="R24">
        <v>4.6E-05</v>
      </c>
      <c r="S24">
        <v>0.1862</v>
      </c>
      <c r="T24">
        <v>0</v>
      </c>
      <c r="U24">
        <v>1.857</v>
      </c>
      <c r="V24">
        <v>7.361</v>
      </c>
      <c r="W24">
        <v>0.460999</v>
      </c>
      <c r="X24">
        <v>0.531164</v>
      </c>
      <c r="Y24">
        <v>3.8E-05</v>
      </c>
      <c r="Z24">
        <v>1.2E-05</v>
      </c>
      <c r="AA24">
        <v>0.005534</v>
      </c>
      <c r="AB24">
        <v>0.000864</v>
      </c>
      <c r="AC24">
        <v>6.1E-05</v>
      </c>
      <c r="AD24">
        <v>0</v>
      </c>
      <c r="AE24">
        <v>0.000568</v>
      </c>
      <c r="AF24">
        <v>4.6E-05</v>
      </c>
      <c r="AH24">
        <f>ROW()</f>
        <v>24</v>
      </c>
    </row>
    <row r="25" spans="1:34" ht="12.75">
      <c r="A25">
        <v>5</v>
      </c>
      <c r="B25" s="2">
        <v>640183230</v>
      </c>
      <c r="C25" s="5">
        <f t="shared" si="0"/>
        <v>0.64018323</v>
      </c>
      <c r="D25">
        <v>2</v>
      </c>
      <c r="E25">
        <v>1.446</v>
      </c>
      <c r="F25" s="5">
        <f t="shared" si="1"/>
        <v>27.925438412373385</v>
      </c>
      <c r="G25">
        <v>3.965</v>
      </c>
      <c r="H25" s="6">
        <f t="shared" si="2"/>
        <v>9225.714271547642</v>
      </c>
      <c r="I25">
        <v>0.728</v>
      </c>
      <c r="J25">
        <v>0.264</v>
      </c>
      <c r="K25">
        <v>0.001786</v>
      </c>
      <c r="L25">
        <v>2.9E-05</v>
      </c>
      <c r="M25">
        <v>0.000559</v>
      </c>
      <c r="N25">
        <v>0.004243</v>
      </c>
      <c r="O25">
        <v>3E-06</v>
      </c>
      <c r="P25">
        <v>1E-05</v>
      </c>
      <c r="Q25">
        <v>0.000568</v>
      </c>
      <c r="R25">
        <v>4.6E-05</v>
      </c>
      <c r="S25">
        <v>0.1708</v>
      </c>
      <c r="T25">
        <v>0</v>
      </c>
      <c r="U25">
        <v>1.87</v>
      </c>
      <c r="V25">
        <v>7.37</v>
      </c>
      <c r="W25">
        <v>0.380358</v>
      </c>
      <c r="X25">
        <v>0.611844</v>
      </c>
      <c r="Y25">
        <v>4.1E-05</v>
      </c>
      <c r="Z25">
        <v>1.3E-05</v>
      </c>
      <c r="AA25">
        <v>0.005774</v>
      </c>
      <c r="AB25">
        <v>0.00061</v>
      </c>
      <c r="AC25">
        <v>3.3E-05</v>
      </c>
      <c r="AD25">
        <v>0</v>
      </c>
      <c r="AE25">
        <v>0.000568</v>
      </c>
      <c r="AF25">
        <v>4.6E-05</v>
      </c>
      <c r="AH25">
        <f>ROW()</f>
        <v>25</v>
      </c>
    </row>
    <row r="26" spans="1:34" ht="12.75">
      <c r="A26">
        <v>6</v>
      </c>
      <c r="B26" s="2">
        <v>732182210</v>
      </c>
      <c r="C26" s="5">
        <f t="shared" si="0"/>
        <v>0.7321822099999999</v>
      </c>
      <c r="D26">
        <v>2</v>
      </c>
      <c r="E26">
        <v>1.473</v>
      </c>
      <c r="F26" s="5">
        <f t="shared" si="1"/>
        <v>29.716660317380278</v>
      </c>
      <c r="G26">
        <v>3.949</v>
      </c>
      <c r="H26" s="6">
        <f t="shared" si="2"/>
        <v>8892.01117857949</v>
      </c>
      <c r="I26">
        <v>0.728</v>
      </c>
      <c r="J26">
        <v>0.264</v>
      </c>
      <c r="K26">
        <v>0.001786</v>
      </c>
      <c r="L26">
        <v>2.9E-05</v>
      </c>
      <c r="M26">
        <v>0.000559</v>
      </c>
      <c r="N26">
        <v>0.004243</v>
      </c>
      <c r="O26">
        <v>3E-06</v>
      </c>
      <c r="P26">
        <v>1E-05</v>
      </c>
      <c r="Q26">
        <v>0.000568</v>
      </c>
      <c r="R26">
        <v>4.6E-05</v>
      </c>
      <c r="S26">
        <v>0.1548</v>
      </c>
      <c r="T26">
        <v>0</v>
      </c>
      <c r="U26">
        <v>1.889</v>
      </c>
      <c r="V26">
        <v>7.381</v>
      </c>
      <c r="W26">
        <v>0.301096</v>
      </c>
      <c r="X26">
        <v>0.691127</v>
      </c>
      <c r="Y26">
        <v>4.4E-05</v>
      </c>
      <c r="Z26">
        <v>1.4E-05</v>
      </c>
      <c r="AA26">
        <v>0.005906</v>
      </c>
      <c r="AB26">
        <v>0.000468</v>
      </c>
      <c r="AC26">
        <v>1.9E-05</v>
      </c>
      <c r="AD26">
        <v>0</v>
      </c>
      <c r="AE26">
        <v>0.000568</v>
      </c>
      <c r="AF26">
        <v>4.6E-05</v>
      </c>
      <c r="AH26">
        <f>ROW()</f>
        <v>26</v>
      </c>
    </row>
    <row r="27" spans="1:34" ht="12.75">
      <c r="A27">
        <v>7</v>
      </c>
      <c r="B27" s="2">
        <v>812457790</v>
      </c>
      <c r="C27" s="5">
        <f t="shared" si="0"/>
        <v>0.81245779</v>
      </c>
      <c r="D27">
        <v>2</v>
      </c>
      <c r="E27">
        <v>1.495</v>
      </c>
      <c r="F27" s="5">
        <f t="shared" si="1"/>
        <v>31.26079367123956</v>
      </c>
      <c r="G27">
        <v>3.93</v>
      </c>
      <c r="H27" s="6">
        <f t="shared" si="2"/>
        <v>8511.380382023777</v>
      </c>
      <c r="I27">
        <v>0.728</v>
      </c>
      <c r="J27">
        <v>0.264</v>
      </c>
      <c r="K27">
        <v>0.001786</v>
      </c>
      <c r="L27">
        <v>2.9E-05</v>
      </c>
      <c r="M27">
        <v>0.000559</v>
      </c>
      <c r="N27">
        <v>0.004243</v>
      </c>
      <c r="O27">
        <v>3E-06</v>
      </c>
      <c r="P27">
        <v>1E-05</v>
      </c>
      <c r="Q27">
        <v>0.000568</v>
      </c>
      <c r="R27">
        <v>4.6E-05</v>
      </c>
      <c r="S27">
        <v>0.137</v>
      </c>
      <c r="T27">
        <v>0</v>
      </c>
      <c r="U27">
        <v>1.915</v>
      </c>
      <c r="V27">
        <v>7.393</v>
      </c>
      <c r="W27">
        <v>0.218871</v>
      </c>
      <c r="X27">
        <v>0.773364</v>
      </c>
      <c r="Y27">
        <v>4.7E-05</v>
      </c>
      <c r="Z27">
        <v>1.4E-05</v>
      </c>
      <c r="AA27">
        <v>0.005982</v>
      </c>
      <c r="AB27">
        <v>0.000385</v>
      </c>
      <c r="AC27">
        <v>1.2E-05</v>
      </c>
      <c r="AD27">
        <v>0</v>
      </c>
      <c r="AE27">
        <v>0.000568</v>
      </c>
      <c r="AF27">
        <v>4.6E-05</v>
      </c>
      <c r="AH27">
        <f>ROW()</f>
        <v>27</v>
      </c>
    </row>
    <row r="28" spans="1:34" ht="12.75">
      <c r="A28">
        <v>8</v>
      </c>
      <c r="B28" s="2">
        <v>861635070</v>
      </c>
      <c r="C28" s="5">
        <f t="shared" si="0"/>
        <v>0.86163507</v>
      </c>
      <c r="D28">
        <v>2</v>
      </c>
      <c r="E28">
        <v>1.508</v>
      </c>
      <c r="F28" s="5">
        <f t="shared" si="1"/>
        <v>32.21068791283435</v>
      </c>
      <c r="G28">
        <v>3.913</v>
      </c>
      <c r="H28" s="6">
        <f t="shared" si="2"/>
        <v>8184.647881347901</v>
      </c>
      <c r="I28">
        <v>0.728</v>
      </c>
      <c r="J28">
        <v>0.264</v>
      </c>
      <c r="K28">
        <v>0.001786</v>
      </c>
      <c r="L28">
        <v>2.9E-05</v>
      </c>
      <c r="M28">
        <v>0.000559</v>
      </c>
      <c r="N28">
        <v>0.004243</v>
      </c>
      <c r="O28">
        <v>3E-06</v>
      </c>
      <c r="P28">
        <v>1E-05</v>
      </c>
      <c r="Q28">
        <v>0.000568</v>
      </c>
      <c r="R28">
        <v>4.6E-05</v>
      </c>
      <c r="S28">
        <v>0.1246</v>
      </c>
      <c r="T28">
        <v>0</v>
      </c>
      <c r="U28">
        <v>1.943</v>
      </c>
      <c r="V28">
        <v>7.403</v>
      </c>
      <c r="W28">
        <v>0.159979</v>
      </c>
      <c r="X28">
        <v>0.832262</v>
      </c>
      <c r="Y28">
        <v>4.9E-05</v>
      </c>
      <c r="Z28">
        <v>1.5E-05</v>
      </c>
      <c r="AA28">
        <v>0.006014</v>
      </c>
      <c r="AB28">
        <v>0.000347</v>
      </c>
      <c r="AC28">
        <v>8E-06</v>
      </c>
      <c r="AD28">
        <v>0</v>
      </c>
      <c r="AE28">
        <v>0.000568</v>
      </c>
      <c r="AF28">
        <v>4.6E-05</v>
      </c>
      <c r="AH28">
        <f>ROW()</f>
        <v>28</v>
      </c>
    </row>
    <row r="29" spans="1:34" ht="12.75">
      <c r="A29">
        <v>9</v>
      </c>
      <c r="B29" s="2">
        <v>904911040</v>
      </c>
      <c r="C29" s="5">
        <f t="shared" si="0"/>
        <v>0.90491104</v>
      </c>
      <c r="D29">
        <v>2</v>
      </c>
      <c r="E29">
        <v>1.517</v>
      </c>
      <c r="F29" s="5">
        <f t="shared" si="1"/>
        <v>32.885163087598315</v>
      </c>
      <c r="G29">
        <v>3.896</v>
      </c>
      <c r="H29" s="6">
        <f t="shared" si="2"/>
        <v>7870.457896950993</v>
      </c>
      <c r="I29">
        <v>0.728</v>
      </c>
      <c r="J29">
        <v>0.264</v>
      </c>
      <c r="K29">
        <v>0.001786</v>
      </c>
      <c r="L29">
        <v>2.9E-05</v>
      </c>
      <c r="M29">
        <v>0.000559</v>
      </c>
      <c r="N29">
        <v>0.004243</v>
      </c>
      <c r="O29">
        <v>3E-06</v>
      </c>
      <c r="P29">
        <v>1E-05</v>
      </c>
      <c r="Q29">
        <v>0.000568</v>
      </c>
      <c r="R29">
        <v>4.6E-05</v>
      </c>
      <c r="S29">
        <v>0.1114</v>
      </c>
      <c r="T29">
        <v>0</v>
      </c>
      <c r="U29">
        <v>1.982</v>
      </c>
      <c r="V29">
        <v>7.417</v>
      </c>
      <c r="W29">
        <v>0.100829</v>
      </c>
      <c r="X29">
        <v>0.891416</v>
      </c>
      <c r="Y29">
        <v>5.2E-05</v>
      </c>
      <c r="Z29">
        <v>1.6E-05</v>
      </c>
      <c r="AA29">
        <v>0.006036</v>
      </c>
      <c r="AB29">
        <v>0.00032</v>
      </c>
      <c r="AC29">
        <v>5E-06</v>
      </c>
      <c r="AD29">
        <v>0</v>
      </c>
      <c r="AE29">
        <v>0.000568</v>
      </c>
      <c r="AF29">
        <v>4.6E-05</v>
      </c>
      <c r="AH29">
        <f>ROW()</f>
        <v>29</v>
      </c>
    </row>
    <row r="30" spans="1:34" ht="12.75">
      <c r="A30">
        <v>10</v>
      </c>
      <c r="B30" s="2">
        <v>931466750</v>
      </c>
      <c r="C30" s="5">
        <f t="shared" si="0"/>
        <v>0.93146675</v>
      </c>
      <c r="D30">
        <v>2</v>
      </c>
      <c r="E30">
        <v>1.524</v>
      </c>
      <c r="F30" s="5">
        <f t="shared" si="1"/>
        <v>33.41950400261143</v>
      </c>
      <c r="G30">
        <v>3.885</v>
      </c>
      <c r="H30" s="6">
        <f t="shared" si="2"/>
        <v>7673.614893618191</v>
      </c>
      <c r="I30">
        <v>0.728</v>
      </c>
      <c r="J30">
        <v>0.264</v>
      </c>
      <c r="K30">
        <v>0.001786</v>
      </c>
      <c r="L30">
        <v>2.9E-05</v>
      </c>
      <c r="M30">
        <v>0.000559</v>
      </c>
      <c r="N30">
        <v>0.004243</v>
      </c>
      <c r="O30">
        <v>3E-06</v>
      </c>
      <c r="P30">
        <v>1E-05</v>
      </c>
      <c r="Q30">
        <v>0.000568</v>
      </c>
      <c r="R30">
        <v>4.6E-05</v>
      </c>
      <c r="S30">
        <v>0.1019</v>
      </c>
      <c r="T30">
        <v>0</v>
      </c>
      <c r="U30">
        <v>2.022</v>
      </c>
      <c r="V30">
        <v>7.431</v>
      </c>
      <c r="W30">
        <v>0.060004</v>
      </c>
      <c r="X30">
        <v>0.932244</v>
      </c>
      <c r="Y30">
        <v>5.4E-05</v>
      </c>
      <c r="Z30">
        <v>1.7E-05</v>
      </c>
      <c r="AA30">
        <v>0.006048</v>
      </c>
      <c r="AB30">
        <v>0.000303</v>
      </c>
      <c r="AC30">
        <v>4E-06</v>
      </c>
      <c r="AD30">
        <v>0</v>
      </c>
      <c r="AE30">
        <v>0.000568</v>
      </c>
      <c r="AF30">
        <v>4.6E-05</v>
      </c>
      <c r="AH30">
        <f>ROW()</f>
        <v>30</v>
      </c>
    </row>
    <row r="31" spans="1:34" ht="12.75">
      <c r="A31">
        <v>11</v>
      </c>
      <c r="B31" s="2">
        <v>949170560</v>
      </c>
      <c r="C31" s="5">
        <f t="shared" si="0"/>
        <v>0.94917056</v>
      </c>
      <c r="D31">
        <v>2</v>
      </c>
      <c r="E31">
        <v>1.535</v>
      </c>
      <c r="F31" s="5">
        <f t="shared" si="1"/>
        <v>34.276778654645035</v>
      </c>
      <c r="G31">
        <v>3.881</v>
      </c>
      <c r="H31" s="6">
        <f t="shared" si="2"/>
        <v>7603.262769401826</v>
      </c>
      <c r="I31">
        <v>0.728</v>
      </c>
      <c r="J31">
        <v>0.264</v>
      </c>
      <c r="K31">
        <v>0.001786</v>
      </c>
      <c r="L31">
        <v>2.9E-05</v>
      </c>
      <c r="M31">
        <v>0.000559</v>
      </c>
      <c r="N31">
        <v>0.004243</v>
      </c>
      <c r="O31">
        <v>3E-06</v>
      </c>
      <c r="P31">
        <v>1E-05</v>
      </c>
      <c r="Q31">
        <v>0.000568</v>
      </c>
      <c r="R31">
        <v>4.6E-05</v>
      </c>
      <c r="S31">
        <v>0.0956</v>
      </c>
      <c r="T31">
        <v>0</v>
      </c>
      <c r="U31">
        <v>2.073</v>
      </c>
      <c r="V31">
        <v>7.448</v>
      </c>
      <c r="W31">
        <v>0.030311</v>
      </c>
      <c r="X31">
        <v>0.96194</v>
      </c>
      <c r="Y31">
        <v>5.8E-05</v>
      </c>
      <c r="Z31">
        <v>1.8E-05</v>
      </c>
      <c r="AA31">
        <v>0.006056</v>
      </c>
      <c r="AB31">
        <v>0.000289</v>
      </c>
      <c r="AC31">
        <v>2E-06</v>
      </c>
      <c r="AD31">
        <v>0</v>
      </c>
      <c r="AE31">
        <v>0.000568</v>
      </c>
      <c r="AF31">
        <v>4.6E-05</v>
      </c>
      <c r="AH31">
        <f>ROW()</f>
        <v>31</v>
      </c>
    </row>
    <row r="32" spans="1:34" ht="12.75">
      <c r="A32">
        <v>12</v>
      </c>
      <c r="B32" s="2">
        <v>965343170</v>
      </c>
      <c r="C32" s="5">
        <f t="shared" si="0"/>
        <v>0.96534317</v>
      </c>
      <c r="D32">
        <v>2</v>
      </c>
      <c r="E32">
        <v>1.657</v>
      </c>
      <c r="F32" s="5">
        <f t="shared" si="1"/>
        <v>45.39416166502033</v>
      </c>
      <c r="G32">
        <v>3.944</v>
      </c>
      <c r="H32" s="6">
        <f t="shared" si="2"/>
        <v>8790.225168308849</v>
      </c>
      <c r="I32">
        <v>0.728</v>
      </c>
      <c r="J32">
        <v>0.264</v>
      </c>
      <c r="K32">
        <v>0.001786</v>
      </c>
      <c r="L32">
        <v>2.9E-05</v>
      </c>
      <c r="M32">
        <v>0.000559</v>
      </c>
      <c r="N32">
        <v>0.004243</v>
      </c>
      <c r="O32">
        <v>3E-06</v>
      </c>
      <c r="P32">
        <v>1E-05</v>
      </c>
      <c r="Q32">
        <v>0.000568</v>
      </c>
      <c r="R32">
        <v>4.6E-05</v>
      </c>
      <c r="S32">
        <v>0.0346</v>
      </c>
      <c r="T32">
        <v>0</v>
      </c>
      <c r="U32">
        <v>2.505</v>
      </c>
      <c r="V32">
        <v>7.544</v>
      </c>
      <c r="W32">
        <v>0.000129</v>
      </c>
      <c r="X32">
        <v>0.992129</v>
      </c>
      <c r="Y32">
        <v>8.1E-05</v>
      </c>
      <c r="Z32">
        <v>2.5E-05</v>
      </c>
      <c r="AA32">
        <v>0.006041</v>
      </c>
      <c r="AB32">
        <v>0.000268</v>
      </c>
      <c r="AC32">
        <v>0</v>
      </c>
      <c r="AD32">
        <v>0</v>
      </c>
      <c r="AE32">
        <v>0.000568</v>
      </c>
      <c r="AF32">
        <v>4.6E-05</v>
      </c>
      <c r="AH32">
        <f>ROW()</f>
        <v>32</v>
      </c>
    </row>
    <row r="33" spans="1:34" ht="12.75">
      <c r="A33">
        <v>13</v>
      </c>
      <c r="B33" s="2">
        <v>965646720</v>
      </c>
      <c r="C33" s="5">
        <f t="shared" si="0"/>
        <v>0.96564672</v>
      </c>
      <c r="D33">
        <v>2</v>
      </c>
      <c r="E33">
        <v>1.604</v>
      </c>
      <c r="F33" s="5">
        <f t="shared" si="1"/>
        <v>40.17908108489401</v>
      </c>
      <c r="G33">
        <v>3.929</v>
      </c>
      <c r="H33" s="6">
        <f t="shared" si="2"/>
        <v>8491.804750363146</v>
      </c>
      <c r="I33">
        <v>0.728</v>
      </c>
      <c r="J33">
        <v>0.264</v>
      </c>
      <c r="K33">
        <v>0.001786</v>
      </c>
      <c r="L33">
        <v>2.9E-05</v>
      </c>
      <c r="M33">
        <v>0.000559</v>
      </c>
      <c r="N33">
        <v>0.004243</v>
      </c>
      <c r="O33">
        <v>3E-06</v>
      </c>
      <c r="P33">
        <v>1E-05</v>
      </c>
      <c r="Q33">
        <v>0.000568</v>
      </c>
      <c r="R33">
        <v>4.6E-05</v>
      </c>
      <c r="S33">
        <v>0</v>
      </c>
      <c r="T33">
        <v>0</v>
      </c>
      <c r="U33">
        <v>2.78</v>
      </c>
      <c r="V33">
        <v>7.49</v>
      </c>
      <c r="W33">
        <v>0</v>
      </c>
      <c r="X33">
        <v>0.992259</v>
      </c>
      <c r="Y33">
        <v>8.3E-05</v>
      </c>
      <c r="Z33">
        <v>2.6E-05</v>
      </c>
      <c r="AA33">
        <v>0.006038</v>
      </c>
      <c r="AB33">
        <v>0.000268</v>
      </c>
      <c r="AC33">
        <v>0</v>
      </c>
      <c r="AD33">
        <v>0</v>
      </c>
      <c r="AE33">
        <v>0.000568</v>
      </c>
      <c r="AF33">
        <v>4.6E-05</v>
      </c>
      <c r="AH33">
        <f>ROW()</f>
        <v>33</v>
      </c>
    </row>
    <row r="34" spans="1:34" ht="12.75">
      <c r="A34">
        <v>14</v>
      </c>
      <c r="B34" s="2">
        <v>965816700</v>
      </c>
      <c r="C34" s="5">
        <f t="shared" si="0"/>
        <v>0.9658167</v>
      </c>
      <c r="D34">
        <v>2</v>
      </c>
      <c r="E34">
        <v>1.609</v>
      </c>
      <c r="F34" s="5">
        <f t="shared" si="1"/>
        <v>40.64433291652129</v>
      </c>
      <c r="G34">
        <v>3.918</v>
      </c>
      <c r="H34" s="6">
        <f t="shared" si="2"/>
        <v>8279.421637123358</v>
      </c>
      <c r="I34">
        <v>0.728</v>
      </c>
      <c r="J34">
        <v>0.264</v>
      </c>
      <c r="K34">
        <v>0.001786</v>
      </c>
      <c r="L34">
        <v>2.9E-05</v>
      </c>
      <c r="M34">
        <v>0.000559</v>
      </c>
      <c r="N34">
        <v>0.004243</v>
      </c>
      <c r="O34">
        <v>3E-06</v>
      </c>
      <c r="P34">
        <v>1E-05</v>
      </c>
      <c r="Q34">
        <v>0.000568</v>
      </c>
      <c r="R34">
        <v>4.6E-05</v>
      </c>
      <c r="S34">
        <v>0</v>
      </c>
      <c r="T34">
        <v>0</v>
      </c>
      <c r="U34">
        <v>2.865</v>
      </c>
      <c r="V34">
        <v>7.482</v>
      </c>
      <c r="W34">
        <v>0</v>
      </c>
      <c r="X34">
        <v>0.992259</v>
      </c>
      <c r="Y34">
        <v>8.3E-05</v>
      </c>
      <c r="Z34">
        <v>2.6E-05</v>
      </c>
      <c r="AA34">
        <v>0.006038</v>
      </c>
      <c r="AB34">
        <v>0.000268</v>
      </c>
      <c r="AC34">
        <v>0</v>
      </c>
      <c r="AD34">
        <v>0</v>
      </c>
      <c r="AE34">
        <v>0.000568</v>
      </c>
      <c r="AF34">
        <v>4.6E-05</v>
      </c>
      <c r="AH34">
        <f>ROW()</f>
        <v>34</v>
      </c>
    </row>
    <row r="35" spans="1:34" ht="12.75">
      <c r="A35">
        <v>15</v>
      </c>
      <c r="B35" s="2">
        <v>966767680</v>
      </c>
      <c r="C35" s="5">
        <f t="shared" si="0"/>
        <v>0.96676768</v>
      </c>
      <c r="D35">
        <v>2</v>
      </c>
      <c r="E35">
        <v>1.645</v>
      </c>
      <c r="F35" s="5">
        <f t="shared" si="1"/>
        <v>44.15704473533126</v>
      </c>
      <c r="G35">
        <v>3.888</v>
      </c>
      <c r="H35" s="6">
        <f t="shared" si="2"/>
        <v>7726.805850957027</v>
      </c>
      <c r="I35">
        <v>0.728</v>
      </c>
      <c r="J35">
        <v>0.264</v>
      </c>
      <c r="K35">
        <v>0.001786</v>
      </c>
      <c r="L35">
        <v>2.9E-05</v>
      </c>
      <c r="M35">
        <v>0.000559</v>
      </c>
      <c r="N35">
        <v>0.004243</v>
      </c>
      <c r="O35">
        <v>3E-06</v>
      </c>
      <c r="P35">
        <v>1E-05</v>
      </c>
      <c r="Q35">
        <v>0.000568</v>
      </c>
      <c r="R35">
        <v>4.6E-05</v>
      </c>
      <c r="S35">
        <v>0</v>
      </c>
      <c r="T35">
        <v>0</v>
      </c>
      <c r="U35">
        <v>3.091</v>
      </c>
      <c r="V35">
        <v>7.465</v>
      </c>
      <c r="W35">
        <v>0</v>
      </c>
      <c r="X35">
        <v>0.992259</v>
      </c>
      <c r="Y35">
        <v>8.3E-05</v>
      </c>
      <c r="Z35">
        <v>2.6E-05</v>
      </c>
      <c r="AA35">
        <v>0.006038</v>
      </c>
      <c r="AB35">
        <v>0.000268</v>
      </c>
      <c r="AC35">
        <v>0</v>
      </c>
      <c r="AD35">
        <v>0</v>
      </c>
      <c r="AE35">
        <v>0.000568</v>
      </c>
      <c r="AF35">
        <v>4.6E-05</v>
      </c>
      <c r="AH35">
        <f>ROW()</f>
        <v>35</v>
      </c>
    </row>
    <row r="36" spans="1:34" ht="12.75">
      <c r="A36">
        <v>16</v>
      </c>
      <c r="B36" s="2">
        <v>968795900</v>
      </c>
      <c r="C36" s="5">
        <f t="shared" si="0"/>
        <v>0.9687959</v>
      </c>
      <c r="D36">
        <v>2</v>
      </c>
      <c r="E36">
        <v>1.643</v>
      </c>
      <c r="F36" s="5">
        <f t="shared" si="1"/>
        <v>43.95416154378246</v>
      </c>
      <c r="G36">
        <v>3.855</v>
      </c>
      <c r="H36" s="6">
        <f t="shared" si="2"/>
        <v>7161.434102129024</v>
      </c>
      <c r="I36">
        <v>0.728</v>
      </c>
      <c r="J36">
        <v>0.264</v>
      </c>
      <c r="K36">
        <v>0.001786</v>
      </c>
      <c r="L36">
        <v>2.9E-05</v>
      </c>
      <c r="M36">
        <v>0.000559</v>
      </c>
      <c r="N36">
        <v>0.004243</v>
      </c>
      <c r="O36">
        <v>3E-06</v>
      </c>
      <c r="P36">
        <v>1E-05</v>
      </c>
      <c r="Q36">
        <v>0.000568</v>
      </c>
      <c r="R36">
        <v>4.6E-05</v>
      </c>
      <c r="S36">
        <v>0</v>
      </c>
      <c r="T36">
        <v>0</v>
      </c>
      <c r="U36">
        <v>3.304</v>
      </c>
      <c r="V36">
        <v>7.467</v>
      </c>
      <c r="W36">
        <v>0</v>
      </c>
      <c r="X36">
        <v>0.992259</v>
      </c>
      <c r="Y36">
        <v>8.3E-05</v>
      </c>
      <c r="Z36">
        <v>2.6E-05</v>
      </c>
      <c r="AA36">
        <v>0.006038</v>
      </c>
      <c r="AB36">
        <v>0.000268</v>
      </c>
      <c r="AC36">
        <v>0</v>
      </c>
      <c r="AD36">
        <v>0</v>
      </c>
      <c r="AE36">
        <v>0.000568</v>
      </c>
      <c r="AF36">
        <v>4.6E-05</v>
      </c>
      <c r="AH36">
        <f>ROW()</f>
        <v>36</v>
      </c>
    </row>
    <row r="37" spans="1:34" ht="12.75">
      <c r="A37">
        <v>17</v>
      </c>
      <c r="B37" s="2">
        <v>970925500</v>
      </c>
      <c r="C37" s="5">
        <f t="shared" si="0"/>
        <v>0.9709255</v>
      </c>
      <c r="D37">
        <v>2</v>
      </c>
      <c r="E37">
        <v>1.628</v>
      </c>
      <c r="F37" s="5">
        <f t="shared" si="1"/>
        <v>42.46195639463129</v>
      </c>
      <c r="G37">
        <v>3.821</v>
      </c>
      <c r="H37" s="6">
        <f t="shared" si="2"/>
        <v>6622.165037017629</v>
      </c>
      <c r="I37">
        <v>0.728</v>
      </c>
      <c r="J37">
        <v>0.264</v>
      </c>
      <c r="K37">
        <v>0.001786</v>
      </c>
      <c r="L37">
        <v>2.9E-05</v>
      </c>
      <c r="M37">
        <v>0.000559</v>
      </c>
      <c r="N37">
        <v>0.004243</v>
      </c>
      <c r="O37">
        <v>3E-06</v>
      </c>
      <c r="P37">
        <v>1E-05</v>
      </c>
      <c r="Q37">
        <v>0.000568</v>
      </c>
      <c r="R37">
        <v>4.6E-05</v>
      </c>
      <c r="S37">
        <v>0</v>
      </c>
      <c r="T37">
        <v>0</v>
      </c>
      <c r="U37">
        <v>3.47</v>
      </c>
      <c r="V37">
        <v>7.488</v>
      </c>
      <c r="W37">
        <v>0</v>
      </c>
      <c r="X37">
        <v>0.992259</v>
      </c>
      <c r="Y37">
        <v>8.3E-05</v>
      </c>
      <c r="Z37">
        <v>2.6E-05</v>
      </c>
      <c r="AA37">
        <v>0.006038</v>
      </c>
      <c r="AB37">
        <v>0.000268</v>
      </c>
      <c r="AC37">
        <v>0</v>
      </c>
      <c r="AD37">
        <v>0</v>
      </c>
      <c r="AE37">
        <v>0.000568</v>
      </c>
      <c r="AF37">
        <v>4.6E-05</v>
      </c>
      <c r="AH37">
        <f>ROW()</f>
        <v>37</v>
      </c>
    </row>
    <row r="38" spans="1:34" ht="12.75">
      <c r="A38">
        <v>18</v>
      </c>
      <c r="B38" s="2">
        <v>972852350</v>
      </c>
      <c r="C38" s="5">
        <f t="shared" si="0"/>
        <v>0.97285235</v>
      </c>
      <c r="D38">
        <v>2</v>
      </c>
      <c r="E38">
        <v>1.598</v>
      </c>
      <c r="F38" s="5">
        <f t="shared" si="1"/>
        <v>39.62780342554397</v>
      </c>
      <c r="G38">
        <v>3.788</v>
      </c>
      <c r="H38" s="6">
        <f t="shared" si="2"/>
        <v>6137.62005164794</v>
      </c>
      <c r="I38">
        <v>0.728</v>
      </c>
      <c r="J38">
        <v>0.264</v>
      </c>
      <c r="K38">
        <v>0.001786</v>
      </c>
      <c r="L38">
        <v>2.9E-05</v>
      </c>
      <c r="M38">
        <v>0.000559</v>
      </c>
      <c r="N38">
        <v>0.004243</v>
      </c>
      <c r="O38">
        <v>3E-06</v>
      </c>
      <c r="P38">
        <v>1E-05</v>
      </c>
      <c r="Q38">
        <v>0.000568</v>
      </c>
      <c r="R38">
        <v>4.6E-05</v>
      </c>
      <c r="S38">
        <v>0</v>
      </c>
      <c r="T38">
        <v>0</v>
      </c>
      <c r="U38">
        <v>3.621</v>
      </c>
      <c r="V38">
        <v>7.519</v>
      </c>
      <c r="W38">
        <v>0</v>
      </c>
      <c r="X38">
        <v>0.992259</v>
      </c>
      <c r="Y38">
        <v>8.3E-05</v>
      </c>
      <c r="Z38">
        <v>2.6E-05</v>
      </c>
      <c r="AA38">
        <v>0.006038</v>
      </c>
      <c r="AB38">
        <v>0.000268</v>
      </c>
      <c r="AC38">
        <v>0</v>
      </c>
      <c r="AD38">
        <v>0</v>
      </c>
      <c r="AE38">
        <v>0.000568</v>
      </c>
      <c r="AF38">
        <v>4.6E-05</v>
      </c>
      <c r="AH38">
        <f>ROW()</f>
        <v>38</v>
      </c>
    </row>
    <row r="39" spans="1:34" ht="12.75">
      <c r="A39">
        <v>19</v>
      </c>
      <c r="B39" s="2">
        <v>974880580</v>
      </c>
      <c r="C39" s="5">
        <f t="shared" si="0"/>
        <v>0.97488058</v>
      </c>
      <c r="D39">
        <v>2</v>
      </c>
      <c r="E39">
        <v>1.517</v>
      </c>
      <c r="F39" s="5">
        <f t="shared" si="1"/>
        <v>32.885163087598315</v>
      </c>
      <c r="G39">
        <v>3.754</v>
      </c>
      <c r="H39" s="6">
        <f t="shared" si="2"/>
        <v>5675.446054085475</v>
      </c>
      <c r="I39">
        <v>0.728</v>
      </c>
      <c r="J39">
        <v>0.264</v>
      </c>
      <c r="K39">
        <v>0.001786</v>
      </c>
      <c r="L39">
        <v>2.9E-05</v>
      </c>
      <c r="M39">
        <v>0.000559</v>
      </c>
      <c r="N39">
        <v>0.004243</v>
      </c>
      <c r="O39">
        <v>3E-06</v>
      </c>
      <c r="P39">
        <v>1E-05</v>
      </c>
      <c r="Q39">
        <v>0.000568</v>
      </c>
      <c r="R39">
        <v>4.6E-05</v>
      </c>
      <c r="S39">
        <v>0</v>
      </c>
      <c r="T39">
        <v>0</v>
      </c>
      <c r="U39">
        <v>3.803</v>
      </c>
      <c r="V39">
        <v>7.569</v>
      </c>
      <c r="W39">
        <v>0</v>
      </c>
      <c r="X39">
        <v>0.992259</v>
      </c>
      <c r="Y39">
        <v>8.3E-05</v>
      </c>
      <c r="Z39">
        <v>2.6E-05</v>
      </c>
      <c r="AA39">
        <v>0.006038</v>
      </c>
      <c r="AB39">
        <v>0.000268</v>
      </c>
      <c r="AC39">
        <v>0</v>
      </c>
      <c r="AD39">
        <v>0</v>
      </c>
      <c r="AE39">
        <v>0.000568</v>
      </c>
      <c r="AF39">
        <v>4.6E-05</v>
      </c>
      <c r="AH39">
        <f>ROW()</f>
        <v>39</v>
      </c>
    </row>
    <row r="40" spans="1:34" ht="12.75">
      <c r="A40">
        <v>20</v>
      </c>
      <c r="B40" s="2">
        <v>977314430</v>
      </c>
      <c r="C40" s="5">
        <f t="shared" si="0"/>
        <v>0.97731443</v>
      </c>
      <c r="D40">
        <v>2</v>
      </c>
      <c r="E40">
        <v>1.369</v>
      </c>
      <c r="F40" s="5">
        <f t="shared" si="1"/>
        <v>23.38837238659356</v>
      </c>
      <c r="G40">
        <v>3.717</v>
      </c>
      <c r="H40" s="6">
        <f t="shared" si="2"/>
        <v>5211.947111050812</v>
      </c>
      <c r="I40">
        <v>0.727969</v>
      </c>
      <c r="J40">
        <v>0.264</v>
      </c>
      <c r="K40">
        <v>0.001786</v>
      </c>
      <c r="L40">
        <v>2.9E-05</v>
      </c>
      <c r="M40">
        <v>0.000559</v>
      </c>
      <c r="N40">
        <v>0.004243</v>
      </c>
      <c r="O40">
        <v>3E-06</v>
      </c>
      <c r="P40">
        <v>1E-05</v>
      </c>
      <c r="Q40">
        <v>0.000568</v>
      </c>
      <c r="R40">
        <v>4.6E-05</v>
      </c>
      <c r="S40">
        <v>0</v>
      </c>
      <c r="T40">
        <v>0</v>
      </c>
      <c r="U40">
        <v>4.051</v>
      </c>
      <c r="V40">
        <v>7.648</v>
      </c>
      <c r="W40">
        <v>0</v>
      </c>
      <c r="X40">
        <v>0.992259</v>
      </c>
      <c r="Y40">
        <v>8.3E-05</v>
      </c>
      <c r="Z40">
        <v>2.6E-05</v>
      </c>
      <c r="AA40">
        <v>0.006038</v>
      </c>
      <c r="AB40">
        <v>0.000268</v>
      </c>
      <c r="AC40">
        <v>0</v>
      </c>
      <c r="AD40">
        <v>0</v>
      </c>
      <c r="AE40">
        <v>0.000568</v>
      </c>
      <c r="AF40">
        <v>4.6E-05</v>
      </c>
      <c r="AH40">
        <f>ROW()</f>
        <v>40</v>
      </c>
    </row>
    <row r="41" spans="1:34" ht="12.75">
      <c r="A41">
        <v>21</v>
      </c>
      <c r="B41" s="2">
        <v>994989820</v>
      </c>
      <c r="C41" s="5">
        <f t="shared" si="0"/>
        <v>0.99498982</v>
      </c>
      <c r="D41">
        <v>1.9974</v>
      </c>
      <c r="E41">
        <v>2.492</v>
      </c>
      <c r="F41" s="5">
        <f t="shared" si="1"/>
        <v>310.4559588128358</v>
      </c>
      <c r="G41">
        <v>3.631</v>
      </c>
      <c r="H41" s="6">
        <f t="shared" si="2"/>
        <v>4275.628861515861</v>
      </c>
      <c r="I41">
        <v>0.70713</v>
      </c>
      <c r="J41">
        <v>0.284494</v>
      </c>
      <c r="K41">
        <v>0.001143</v>
      </c>
      <c r="L41">
        <v>6.2E-05</v>
      </c>
      <c r="M41">
        <v>0.001428</v>
      </c>
      <c r="N41">
        <v>0.004058</v>
      </c>
      <c r="O41">
        <v>1.5E-05</v>
      </c>
      <c r="P41">
        <v>7E-06</v>
      </c>
      <c r="Q41">
        <v>0.000568</v>
      </c>
      <c r="R41">
        <v>4.6E-05</v>
      </c>
      <c r="S41">
        <v>0</v>
      </c>
      <c r="T41">
        <v>-9.201</v>
      </c>
      <c r="U41">
        <v>5.219</v>
      </c>
      <c r="V41">
        <v>7.941</v>
      </c>
      <c r="W41">
        <v>0</v>
      </c>
      <c r="X41">
        <v>0.992109</v>
      </c>
      <c r="Y41">
        <v>0.000224</v>
      </c>
      <c r="Z41">
        <v>0</v>
      </c>
      <c r="AA41">
        <v>0.006037</v>
      </c>
      <c r="AB41">
        <v>0.0003</v>
      </c>
      <c r="AC41">
        <v>0</v>
      </c>
      <c r="AD41">
        <v>2E-06</v>
      </c>
      <c r="AE41">
        <v>0.000568</v>
      </c>
      <c r="AF41">
        <v>4.6E-05</v>
      </c>
      <c r="AH41">
        <f>ROW()</f>
        <v>41</v>
      </c>
    </row>
    <row r="42" spans="1:34" ht="12.75">
      <c r="A42">
        <v>22</v>
      </c>
      <c r="B42" s="2">
        <v>1008287300</v>
      </c>
      <c r="C42" s="5">
        <f t="shared" si="0"/>
        <v>1.0082873</v>
      </c>
      <c r="D42">
        <v>1.9966</v>
      </c>
      <c r="E42">
        <v>1.601</v>
      </c>
      <c r="F42" s="5">
        <f t="shared" si="1"/>
        <v>39.90249023621423</v>
      </c>
      <c r="G42">
        <v>3.695</v>
      </c>
      <c r="H42" s="6">
        <f t="shared" si="2"/>
        <v>4954.501908047903</v>
      </c>
      <c r="I42">
        <v>0.70713</v>
      </c>
      <c r="J42">
        <v>0.284494</v>
      </c>
      <c r="K42">
        <v>0.001143</v>
      </c>
      <c r="L42">
        <v>6.2E-05</v>
      </c>
      <c r="M42">
        <v>0.001428</v>
      </c>
      <c r="N42">
        <v>0.004058</v>
      </c>
      <c r="O42">
        <v>1.5E-05</v>
      </c>
      <c r="P42">
        <v>7E-06</v>
      </c>
      <c r="Q42">
        <v>0.000568</v>
      </c>
      <c r="R42">
        <v>4.6E-05</v>
      </c>
      <c r="S42">
        <v>0.0471</v>
      </c>
      <c r="T42">
        <v>-10.666</v>
      </c>
      <c r="U42">
        <v>4.667</v>
      </c>
      <c r="V42">
        <v>8.033</v>
      </c>
      <c r="W42">
        <v>0</v>
      </c>
      <c r="X42">
        <v>0.951176</v>
      </c>
      <c r="Y42">
        <v>0.039764</v>
      </c>
      <c r="Z42">
        <v>0</v>
      </c>
      <c r="AA42">
        <v>0.005776</v>
      </c>
      <c r="AB42">
        <v>0.001581</v>
      </c>
      <c r="AC42">
        <v>1E-06</v>
      </c>
      <c r="AD42">
        <v>0.000343</v>
      </c>
      <c r="AE42">
        <v>0.000568</v>
      </c>
      <c r="AF42">
        <v>7.8E-05</v>
      </c>
      <c r="AH42">
        <f>ROW()</f>
        <v>42</v>
      </c>
    </row>
    <row r="43" spans="1:34" ht="12.75">
      <c r="A43">
        <v>23</v>
      </c>
      <c r="B43" s="2">
        <v>1024242300</v>
      </c>
      <c r="C43" s="5">
        <f t="shared" si="0"/>
        <v>1.0242423</v>
      </c>
      <c r="D43">
        <v>1.9962</v>
      </c>
      <c r="E43">
        <v>1.607</v>
      </c>
      <c r="F43" s="5">
        <f t="shared" si="1"/>
        <v>40.45758916974428</v>
      </c>
      <c r="G43">
        <v>3.695</v>
      </c>
      <c r="H43" s="6">
        <f t="shared" si="2"/>
        <v>4954.501908047903</v>
      </c>
      <c r="I43">
        <v>0.70713</v>
      </c>
      <c r="J43">
        <v>0.284494</v>
      </c>
      <c r="K43">
        <v>0.001143</v>
      </c>
      <c r="L43">
        <v>6.2E-05</v>
      </c>
      <c r="M43">
        <v>0.001428</v>
      </c>
      <c r="N43">
        <v>0.004058</v>
      </c>
      <c r="O43">
        <v>1.5E-05</v>
      </c>
      <c r="P43">
        <v>7E-06</v>
      </c>
      <c r="Q43">
        <v>0.000568</v>
      </c>
      <c r="R43">
        <v>4.6E-05</v>
      </c>
      <c r="S43">
        <v>0.0504</v>
      </c>
      <c r="T43">
        <v>-10.657</v>
      </c>
      <c r="U43">
        <v>4.629</v>
      </c>
      <c r="V43">
        <v>8.038</v>
      </c>
      <c r="W43">
        <v>0</v>
      </c>
      <c r="X43">
        <v>0.8997</v>
      </c>
      <c r="Y43">
        <v>0.08599</v>
      </c>
      <c r="Z43">
        <v>0</v>
      </c>
      <c r="AA43">
        <v>0.005361</v>
      </c>
      <c r="AB43">
        <v>0.006689</v>
      </c>
      <c r="AC43">
        <v>0</v>
      </c>
      <c r="AD43">
        <v>0.000773</v>
      </c>
      <c r="AE43">
        <v>0.000569</v>
      </c>
      <c r="AF43">
        <v>0.000205</v>
      </c>
      <c r="AH43">
        <f>ROW()</f>
        <v>43</v>
      </c>
    </row>
    <row r="44" spans="1:34" ht="12.75">
      <c r="A44">
        <v>24</v>
      </c>
      <c r="B44" s="2">
        <v>1039015500</v>
      </c>
      <c r="C44" s="5">
        <f t="shared" si="0"/>
        <v>1.0390155</v>
      </c>
      <c r="D44">
        <v>1.9959</v>
      </c>
      <c r="E44">
        <v>1.614</v>
      </c>
      <c r="F44" s="5">
        <f t="shared" si="1"/>
        <v>41.11497211045226</v>
      </c>
      <c r="G44">
        <v>3.696</v>
      </c>
      <c r="H44" s="6">
        <f t="shared" si="2"/>
        <v>4965.923214503366</v>
      </c>
      <c r="I44">
        <v>0.70713</v>
      </c>
      <c r="J44">
        <v>0.284494</v>
      </c>
      <c r="K44">
        <v>0.001143</v>
      </c>
      <c r="L44">
        <v>6.2E-05</v>
      </c>
      <c r="M44">
        <v>0.001428</v>
      </c>
      <c r="N44">
        <v>0.004058</v>
      </c>
      <c r="O44">
        <v>1.5E-05</v>
      </c>
      <c r="P44">
        <v>7E-06</v>
      </c>
      <c r="Q44">
        <v>0.000568</v>
      </c>
      <c r="R44">
        <v>4.6E-05</v>
      </c>
      <c r="S44">
        <v>0.0527</v>
      </c>
      <c r="T44">
        <v>-10.647</v>
      </c>
      <c r="U44">
        <v>4.597</v>
      </c>
      <c r="V44">
        <v>8.043</v>
      </c>
      <c r="W44">
        <v>0</v>
      </c>
      <c r="X44">
        <v>0.850251</v>
      </c>
      <c r="Y44">
        <v>0.127057</v>
      </c>
      <c r="Z44">
        <v>0</v>
      </c>
      <c r="AA44">
        <v>0.004899</v>
      </c>
      <c r="AB44">
        <v>0.014902</v>
      </c>
      <c r="AC44">
        <v>0</v>
      </c>
      <c r="AD44">
        <v>0.001197</v>
      </c>
      <c r="AE44">
        <v>0.000569</v>
      </c>
      <c r="AF44">
        <v>0.000412</v>
      </c>
      <c r="AH44">
        <f>ROW()</f>
        <v>44</v>
      </c>
    </row>
    <row r="45" spans="1:34" ht="12.75">
      <c r="A45">
        <v>25</v>
      </c>
      <c r="B45" s="2">
        <v>1053788700</v>
      </c>
      <c r="C45" s="5">
        <f t="shared" si="0"/>
        <v>1.0537887</v>
      </c>
      <c r="D45">
        <v>1.9956</v>
      </c>
      <c r="E45">
        <v>1.623</v>
      </c>
      <c r="F45" s="5">
        <f t="shared" si="1"/>
        <v>41.97589839910077</v>
      </c>
      <c r="G45">
        <v>3.696</v>
      </c>
      <c r="H45" s="6">
        <f t="shared" si="2"/>
        <v>4965.923214503366</v>
      </c>
      <c r="I45">
        <v>0.70713</v>
      </c>
      <c r="J45">
        <v>0.284494</v>
      </c>
      <c r="K45">
        <v>0.001143</v>
      </c>
      <c r="L45">
        <v>6.2E-05</v>
      </c>
      <c r="M45">
        <v>0.001428</v>
      </c>
      <c r="N45">
        <v>0.004058</v>
      </c>
      <c r="O45">
        <v>1.5E-05</v>
      </c>
      <c r="P45">
        <v>7E-06</v>
      </c>
      <c r="Q45">
        <v>0.000568</v>
      </c>
      <c r="R45">
        <v>4.6E-05</v>
      </c>
      <c r="S45">
        <v>0.0552</v>
      </c>
      <c r="T45">
        <v>-10.634</v>
      </c>
      <c r="U45">
        <v>4.566</v>
      </c>
      <c r="V45">
        <v>8.048</v>
      </c>
      <c r="W45">
        <v>0</v>
      </c>
      <c r="X45">
        <v>0.800816</v>
      </c>
      <c r="Y45">
        <v>0.164756</v>
      </c>
      <c r="Z45">
        <v>0</v>
      </c>
      <c r="AA45">
        <v>0.004371</v>
      </c>
      <c r="AB45">
        <v>0.026434</v>
      </c>
      <c r="AC45">
        <v>0</v>
      </c>
      <c r="AD45">
        <v>0.001637</v>
      </c>
      <c r="AE45">
        <v>0.000569</v>
      </c>
      <c r="AF45">
        <v>0.000705</v>
      </c>
      <c r="AH45">
        <f>ROW()</f>
        <v>45</v>
      </c>
    </row>
    <row r="46" spans="1:34" ht="12.75">
      <c r="A46">
        <v>26</v>
      </c>
      <c r="B46" s="2">
        <v>1066109500</v>
      </c>
      <c r="C46" s="5">
        <f t="shared" si="0"/>
        <v>1.0661095</v>
      </c>
      <c r="D46">
        <v>1.9953</v>
      </c>
      <c r="E46">
        <v>1.63</v>
      </c>
      <c r="F46" s="5">
        <f t="shared" si="1"/>
        <v>42.65795188015927</v>
      </c>
      <c r="G46">
        <v>3.696</v>
      </c>
      <c r="H46" s="6">
        <f t="shared" si="2"/>
        <v>4965.923214503366</v>
      </c>
      <c r="I46">
        <v>0.70713</v>
      </c>
      <c r="J46">
        <v>0.284494</v>
      </c>
      <c r="K46">
        <v>0.001143</v>
      </c>
      <c r="L46">
        <v>6.2E-05</v>
      </c>
      <c r="M46">
        <v>0.001428</v>
      </c>
      <c r="N46">
        <v>0.004058</v>
      </c>
      <c r="O46">
        <v>1.5E-05</v>
      </c>
      <c r="P46">
        <v>7E-06</v>
      </c>
      <c r="Q46">
        <v>0.000568</v>
      </c>
      <c r="R46">
        <v>4.6E-05</v>
      </c>
      <c r="S46">
        <v>0.0579</v>
      </c>
      <c r="T46">
        <v>-10.623</v>
      </c>
      <c r="U46">
        <v>4.544</v>
      </c>
      <c r="V46">
        <v>8.053</v>
      </c>
      <c r="W46">
        <v>0</v>
      </c>
      <c r="X46">
        <v>0.750303</v>
      </c>
      <c r="Y46">
        <v>0.201257</v>
      </c>
      <c r="Z46">
        <v>0</v>
      </c>
      <c r="AA46">
        <v>0.003789</v>
      </c>
      <c r="AB46">
        <v>0.040215</v>
      </c>
      <c r="AC46">
        <v>0</v>
      </c>
      <c r="AD46">
        <v>0.002095</v>
      </c>
      <c r="AE46">
        <v>0.000569</v>
      </c>
      <c r="AF46">
        <v>0.001059</v>
      </c>
      <c r="AH46">
        <f>ROW()</f>
        <v>46</v>
      </c>
    </row>
    <row r="47" spans="1:34" ht="12.75">
      <c r="A47">
        <v>27</v>
      </c>
      <c r="B47" s="2">
        <v>1079349000</v>
      </c>
      <c r="C47" s="5">
        <f t="shared" si="0"/>
        <v>1.079349</v>
      </c>
      <c r="D47">
        <v>1.995</v>
      </c>
      <c r="E47">
        <v>1.639</v>
      </c>
      <c r="F47" s="5">
        <f t="shared" si="1"/>
        <v>43.55118736855688</v>
      </c>
      <c r="G47">
        <v>3.696</v>
      </c>
      <c r="H47" s="6">
        <f t="shared" si="2"/>
        <v>4965.923214503366</v>
      </c>
      <c r="I47">
        <v>0.70713</v>
      </c>
      <c r="J47">
        <v>0.284494</v>
      </c>
      <c r="K47">
        <v>0.001143</v>
      </c>
      <c r="L47">
        <v>6.2E-05</v>
      </c>
      <c r="M47">
        <v>0.001428</v>
      </c>
      <c r="N47">
        <v>0.004058</v>
      </c>
      <c r="O47">
        <v>1.5E-05</v>
      </c>
      <c r="P47">
        <v>7E-06</v>
      </c>
      <c r="Q47">
        <v>0.000568</v>
      </c>
      <c r="R47">
        <v>4.6E-05</v>
      </c>
      <c r="S47">
        <v>0.0605</v>
      </c>
      <c r="T47">
        <v>-10.61</v>
      </c>
      <c r="U47">
        <v>4.519</v>
      </c>
      <c r="V47">
        <v>8.058</v>
      </c>
      <c r="W47">
        <v>0</v>
      </c>
      <c r="X47">
        <v>0.700528</v>
      </c>
      <c r="Y47">
        <v>0.233582</v>
      </c>
      <c r="Z47">
        <v>0</v>
      </c>
      <c r="AA47">
        <v>0.003155</v>
      </c>
      <c r="AB47">
        <v>0.057402</v>
      </c>
      <c r="AC47">
        <v>0</v>
      </c>
      <c r="AD47">
        <v>0.002546</v>
      </c>
      <c r="AE47">
        <v>0.000569</v>
      </c>
      <c r="AF47">
        <v>0.001504</v>
      </c>
      <c r="AH47">
        <f>ROW()</f>
        <v>47</v>
      </c>
    </row>
    <row r="48" spans="1:34" ht="12.75">
      <c r="A48">
        <v>28</v>
      </c>
      <c r="B48" s="2">
        <v>1092530900</v>
      </c>
      <c r="C48" s="5">
        <f t="shared" si="0"/>
        <v>1.0925309</v>
      </c>
      <c r="D48">
        <v>1.9946</v>
      </c>
      <c r="E48">
        <v>1.649</v>
      </c>
      <c r="F48" s="5">
        <f t="shared" si="1"/>
        <v>44.56562483975035</v>
      </c>
      <c r="G48">
        <v>3.696</v>
      </c>
      <c r="H48" s="6">
        <f t="shared" si="2"/>
        <v>4965.923214503366</v>
      </c>
      <c r="I48">
        <v>0.70713</v>
      </c>
      <c r="J48">
        <v>0.284494</v>
      </c>
      <c r="K48">
        <v>0.001143</v>
      </c>
      <c r="L48">
        <v>6.2E-05</v>
      </c>
      <c r="M48">
        <v>0.001428</v>
      </c>
      <c r="N48">
        <v>0.004058</v>
      </c>
      <c r="O48">
        <v>1.5E-05</v>
      </c>
      <c r="P48">
        <v>7E-06</v>
      </c>
      <c r="Q48">
        <v>0.000568</v>
      </c>
      <c r="R48">
        <v>4.6E-05</v>
      </c>
      <c r="S48">
        <v>0.0622</v>
      </c>
      <c r="T48">
        <v>-10.594</v>
      </c>
      <c r="U48">
        <v>4.496</v>
      </c>
      <c r="V48">
        <v>8.063</v>
      </c>
      <c r="W48">
        <v>0</v>
      </c>
      <c r="X48">
        <v>0.650014</v>
      </c>
      <c r="Y48">
        <v>0.263285</v>
      </c>
      <c r="Z48">
        <v>0</v>
      </c>
      <c r="AA48">
        <v>0.002482</v>
      </c>
      <c r="AB48">
        <v>0.077925</v>
      </c>
      <c r="AC48">
        <v>0</v>
      </c>
      <c r="AD48">
        <v>0.002977</v>
      </c>
      <c r="AE48">
        <v>0.000569</v>
      </c>
      <c r="AF48">
        <v>0.002034</v>
      </c>
      <c r="AH48">
        <f>ROW()</f>
        <v>48</v>
      </c>
    </row>
    <row r="49" spans="1:34" ht="12.75">
      <c r="A49">
        <v>29</v>
      </c>
      <c r="B49" s="2">
        <v>1102223700</v>
      </c>
      <c r="C49" s="5">
        <f t="shared" si="0"/>
        <v>1.1022237</v>
      </c>
      <c r="D49">
        <v>1.9944</v>
      </c>
      <c r="E49">
        <v>1.656</v>
      </c>
      <c r="F49" s="5">
        <f t="shared" si="1"/>
        <v>45.28975799036208</v>
      </c>
      <c r="G49">
        <v>3.696</v>
      </c>
      <c r="H49" s="6">
        <f t="shared" si="2"/>
        <v>4965.923214503366</v>
      </c>
      <c r="I49">
        <v>0.70713</v>
      </c>
      <c r="J49">
        <v>0.284494</v>
      </c>
      <c r="K49">
        <v>0.001143</v>
      </c>
      <c r="L49">
        <v>6.2E-05</v>
      </c>
      <c r="M49">
        <v>0.001428</v>
      </c>
      <c r="N49">
        <v>0.004058</v>
      </c>
      <c r="O49">
        <v>1.5E-05</v>
      </c>
      <c r="P49">
        <v>7E-06</v>
      </c>
      <c r="Q49">
        <v>0.000568</v>
      </c>
      <c r="R49">
        <v>4.6E-05</v>
      </c>
      <c r="S49">
        <v>0.065</v>
      </c>
      <c r="T49">
        <v>-10.584</v>
      </c>
      <c r="U49">
        <v>4.482</v>
      </c>
      <c r="V49">
        <v>8.067</v>
      </c>
      <c r="W49">
        <v>0</v>
      </c>
      <c r="X49">
        <v>0.600487</v>
      </c>
      <c r="Y49">
        <v>0.291923</v>
      </c>
      <c r="Z49">
        <v>0</v>
      </c>
      <c r="AA49">
        <v>0.001866</v>
      </c>
      <c r="AB49">
        <v>0.098543</v>
      </c>
      <c r="AC49">
        <v>0</v>
      </c>
      <c r="AD49">
        <v>0.003341</v>
      </c>
      <c r="AE49">
        <v>0.000569</v>
      </c>
      <c r="AF49">
        <v>0.002557</v>
      </c>
      <c r="AH49">
        <f>ROW()</f>
        <v>49</v>
      </c>
    </row>
    <row r="50" spans="1:34" ht="12.75">
      <c r="A50">
        <v>30</v>
      </c>
      <c r="B50" s="2">
        <v>1114203900</v>
      </c>
      <c r="C50" s="5">
        <f t="shared" si="0"/>
        <v>1.1142039</v>
      </c>
      <c r="D50">
        <v>1.9941</v>
      </c>
      <c r="E50">
        <v>1.666</v>
      </c>
      <c r="F50" s="5">
        <f t="shared" si="1"/>
        <v>46.34469197362882</v>
      </c>
      <c r="G50">
        <v>3.696</v>
      </c>
      <c r="H50" s="6">
        <f t="shared" si="2"/>
        <v>4965.923214503366</v>
      </c>
      <c r="I50">
        <v>0.70713</v>
      </c>
      <c r="J50">
        <v>0.284494</v>
      </c>
      <c r="K50">
        <v>0.001143</v>
      </c>
      <c r="L50">
        <v>6.2E-05</v>
      </c>
      <c r="M50">
        <v>0.001428</v>
      </c>
      <c r="N50">
        <v>0.004058</v>
      </c>
      <c r="O50">
        <v>1.5E-05</v>
      </c>
      <c r="P50">
        <v>7E-06</v>
      </c>
      <c r="Q50">
        <v>0.000568</v>
      </c>
      <c r="R50">
        <v>4.6E-05</v>
      </c>
      <c r="S50">
        <v>0.0673</v>
      </c>
      <c r="T50">
        <v>-10.569</v>
      </c>
      <c r="U50">
        <v>4.463</v>
      </c>
      <c r="V50">
        <v>8.072</v>
      </c>
      <c r="W50">
        <v>0</v>
      </c>
      <c r="X50">
        <v>0.550365</v>
      </c>
      <c r="Y50">
        <v>0.316004</v>
      </c>
      <c r="Z50">
        <v>0</v>
      </c>
      <c r="AA50">
        <v>0.001267</v>
      </c>
      <c r="AB50">
        <v>0.124298</v>
      </c>
      <c r="AC50">
        <v>0</v>
      </c>
      <c r="AD50">
        <v>0.0036</v>
      </c>
      <c r="AE50">
        <v>0.000569</v>
      </c>
      <c r="AF50">
        <v>0.003182</v>
      </c>
      <c r="AH50">
        <f>ROW()</f>
        <v>50</v>
      </c>
    </row>
    <row r="51" spans="1:34" ht="12.75">
      <c r="A51">
        <v>31</v>
      </c>
      <c r="B51" s="2">
        <v>1126938200</v>
      </c>
      <c r="C51" s="5">
        <f t="shared" si="0"/>
        <v>1.1269382</v>
      </c>
      <c r="D51">
        <v>1.9937</v>
      </c>
      <c r="E51">
        <v>1.676</v>
      </c>
      <c r="F51" s="5">
        <f t="shared" si="1"/>
        <v>47.424198526024476</v>
      </c>
      <c r="G51">
        <v>3.696</v>
      </c>
      <c r="H51" s="6">
        <f t="shared" si="2"/>
        <v>4965.923214503366</v>
      </c>
      <c r="I51">
        <v>0.70713</v>
      </c>
      <c r="J51">
        <v>0.284494</v>
      </c>
      <c r="K51">
        <v>0.001143</v>
      </c>
      <c r="L51">
        <v>6.2E-05</v>
      </c>
      <c r="M51">
        <v>0.001428</v>
      </c>
      <c r="N51">
        <v>0.004058</v>
      </c>
      <c r="O51">
        <v>1.5E-05</v>
      </c>
      <c r="P51">
        <v>7E-06</v>
      </c>
      <c r="Q51">
        <v>0.000568</v>
      </c>
      <c r="R51">
        <v>4.6E-05</v>
      </c>
      <c r="S51">
        <v>0.0673</v>
      </c>
      <c r="T51">
        <v>-10.553</v>
      </c>
      <c r="U51">
        <v>4.444</v>
      </c>
      <c r="V51">
        <v>8.078</v>
      </c>
      <c r="W51">
        <v>0</v>
      </c>
      <c r="X51">
        <v>0.500081</v>
      </c>
      <c r="Y51">
        <v>0.335348</v>
      </c>
      <c r="Z51">
        <v>0</v>
      </c>
      <c r="AA51">
        <v>0.000793</v>
      </c>
      <c r="AB51">
        <v>0.154982</v>
      </c>
      <c r="AC51">
        <v>0</v>
      </c>
      <c r="AD51">
        <v>0.00366</v>
      </c>
      <c r="AE51">
        <v>0.000569</v>
      </c>
      <c r="AF51">
        <v>0.003854</v>
      </c>
      <c r="AH51">
        <f>ROW()</f>
        <v>51</v>
      </c>
    </row>
    <row r="52" spans="1:34" ht="12.75">
      <c r="A52">
        <v>32</v>
      </c>
      <c r="B52" s="2">
        <v>1136726900</v>
      </c>
      <c r="C52" s="5">
        <f t="shared" si="0"/>
        <v>1.1367269</v>
      </c>
      <c r="D52">
        <v>1.9934</v>
      </c>
      <c r="E52">
        <v>1.684</v>
      </c>
      <c r="F52" s="5">
        <f t="shared" si="1"/>
        <v>48.30588020397727</v>
      </c>
      <c r="G52">
        <v>3.696</v>
      </c>
      <c r="H52" s="6">
        <f t="shared" si="2"/>
        <v>4965.923214503366</v>
      </c>
      <c r="I52">
        <v>0.70713</v>
      </c>
      <c r="J52">
        <v>0.284494</v>
      </c>
      <c r="K52">
        <v>0.001143</v>
      </c>
      <c r="L52">
        <v>6.2E-05</v>
      </c>
      <c r="M52">
        <v>0.001428</v>
      </c>
      <c r="N52">
        <v>0.004058</v>
      </c>
      <c r="O52">
        <v>1.5E-05</v>
      </c>
      <c r="P52">
        <v>7E-06</v>
      </c>
      <c r="Q52">
        <v>0.000568</v>
      </c>
      <c r="R52">
        <v>4.6E-05</v>
      </c>
      <c r="S52">
        <v>0.0653</v>
      </c>
      <c r="T52">
        <v>-10.541</v>
      </c>
      <c r="U52">
        <v>4.418</v>
      </c>
      <c r="V52">
        <v>8.083</v>
      </c>
      <c r="W52">
        <v>0</v>
      </c>
      <c r="X52">
        <v>0.451243</v>
      </c>
      <c r="Y52">
        <v>0.354164</v>
      </c>
      <c r="Z52">
        <v>0</v>
      </c>
      <c r="AA52">
        <v>0.000442</v>
      </c>
      <c r="AB52">
        <v>0.184795</v>
      </c>
      <c r="AC52">
        <v>0</v>
      </c>
      <c r="AD52">
        <v>0.003629</v>
      </c>
      <c r="AE52">
        <v>0.000569</v>
      </c>
      <c r="AF52">
        <v>0.004443</v>
      </c>
      <c r="AH52">
        <f>ROW()</f>
        <v>52</v>
      </c>
    </row>
    <row r="53" spans="1:34" ht="12.75">
      <c r="A53">
        <v>33</v>
      </c>
      <c r="B53" s="2">
        <v>1148844700</v>
      </c>
      <c r="C53" s="5">
        <f t="shared" si="0"/>
        <v>1.1488447</v>
      </c>
      <c r="D53">
        <v>1.9931</v>
      </c>
      <c r="E53">
        <v>1.694</v>
      </c>
      <c r="F53" s="5">
        <f t="shared" si="1"/>
        <v>49.43106869868356</v>
      </c>
      <c r="G53">
        <v>3.695</v>
      </c>
      <c r="H53" s="6">
        <f t="shared" si="2"/>
        <v>4954.501908047903</v>
      </c>
      <c r="I53">
        <v>0.70713</v>
      </c>
      <c r="J53">
        <v>0.284494</v>
      </c>
      <c r="K53">
        <v>0.001143</v>
      </c>
      <c r="L53">
        <v>6.2E-05</v>
      </c>
      <c r="M53">
        <v>0.001428</v>
      </c>
      <c r="N53">
        <v>0.004058</v>
      </c>
      <c r="O53">
        <v>1.5E-05</v>
      </c>
      <c r="P53">
        <v>7E-06</v>
      </c>
      <c r="Q53">
        <v>0.000568</v>
      </c>
      <c r="R53">
        <v>4.6E-05</v>
      </c>
      <c r="S53">
        <v>0.0704</v>
      </c>
      <c r="T53">
        <v>-10.526</v>
      </c>
      <c r="U53">
        <v>4.397</v>
      </c>
      <c r="V53">
        <v>8.09</v>
      </c>
      <c r="W53">
        <v>0</v>
      </c>
      <c r="X53">
        <v>0.399877</v>
      </c>
      <c r="Y53">
        <v>0.366902</v>
      </c>
      <c r="Z53">
        <v>0</v>
      </c>
      <c r="AA53">
        <v>0.000226</v>
      </c>
      <c r="AB53">
        <v>0.223248</v>
      </c>
      <c r="AC53">
        <v>0</v>
      </c>
      <c r="AD53">
        <v>0.003396</v>
      </c>
      <c r="AE53">
        <v>0.000569</v>
      </c>
      <c r="AF53">
        <v>0.005068</v>
      </c>
      <c r="AH53">
        <f>ROW()</f>
        <v>53</v>
      </c>
    </row>
    <row r="54" spans="1:34" ht="12.75">
      <c r="A54">
        <v>34</v>
      </c>
      <c r="B54" s="2">
        <v>1159861900</v>
      </c>
      <c r="C54" s="5">
        <f t="shared" si="0"/>
        <v>1.1598619</v>
      </c>
      <c r="D54">
        <v>1.9927</v>
      </c>
      <c r="E54">
        <v>1.703</v>
      </c>
      <c r="F54" s="5">
        <f t="shared" si="1"/>
        <v>50.46612975635286</v>
      </c>
      <c r="G54">
        <v>3.695</v>
      </c>
      <c r="H54" s="6">
        <f t="shared" si="2"/>
        <v>4954.501908047903</v>
      </c>
      <c r="I54">
        <v>0.70713</v>
      </c>
      <c r="J54">
        <v>0.284494</v>
      </c>
      <c r="K54">
        <v>0.001143</v>
      </c>
      <c r="L54">
        <v>6.2E-05</v>
      </c>
      <c r="M54">
        <v>0.001428</v>
      </c>
      <c r="N54">
        <v>0.004058</v>
      </c>
      <c r="O54">
        <v>1.5E-05</v>
      </c>
      <c r="P54">
        <v>7E-06</v>
      </c>
      <c r="Q54">
        <v>0.000568</v>
      </c>
      <c r="R54">
        <v>4.6E-05</v>
      </c>
      <c r="S54">
        <v>0.0724</v>
      </c>
      <c r="T54">
        <v>-10.512</v>
      </c>
      <c r="U54">
        <v>4.371</v>
      </c>
      <c r="V54">
        <v>8.1</v>
      </c>
      <c r="W54">
        <v>0</v>
      </c>
      <c r="X54">
        <v>0.351078</v>
      </c>
      <c r="Y54">
        <v>0.379038</v>
      </c>
      <c r="Z54">
        <v>0</v>
      </c>
      <c r="AA54">
        <v>8E-05</v>
      </c>
      <c r="AB54">
        <v>0.25978</v>
      </c>
      <c r="AC54">
        <v>0</v>
      </c>
      <c r="AD54">
        <v>0.003182</v>
      </c>
      <c r="AE54">
        <v>0.000569</v>
      </c>
      <c r="AF54">
        <v>0.005557</v>
      </c>
      <c r="AH54">
        <f>ROW()</f>
        <v>54</v>
      </c>
    </row>
    <row r="55" spans="1:34" ht="12.75">
      <c r="A55">
        <v>35</v>
      </c>
      <c r="B55" s="2">
        <v>1166106400</v>
      </c>
      <c r="C55" s="5">
        <f t="shared" si="0"/>
        <v>1.1661064</v>
      </c>
      <c r="D55">
        <v>1.9925</v>
      </c>
      <c r="E55">
        <v>1.708</v>
      </c>
      <c r="F55" s="5">
        <f t="shared" si="1"/>
        <v>51.05049999754065</v>
      </c>
      <c r="G55">
        <v>3.695</v>
      </c>
      <c r="H55" s="6">
        <f t="shared" si="2"/>
        <v>4954.501908047903</v>
      </c>
      <c r="I55">
        <v>0.70713</v>
      </c>
      <c r="J55">
        <v>0.284494</v>
      </c>
      <c r="K55">
        <v>0.001143</v>
      </c>
      <c r="L55">
        <v>6.2E-05</v>
      </c>
      <c r="M55">
        <v>0.001428</v>
      </c>
      <c r="N55">
        <v>0.004058</v>
      </c>
      <c r="O55">
        <v>1.5E-05</v>
      </c>
      <c r="P55">
        <v>7E-06</v>
      </c>
      <c r="Q55">
        <v>0.000568</v>
      </c>
      <c r="R55">
        <v>4.6E-05</v>
      </c>
      <c r="S55">
        <v>0.0756</v>
      </c>
      <c r="T55">
        <v>-10.504</v>
      </c>
      <c r="U55">
        <v>4.368</v>
      </c>
      <c r="V55">
        <v>8.104</v>
      </c>
      <c r="W55">
        <v>0</v>
      </c>
      <c r="X55">
        <v>0.301169</v>
      </c>
      <c r="Y55">
        <v>0.391578</v>
      </c>
      <c r="Z55">
        <v>0</v>
      </c>
      <c r="AA55">
        <v>1.1E-05</v>
      </c>
      <c r="AB55">
        <v>0.297047</v>
      </c>
      <c r="AC55">
        <v>0</v>
      </c>
      <c r="AD55">
        <v>0.002898</v>
      </c>
      <c r="AE55">
        <v>0.000569</v>
      </c>
      <c r="AF55">
        <v>0.006014</v>
      </c>
      <c r="AH55">
        <f>ROW()</f>
        <v>55</v>
      </c>
    </row>
    <row r="56" spans="1:34" ht="12.75">
      <c r="A56">
        <v>36</v>
      </c>
      <c r="B56" s="2">
        <v>1176401400</v>
      </c>
      <c r="C56" s="5">
        <f t="shared" si="0"/>
        <v>1.1764014</v>
      </c>
      <c r="D56">
        <v>1.9922</v>
      </c>
      <c r="E56">
        <v>1.719</v>
      </c>
      <c r="F56" s="5">
        <f t="shared" si="1"/>
        <v>52.36004365857506</v>
      </c>
      <c r="G56">
        <v>3.694</v>
      </c>
      <c r="H56" s="6">
        <f t="shared" si="2"/>
        <v>4943.10686986836</v>
      </c>
      <c r="I56">
        <v>0.70713</v>
      </c>
      <c r="J56">
        <v>0.284494</v>
      </c>
      <c r="K56">
        <v>0.001143</v>
      </c>
      <c r="L56">
        <v>6.2E-05</v>
      </c>
      <c r="M56">
        <v>0.001428</v>
      </c>
      <c r="N56">
        <v>0.004058</v>
      </c>
      <c r="O56">
        <v>1.5E-05</v>
      </c>
      <c r="P56">
        <v>7E-06</v>
      </c>
      <c r="Q56">
        <v>0.000568</v>
      </c>
      <c r="R56">
        <v>4.6E-05</v>
      </c>
      <c r="S56">
        <v>0.0691</v>
      </c>
      <c r="T56">
        <v>-10.485</v>
      </c>
      <c r="U56">
        <v>4.345</v>
      </c>
      <c r="V56">
        <v>8.114</v>
      </c>
      <c r="W56">
        <v>0</v>
      </c>
      <c r="X56">
        <v>0.251151</v>
      </c>
      <c r="Y56">
        <v>0.395209</v>
      </c>
      <c r="Z56">
        <v>0</v>
      </c>
      <c r="AA56">
        <v>1E-05</v>
      </c>
      <c r="AB56">
        <v>0.343358</v>
      </c>
      <c r="AC56">
        <v>0</v>
      </c>
      <c r="AD56">
        <v>0.002562</v>
      </c>
      <c r="AE56">
        <v>0.000569</v>
      </c>
      <c r="AF56">
        <v>0.006425</v>
      </c>
      <c r="AH56">
        <f>ROW()</f>
        <v>56</v>
      </c>
    </row>
    <row r="57" spans="1:32" ht="12.75">
      <c r="A57">
        <v>37</v>
      </c>
      <c r="B57" s="2">
        <v>1182198000</v>
      </c>
      <c r="C57" s="5">
        <f t="shared" si="0"/>
        <v>1.182198</v>
      </c>
      <c r="D57">
        <v>1.992</v>
      </c>
      <c r="E57">
        <v>1.726</v>
      </c>
      <c r="F57" s="5">
        <f t="shared" si="1"/>
        <v>53.21082592667943</v>
      </c>
      <c r="G57">
        <v>3.694</v>
      </c>
      <c r="H57" s="6">
        <f t="shared" si="2"/>
        <v>4943.10686986836</v>
      </c>
      <c r="I57">
        <v>0.70713</v>
      </c>
      <c r="J57">
        <v>0.284494</v>
      </c>
      <c r="K57">
        <v>0.001143</v>
      </c>
      <c r="L57">
        <v>6.2E-05</v>
      </c>
      <c r="M57">
        <v>0.001428</v>
      </c>
      <c r="N57">
        <v>0.004058</v>
      </c>
      <c r="O57">
        <v>1.5E-05</v>
      </c>
      <c r="P57">
        <v>7E-06</v>
      </c>
      <c r="Q57">
        <v>0.000568</v>
      </c>
      <c r="R57">
        <v>4.6E-05</v>
      </c>
      <c r="S57">
        <v>0.0749</v>
      </c>
      <c r="T57">
        <v>-10.475</v>
      </c>
      <c r="U57">
        <v>4.354</v>
      </c>
      <c r="V57">
        <v>8.122</v>
      </c>
      <c r="W57">
        <v>0</v>
      </c>
      <c r="X57">
        <v>0.19963</v>
      </c>
      <c r="Y57">
        <v>0.39598</v>
      </c>
      <c r="Z57">
        <v>0</v>
      </c>
      <c r="AA57">
        <v>0</v>
      </c>
      <c r="AB57">
        <v>0.394032</v>
      </c>
      <c r="AC57">
        <v>0</v>
      </c>
      <c r="AD57">
        <v>0.002245</v>
      </c>
      <c r="AE57">
        <v>0.000569</v>
      </c>
      <c r="AF57">
        <v>0.006827</v>
      </c>
    </row>
    <row r="58" spans="1:32" ht="12.75">
      <c r="A58">
        <v>38</v>
      </c>
      <c r="B58" s="2">
        <v>1189872900</v>
      </c>
      <c r="C58" s="5">
        <f t="shared" si="0"/>
        <v>1.1898729</v>
      </c>
      <c r="D58">
        <v>1.9918</v>
      </c>
      <c r="E58">
        <v>1.737</v>
      </c>
      <c r="F58" s="5">
        <f t="shared" si="1"/>
        <v>54.57578610912714</v>
      </c>
      <c r="G58">
        <v>3.693</v>
      </c>
      <c r="H58" s="6">
        <f t="shared" si="2"/>
        <v>4931.738039549362</v>
      </c>
      <c r="I58">
        <v>0.70713</v>
      </c>
      <c r="J58">
        <v>0.284494</v>
      </c>
      <c r="K58">
        <v>0.001143</v>
      </c>
      <c r="L58">
        <v>6.2E-05</v>
      </c>
      <c r="M58">
        <v>0.001428</v>
      </c>
      <c r="N58">
        <v>0.004058</v>
      </c>
      <c r="O58">
        <v>1.5E-05</v>
      </c>
      <c r="P58">
        <v>7E-06</v>
      </c>
      <c r="Q58">
        <v>0.000568</v>
      </c>
      <c r="R58">
        <v>4.6E-05</v>
      </c>
      <c r="S58">
        <v>0.0726</v>
      </c>
      <c r="T58">
        <v>-10.457</v>
      </c>
      <c r="U58">
        <v>4.36</v>
      </c>
      <c r="V58">
        <v>8.132</v>
      </c>
      <c r="W58">
        <v>0</v>
      </c>
      <c r="X58">
        <v>0.149094</v>
      </c>
      <c r="Y58">
        <v>0.385672</v>
      </c>
      <c r="Z58">
        <v>0</v>
      </c>
      <c r="AA58">
        <v>0</v>
      </c>
      <c r="AB58">
        <v>0.454809</v>
      </c>
      <c r="AC58">
        <v>0</v>
      </c>
      <c r="AD58">
        <v>0.001939</v>
      </c>
      <c r="AE58">
        <v>0.000569</v>
      </c>
      <c r="AF58">
        <v>0.007201</v>
      </c>
    </row>
    <row r="59" spans="1:32" ht="12.75">
      <c r="A59">
        <v>39</v>
      </c>
      <c r="B59" s="2">
        <v>1202134000</v>
      </c>
      <c r="C59" s="5">
        <f t="shared" si="0"/>
        <v>1.202134</v>
      </c>
      <c r="D59">
        <v>1.9913</v>
      </c>
      <c r="E59">
        <v>1.758</v>
      </c>
      <c r="F59" s="5">
        <f t="shared" si="1"/>
        <v>57.279603098582946</v>
      </c>
      <c r="G59">
        <v>3.691</v>
      </c>
      <c r="H59" s="6">
        <f t="shared" si="2"/>
        <v>4909.078761526036</v>
      </c>
      <c r="I59">
        <v>0.70713</v>
      </c>
      <c r="J59">
        <v>0.284494</v>
      </c>
      <c r="K59">
        <v>0.001143</v>
      </c>
      <c r="L59">
        <v>6.2E-05</v>
      </c>
      <c r="M59">
        <v>0.001428</v>
      </c>
      <c r="N59">
        <v>0.004058</v>
      </c>
      <c r="O59">
        <v>1.5E-05</v>
      </c>
      <c r="P59">
        <v>7E-06</v>
      </c>
      <c r="Q59">
        <v>0.000568</v>
      </c>
      <c r="R59">
        <v>4.6E-05</v>
      </c>
      <c r="S59">
        <v>0.066</v>
      </c>
      <c r="T59">
        <v>-10.418</v>
      </c>
      <c r="U59">
        <v>4.36</v>
      </c>
      <c r="V59">
        <v>8.148</v>
      </c>
      <c r="W59">
        <v>0</v>
      </c>
      <c r="X59">
        <v>0.100346</v>
      </c>
      <c r="Y59">
        <v>0.351693</v>
      </c>
      <c r="Z59">
        <v>0</v>
      </c>
      <c r="AA59">
        <v>0</v>
      </c>
      <c r="AB59">
        <v>0.537474</v>
      </c>
      <c r="AC59">
        <v>0</v>
      </c>
      <c r="AD59">
        <v>0.001669</v>
      </c>
      <c r="AE59">
        <v>0.000569</v>
      </c>
      <c r="AF59">
        <v>0.00753</v>
      </c>
    </row>
    <row r="60" spans="1:32" ht="12.75">
      <c r="A60">
        <v>40</v>
      </c>
      <c r="B60" s="2">
        <v>1207250900</v>
      </c>
      <c r="C60" s="5">
        <f t="shared" si="0"/>
        <v>1.2072509</v>
      </c>
      <c r="D60">
        <v>1.9911</v>
      </c>
      <c r="E60">
        <v>1.784</v>
      </c>
      <c r="F60" s="5">
        <f t="shared" si="1"/>
        <v>60.81350012787184</v>
      </c>
      <c r="G60">
        <v>3.688</v>
      </c>
      <c r="H60" s="6">
        <f t="shared" si="2"/>
        <v>4875.284901033867</v>
      </c>
      <c r="I60">
        <v>0.70713</v>
      </c>
      <c r="J60">
        <v>0.284494</v>
      </c>
      <c r="K60">
        <v>0.001143</v>
      </c>
      <c r="L60">
        <v>6.2E-05</v>
      </c>
      <c r="M60">
        <v>0.001428</v>
      </c>
      <c r="N60">
        <v>0.004058</v>
      </c>
      <c r="O60">
        <v>1.5E-05</v>
      </c>
      <c r="P60">
        <v>7E-06</v>
      </c>
      <c r="Q60">
        <v>0.000568</v>
      </c>
      <c r="R60">
        <v>4.6E-05</v>
      </c>
      <c r="S60">
        <v>0.0715</v>
      </c>
      <c r="T60">
        <v>-10.376</v>
      </c>
      <c r="U60">
        <v>4.418</v>
      </c>
      <c r="V60">
        <v>8.169</v>
      </c>
      <c r="W60">
        <v>0</v>
      </c>
      <c r="X60">
        <v>0.049723</v>
      </c>
      <c r="Y60">
        <v>0.309025</v>
      </c>
      <c r="Z60">
        <v>0</v>
      </c>
      <c r="AA60">
        <v>0</v>
      </c>
      <c r="AB60">
        <v>0.630687</v>
      </c>
      <c r="AC60">
        <v>0</v>
      </c>
      <c r="AD60">
        <v>0.001316</v>
      </c>
      <c r="AE60">
        <v>0.00057</v>
      </c>
      <c r="AF60">
        <v>0.007957</v>
      </c>
    </row>
    <row r="61" spans="1:32" ht="12.75">
      <c r="A61">
        <v>41</v>
      </c>
      <c r="B61" s="2">
        <v>1209896600</v>
      </c>
      <c r="C61" s="5">
        <f t="shared" si="0"/>
        <v>1.2098966</v>
      </c>
      <c r="D61">
        <v>1.991</v>
      </c>
      <c r="E61">
        <v>1.809</v>
      </c>
      <c r="F61" s="5">
        <f t="shared" si="1"/>
        <v>64.41692655151778</v>
      </c>
      <c r="G61">
        <v>3.686</v>
      </c>
      <c r="H61" s="6">
        <f t="shared" si="2"/>
        <v>4852.885001621215</v>
      </c>
      <c r="I61">
        <v>0.70713</v>
      </c>
      <c r="J61">
        <v>0.284494</v>
      </c>
      <c r="K61">
        <v>0.001143</v>
      </c>
      <c r="L61">
        <v>6.2E-05</v>
      </c>
      <c r="M61">
        <v>0.001428</v>
      </c>
      <c r="N61">
        <v>0.004058</v>
      </c>
      <c r="O61">
        <v>1.5E-05</v>
      </c>
      <c r="P61">
        <v>7E-06</v>
      </c>
      <c r="Q61">
        <v>0.000568</v>
      </c>
      <c r="R61">
        <v>4.6E-05</v>
      </c>
      <c r="S61">
        <v>0.0734</v>
      </c>
      <c r="T61">
        <v>-10.335</v>
      </c>
      <c r="U61">
        <v>4.467</v>
      </c>
      <c r="V61">
        <v>8.184</v>
      </c>
      <c r="W61">
        <v>0</v>
      </c>
      <c r="X61">
        <v>0.028743</v>
      </c>
      <c r="Y61">
        <v>0.277509</v>
      </c>
      <c r="Z61">
        <v>0</v>
      </c>
      <c r="AA61">
        <v>0</v>
      </c>
      <c r="AB61">
        <v>0.683133</v>
      </c>
      <c r="AC61">
        <v>0</v>
      </c>
      <c r="AD61">
        <v>0.001094</v>
      </c>
      <c r="AE61">
        <v>0.00057</v>
      </c>
      <c r="AF61">
        <v>0.008224</v>
      </c>
    </row>
    <row r="62" spans="1:32" ht="12.75">
      <c r="A62">
        <v>42</v>
      </c>
      <c r="B62" s="2">
        <v>1212250900</v>
      </c>
      <c r="C62" s="5">
        <f t="shared" si="0"/>
        <v>1.2122509</v>
      </c>
      <c r="D62">
        <v>1.9909</v>
      </c>
      <c r="E62">
        <v>1.865</v>
      </c>
      <c r="F62" s="5">
        <f t="shared" si="1"/>
        <v>73.2824533138904</v>
      </c>
      <c r="G62">
        <v>3.681</v>
      </c>
      <c r="H62" s="6">
        <f t="shared" si="2"/>
        <v>4797.334486366896</v>
      </c>
      <c r="I62">
        <v>0.70713</v>
      </c>
      <c r="J62">
        <v>0.284494</v>
      </c>
      <c r="K62">
        <v>0.001143</v>
      </c>
      <c r="L62">
        <v>6.2E-05</v>
      </c>
      <c r="M62">
        <v>0.001428</v>
      </c>
      <c r="N62">
        <v>0.004058</v>
      </c>
      <c r="O62">
        <v>1.5E-05</v>
      </c>
      <c r="P62">
        <v>7E-06</v>
      </c>
      <c r="Q62">
        <v>0.000568</v>
      </c>
      <c r="R62">
        <v>4.6E-05</v>
      </c>
      <c r="S62">
        <v>0.0716</v>
      </c>
      <c r="T62">
        <v>-10.249</v>
      </c>
      <c r="U62">
        <v>4.562</v>
      </c>
      <c r="V62">
        <v>8.21</v>
      </c>
      <c r="W62">
        <v>0</v>
      </c>
      <c r="X62">
        <v>0.009175</v>
      </c>
      <c r="Y62">
        <v>0.236194</v>
      </c>
      <c r="Z62">
        <v>0</v>
      </c>
      <c r="AA62">
        <v>0</v>
      </c>
      <c r="AB62">
        <v>0.743921</v>
      </c>
      <c r="AC62">
        <v>0</v>
      </c>
      <c r="AD62">
        <v>0.000681</v>
      </c>
      <c r="AE62">
        <v>0.00057</v>
      </c>
      <c r="AF62">
        <v>0.008722</v>
      </c>
    </row>
    <row r="63" spans="1:32" ht="12.75">
      <c r="A63">
        <v>43</v>
      </c>
      <c r="B63" s="2">
        <v>1213133800</v>
      </c>
      <c r="C63" s="5">
        <f t="shared" si="0"/>
        <v>1.2131338</v>
      </c>
      <c r="D63">
        <v>1.9908</v>
      </c>
      <c r="E63">
        <v>2.005</v>
      </c>
      <c r="F63" s="5">
        <f t="shared" si="1"/>
        <v>101.1579454259899</v>
      </c>
      <c r="G63">
        <v>3.669</v>
      </c>
      <c r="H63" s="6">
        <f t="shared" si="2"/>
        <v>4666.593803142893</v>
      </c>
      <c r="I63">
        <v>0.70713</v>
      </c>
      <c r="J63">
        <v>0.284494</v>
      </c>
      <c r="K63">
        <v>0.001143</v>
      </c>
      <c r="L63">
        <v>6.2E-05</v>
      </c>
      <c r="M63">
        <v>0.001428</v>
      </c>
      <c r="N63">
        <v>0.004058</v>
      </c>
      <c r="O63">
        <v>1.5E-05</v>
      </c>
      <c r="P63">
        <v>7E-06</v>
      </c>
      <c r="Q63">
        <v>0.000568</v>
      </c>
      <c r="R63">
        <v>4.6E-05</v>
      </c>
      <c r="S63">
        <v>0</v>
      </c>
      <c r="T63">
        <v>-10.166</v>
      </c>
      <c r="U63">
        <v>4.829</v>
      </c>
      <c r="V63">
        <v>8.224</v>
      </c>
      <c r="W63">
        <v>0</v>
      </c>
      <c r="X63">
        <v>0</v>
      </c>
      <c r="Y63">
        <v>0.209677</v>
      </c>
      <c r="Z63">
        <v>0</v>
      </c>
      <c r="AA63">
        <v>0</v>
      </c>
      <c r="AB63">
        <v>0.779487</v>
      </c>
      <c r="AC63">
        <v>0</v>
      </c>
      <c r="AD63">
        <v>0.000131</v>
      </c>
      <c r="AE63">
        <v>0.00057</v>
      </c>
      <c r="AF63">
        <v>0.00937</v>
      </c>
    </row>
    <row r="64" spans="1:32" ht="12.75">
      <c r="A64">
        <v>44</v>
      </c>
      <c r="B64" s="2">
        <v>1213359700</v>
      </c>
      <c r="C64" s="5">
        <f t="shared" si="0"/>
        <v>1.2133597</v>
      </c>
      <c r="D64">
        <v>1.9908</v>
      </c>
      <c r="E64">
        <v>2.092</v>
      </c>
      <c r="F64" s="5">
        <f t="shared" si="1"/>
        <v>123.59474334445116</v>
      </c>
      <c r="G64">
        <v>3.662</v>
      </c>
      <c r="H64" s="6">
        <f t="shared" si="2"/>
        <v>4591.980128368687</v>
      </c>
      <c r="I64">
        <v>0.70713</v>
      </c>
      <c r="J64">
        <v>0.284494</v>
      </c>
      <c r="K64">
        <v>0.001143</v>
      </c>
      <c r="L64">
        <v>6.2E-05</v>
      </c>
      <c r="M64">
        <v>0.001428</v>
      </c>
      <c r="N64">
        <v>0.004058</v>
      </c>
      <c r="O64">
        <v>1.5E-05</v>
      </c>
      <c r="P64">
        <v>7E-06</v>
      </c>
      <c r="Q64">
        <v>0.000568</v>
      </c>
      <c r="R64">
        <v>4.6E-05</v>
      </c>
      <c r="S64">
        <v>0</v>
      </c>
      <c r="T64">
        <v>-9.862</v>
      </c>
      <c r="U64">
        <v>4.945</v>
      </c>
      <c r="V64">
        <v>8.226</v>
      </c>
      <c r="W64">
        <v>0</v>
      </c>
      <c r="X64">
        <v>0</v>
      </c>
      <c r="Y64">
        <v>0.209677</v>
      </c>
      <c r="Z64">
        <v>0</v>
      </c>
      <c r="AA64">
        <v>0</v>
      </c>
      <c r="AB64">
        <v>0.779487</v>
      </c>
      <c r="AC64">
        <v>0</v>
      </c>
      <c r="AD64">
        <v>0.000131</v>
      </c>
      <c r="AE64">
        <v>0.00057</v>
      </c>
      <c r="AF64">
        <v>0.00937</v>
      </c>
    </row>
    <row r="65" spans="1:32" ht="12.75">
      <c r="A65">
        <v>45</v>
      </c>
      <c r="B65" s="2">
        <v>1216805200</v>
      </c>
      <c r="C65" s="5">
        <f t="shared" si="0"/>
        <v>1.2168052</v>
      </c>
      <c r="D65">
        <v>1.9902</v>
      </c>
      <c r="E65">
        <v>2.196</v>
      </c>
      <c r="F65" s="5">
        <f t="shared" si="1"/>
        <v>157.03628043335542</v>
      </c>
      <c r="G65">
        <v>3.656</v>
      </c>
      <c r="H65" s="6">
        <f t="shared" si="2"/>
        <v>4528.975799036213</v>
      </c>
      <c r="I65">
        <v>0.70713</v>
      </c>
      <c r="J65">
        <v>0.284494</v>
      </c>
      <c r="K65">
        <v>0.001143</v>
      </c>
      <c r="L65">
        <v>6.2E-05</v>
      </c>
      <c r="M65">
        <v>0.001428</v>
      </c>
      <c r="N65">
        <v>0.004058</v>
      </c>
      <c r="O65">
        <v>1.5E-05</v>
      </c>
      <c r="P65">
        <v>7E-06</v>
      </c>
      <c r="Q65">
        <v>0.000568</v>
      </c>
      <c r="R65">
        <v>4.6E-05</v>
      </c>
      <c r="S65">
        <v>0</v>
      </c>
      <c r="T65">
        <v>-9.694</v>
      </c>
      <c r="U65">
        <v>5.256</v>
      </c>
      <c r="V65">
        <v>8.149</v>
      </c>
      <c r="W65">
        <v>0</v>
      </c>
      <c r="X65">
        <v>0</v>
      </c>
      <c r="Y65">
        <v>0.209677</v>
      </c>
      <c r="Z65">
        <v>0</v>
      </c>
      <c r="AA65">
        <v>0</v>
      </c>
      <c r="AB65">
        <v>0.779487</v>
      </c>
      <c r="AC65">
        <v>0</v>
      </c>
      <c r="AD65">
        <v>0.000131</v>
      </c>
      <c r="AE65">
        <v>0.00057</v>
      </c>
      <c r="AF65">
        <v>0.00937</v>
      </c>
    </row>
    <row r="66" spans="1:32" ht="12.75">
      <c r="A66">
        <v>46</v>
      </c>
      <c r="B66" s="2">
        <v>1226156200</v>
      </c>
      <c r="C66" s="5">
        <f t="shared" si="0"/>
        <v>1.2261562</v>
      </c>
      <c r="D66">
        <v>1.9881</v>
      </c>
      <c r="E66">
        <v>2.297</v>
      </c>
      <c r="F66" s="5">
        <f t="shared" si="1"/>
        <v>198.15270258050998</v>
      </c>
      <c r="G66">
        <v>3.648</v>
      </c>
      <c r="H66" s="6">
        <f t="shared" si="2"/>
        <v>4446.312674691091</v>
      </c>
      <c r="I66">
        <v>0.70713</v>
      </c>
      <c r="J66">
        <v>0.284494</v>
      </c>
      <c r="K66">
        <v>0.001143</v>
      </c>
      <c r="L66">
        <v>6.2E-05</v>
      </c>
      <c r="M66">
        <v>0.001428</v>
      </c>
      <c r="N66">
        <v>0.004058</v>
      </c>
      <c r="O66">
        <v>1.5E-05</v>
      </c>
      <c r="P66">
        <v>7E-06</v>
      </c>
      <c r="Q66">
        <v>0.000568</v>
      </c>
      <c r="R66">
        <v>4.6E-05</v>
      </c>
      <c r="S66">
        <v>0</v>
      </c>
      <c r="T66">
        <v>-9.527</v>
      </c>
      <c r="U66">
        <v>5.538</v>
      </c>
      <c r="V66">
        <v>8.076</v>
      </c>
      <c r="W66">
        <v>0</v>
      </c>
      <c r="X66">
        <v>0</v>
      </c>
      <c r="Y66">
        <v>0.209677</v>
      </c>
      <c r="Z66">
        <v>0</v>
      </c>
      <c r="AA66">
        <v>0</v>
      </c>
      <c r="AB66">
        <v>0.779487</v>
      </c>
      <c r="AC66">
        <v>0</v>
      </c>
      <c r="AD66">
        <v>0.000131</v>
      </c>
      <c r="AE66">
        <v>0.00057</v>
      </c>
      <c r="AF66">
        <v>0.00937</v>
      </c>
    </row>
    <row r="67" spans="1:32" ht="12.75">
      <c r="A67">
        <v>47</v>
      </c>
      <c r="B67" s="2">
        <v>1228825900</v>
      </c>
      <c r="C67" s="5">
        <f t="shared" si="0"/>
        <v>1.2288259</v>
      </c>
      <c r="D67">
        <v>1.9871</v>
      </c>
      <c r="E67">
        <v>2.42</v>
      </c>
      <c r="F67" s="5">
        <f t="shared" si="1"/>
        <v>263.02679918953817</v>
      </c>
      <c r="G67">
        <v>3.639</v>
      </c>
      <c r="H67" s="6">
        <f t="shared" si="2"/>
        <v>4355.118736855686</v>
      </c>
      <c r="I67">
        <v>0.70713</v>
      </c>
      <c r="J67">
        <v>0.284494</v>
      </c>
      <c r="K67">
        <v>0.001143</v>
      </c>
      <c r="L67">
        <v>6.2E-05</v>
      </c>
      <c r="M67">
        <v>0.001428</v>
      </c>
      <c r="N67">
        <v>0.004058</v>
      </c>
      <c r="O67">
        <v>1.5E-05</v>
      </c>
      <c r="P67">
        <v>7E-06</v>
      </c>
      <c r="Q67">
        <v>0.000568</v>
      </c>
      <c r="R67">
        <v>4.6E-05</v>
      </c>
      <c r="S67">
        <v>0</v>
      </c>
      <c r="T67">
        <v>-9.326</v>
      </c>
      <c r="U67">
        <v>5.648</v>
      </c>
      <c r="V67">
        <v>8.069</v>
      </c>
      <c r="W67">
        <v>0</v>
      </c>
      <c r="X67">
        <v>0</v>
      </c>
      <c r="Y67">
        <v>0.209677</v>
      </c>
      <c r="Z67">
        <v>0</v>
      </c>
      <c r="AA67">
        <v>0</v>
      </c>
      <c r="AB67">
        <v>0.779487</v>
      </c>
      <c r="AC67">
        <v>0</v>
      </c>
      <c r="AD67">
        <v>0.000131</v>
      </c>
      <c r="AE67">
        <v>0.00057</v>
      </c>
      <c r="AF67">
        <v>0.00937</v>
      </c>
    </row>
    <row r="68" spans="1:32" ht="12.75">
      <c r="A68">
        <v>48</v>
      </c>
      <c r="B68" s="2">
        <v>1230160800</v>
      </c>
      <c r="C68" s="5">
        <f t="shared" si="0"/>
        <v>1.2301608</v>
      </c>
      <c r="D68">
        <v>1.9864</v>
      </c>
      <c r="E68">
        <v>2.513</v>
      </c>
      <c r="F68" s="5">
        <f t="shared" si="1"/>
        <v>325.83670100200885</v>
      </c>
      <c r="G68">
        <v>3.633</v>
      </c>
      <c r="H68" s="6">
        <f t="shared" si="2"/>
        <v>4295.364267648878</v>
      </c>
      <c r="I68">
        <v>0.70713</v>
      </c>
      <c r="J68">
        <v>0.284494</v>
      </c>
      <c r="K68">
        <v>0.001143</v>
      </c>
      <c r="L68">
        <v>6.2E-05</v>
      </c>
      <c r="M68">
        <v>0.001428</v>
      </c>
      <c r="N68">
        <v>0.004058</v>
      </c>
      <c r="O68">
        <v>1.5E-05</v>
      </c>
      <c r="P68">
        <v>7E-06</v>
      </c>
      <c r="Q68">
        <v>0.000568</v>
      </c>
      <c r="R68">
        <v>4.6E-05</v>
      </c>
      <c r="S68">
        <v>0</v>
      </c>
      <c r="T68">
        <v>-9.172</v>
      </c>
      <c r="U68">
        <v>5.723</v>
      </c>
      <c r="V68">
        <v>8.06</v>
      </c>
      <c r="W68">
        <v>0</v>
      </c>
      <c r="X68">
        <v>0</v>
      </c>
      <c r="Y68">
        <v>0.209677</v>
      </c>
      <c r="Z68">
        <v>0</v>
      </c>
      <c r="AA68">
        <v>0</v>
      </c>
      <c r="AB68">
        <v>0.779487</v>
      </c>
      <c r="AC68">
        <v>0</v>
      </c>
      <c r="AD68">
        <v>0.000131</v>
      </c>
      <c r="AE68">
        <v>0.00057</v>
      </c>
      <c r="AF68">
        <v>0.00937</v>
      </c>
    </row>
    <row r="69" spans="1:32" ht="12.75">
      <c r="A69">
        <v>49</v>
      </c>
      <c r="B69" s="2">
        <v>1231050800</v>
      </c>
      <c r="C69" s="5">
        <f t="shared" si="0"/>
        <v>1.2310508</v>
      </c>
      <c r="D69">
        <v>1.9856</v>
      </c>
      <c r="E69">
        <v>2.609</v>
      </c>
      <c r="F69" s="5">
        <f t="shared" si="1"/>
        <v>406.44332916521284</v>
      </c>
      <c r="G69">
        <v>3.626</v>
      </c>
      <c r="H69" s="6">
        <f t="shared" si="2"/>
        <v>4226.686142656029</v>
      </c>
      <c r="I69">
        <v>0.70713</v>
      </c>
      <c r="J69">
        <v>0.284494</v>
      </c>
      <c r="K69">
        <v>0.001143</v>
      </c>
      <c r="L69">
        <v>6.2E-05</v>
      </c>
      <c r="M69">
        <v>0.001428</v>
      </c>
      <c r="N69">
        <v>0.004058</v>
      </c>
      <c r="O69">
        <v>1.5E-05</v>
      </c>
      <c r="P69">
        <v>7E-06</v>
      </c>
      <c r="Q69">
        <v>0.000568</v>
      </c>
      <c r="R69">
        <v>4.6E-05</v>
      </c>
      <c r="S69">
        <v>0</v>
      </c>
      <c r="T69">
        <v>-9.014</v>
      </c>
      <c r="U69">
        <v>5.782</v>
      </c>
      <c r="V69">
        <v>8.05</v>
      </c>
      <c r="W69">
        <v>0</v>
      </c>
      <c r="X69">
        <v>0</v>
      </c>
      <c r="Y69">
        <v>0.209677</v>
      </c>
      <c r="Z69">
        <v>0</v>
      </c>
      <c r="AA69">
        <v>0</v>
      </c>
      <c r="AB69">
        <v>0.779487</v>
      </c>
      <c r="AC69">
        <v>0</v>
      </c>
      <c r="AD69">
        <v>0.000131</v>
      </c>
      <c r="AE69">
        <v>0.00057</v>
      </c>
      <c r="AF69">
        <v>0.00937</v>
      </c>
    </row>
    <row r="70" spans="1:32" ht="12.75">
      <c r="A70">
        <v>50</v>
      </c>
      <c r="B70" s="2">
        <v>1231792400</v>
      </c>
      <c r="C70" s="5">
        <f t="shared" si="0"/>
        <v>1.2317924</v>
      </c>
      <c r="D70">
        <v>1.9847</v>
      </c>
      <c r="E70">
        <v>2.709</v>
      </c>
      <c r="F70" s="5">
        <f t="shared" si="1"/>
        <v>511.6818355403082</v>
      </c>
      <c r="G70">
        <v>3.618</v>
      </c>
      <c r="H70" s="6">
        <f t="shared" si="2"/>
        <v>4149.540426343635</v>
      </c>
      <c r="I70">
        <v>0.70713</v>
      </c>
      <c r="J70">
        <v>0.284494</v>
      </c>
      <c r="K70">
        <v>0.001143</v>
      </c>
      <c r="L70">
        <v>6.2E-05</v>
      </c>
      <c r="M70">
        <v>0.001428</v>
      </c>
      <c r="N70">
        <v>0.004058</v>
      </c>
      <c r="O70">
        <v>1.5E-05</v>
      </c>
      <c r="P70">
        <v>7E-06</v>
      </c>
      <c r="Q70">
        <v>0.000568</v>
      </c>
      <c r="R70">
        <v>4.6E-05</v>
      </c>
      <c r="S70">
        <v>0</v>
      </c>
      <c r="T70">
        <v>-8.848</v>
      </c>
      <c r="U70">
        <v>5.835</v>
      </c>
      <c r="V70">
        <v>8.038</v>
      </c>
      <c r="W70">
        <v>0</v>
      </c>
      <c r="X70">
        <v>0</v>
      </c>
      <c r="Y70">
        <v>0.209677</v>
      </c>
      <c r="Z70">
        <v>0</v>
      </c>
      <c r="AA70">
        <v>0</v>
      </c>
      <c r="AB70">
        <v>0.779487</v>
      </c>
      <c r="AC70">
        <v>0</v>
      </c>
      <c r="AD70">
        <v>0.000131</v>
      </c>
      <c r="AE70">
        <v>0.00057</v>
      </c>
      <c r="AF70">
        <v>0.00937</v>
      </c>
    </row>
    <row r="71" spans="1:32" ht="12.75">
      <c r="A71">
        <v>51</v>
      </c>
      <c r="B71" s="2">
        <v>1232496900</v>
      </c>
      <c r="C71" s="5">
        <f t="shared" si="0"/>
        <v>1.2324969</v>
      </c>
      <c r="D71">
        <v>1.9835</v>
      </c>
      <c r="E71">
        <v>2.814</v>
      </c>
      <c r="F71" s="5">
        <f t="shared" si="1"/>
        <v>651.6283940608432</v>
      </c>
      <c r="G71">
        <v>3.612</v>
      </c>
      <c r="H71" s="6">
        <f t="shared" si="2"/>
        <v>4092.6065973001114</v>
      </c>
      <c r="I71">
        <v>0.70713</v>
      </c>
      <c r="J71">
        <v>0.284494</v>
      </c>
      <c r="K71">
        <v>0.001143</v>
      </c>
      <c r="L71">
        <v>6.2E-05</v>
      </c>
      <c r="M71">
        <v>0.001428</v>
      </c>
      <c r="N71">
        <v>0.004058</v>
      </c>
      <c r="O71">
        <v>1.5E-05</v>
      </c>
      <c r="P71">
        <v>7E-06</v>
      </c>
      <c r="Q71">
        <v>0.000568</v>
      </c>
      <c r="R71">
        <v>4.6E-05</v>
      </c>
      <c r="S71">
        <v>0</v>
      </c>
      <c r="T71">
        <v>-8.677</v>
      </c>
      <c r="U71">
        <v>5.889</v>
      </c>
      <c r="V71">
        <v>8.022</v>
      </c>
      <c r="W71">
        <v>0</v>
      </c>
      <c r="X71">
        <v>0</v>
      </c>
      <c r="Y71">
        <v>0.209677</v>
      </c>
      <c r="Z71">
        <v>0</v>
      </c>
      <c r="AA71">
        <v>0</v>
      </c>
      <c r="AB71">
        <v>0.779487</v>
      </c>
      <c r="AC71">
        <v>0</v>
      </c>
      <c r="AD71">
        <v>0.000131</v>
      </c>
      <c r="AE71">
        <v>0.00057</v>
      </c>
      <c r="AF71">
        <v>0.00937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H71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9.7109375" style="0" customWidth="1"/>
    <col min="4" max="4" width="5.421875" style="0" customWidth="1"/>
    <col min="5" max="5" width="6.8515625" style="0" customWidth="1"/>
    <col min="6" max="6" width="10.00390625" style="6" customWidth="1"/>
    <col min="7" max="7" width="7.140625" style="0" customWidth="1"/>
  </cols>
  <sheetData>
    <row r="1" ht="20.25">
      <c r="A1" s="14" t="s">
        <v>0</v>
      </c>
    </row>
    <row r="3" ht="12.75">
      <c r="A3" t="s">
        <v>50</v>
      </c>
    </row>
    <row r="4" ht="12.75">
      <c r="A4" t="s">
        <v>51</v>
      </c>
    </row>
    <row r="5" ht="12.75">
      <c r="A5" t="s">
        <v>36</v>
      </c>
    </row>
    <row r="6" spans="2:7" ht="12.75">
      <c r="B6" s="7"/>
      <c r="C6" s="7" t="s">
        <v>34</v>
      </c>
      <c r="D6" s="7"/>
      <c r="E6" s="7" t="s">
        <v>34</v>
      </c>
      <c r="F6" s="15"/>
      <c r="G6" s="7" t="s">
        <v>34</v>
      </c>
    </row>
    <row r="7" spans="1:7" ht="13.5" thickBot="1">
      <c r="A7" s="4" t="s">
        <v>33</v>
      </c>
      <c r="B7" s="4" t="s">
        <v>1</v>
      </c>
      <c r="C7" s="4" t="s">
        <v>1</v>
      </c>
      <c r="D7" s="4"/>
      <c r="E7" s="4" t="s">
        <v>3</v>
      </c>
      <c r="F7" s="16"/>
      <c r="G7" s="4" t="s">
        <v>5</v>
      </c>
    </row>
    <row r="8" spans="1:7" ht="12.75">
      <c r="A8" s="1">
        <f>VLOOKUP(C14,B$21:AH$55,33)</f>
        <v>22</v>
      </c>
      <c r="B8" t="str">
        <f>"B"&amp;A8</f>
        <v>B22</v>
      </c>
      <c r="C8" s="2">
        <f ca="1">INDIRECT(B8)</f>
        <v>137257390</v>
      </c>
      <c r="D8" t="str">
        <f>"E"&amp;A8</f>
        <v>E22</v>
      </c>
      <c r="E8">
        <f ca="1">INDIRECT(D8)</f>
        <v>1.719</v>
      </c>
      <c r="F8" s="6" t="str">
        <f>"G"&amp;A8</f>
        <v>G22</v>
      </c>
      <c r="G8">
        <f ca="1">INDIRECT(F8)</f>
        <v>4.065</v>
      </c>
    </row>
    <row r="9" spans="1:7" ht="12.75">
      <c r="A9" s="1">
        <f>A8+1</f>
        <v>23</v>
      </c>
      <c r="B9" t="str">
        <f>"B"&amp;A9</f>
        <v>B23</v>
      </c>
      <c r="C9" s="2">
        <f ca="1">INDIRECT(B9)</f>
        <v>221949540</v>
      </c>
      <c r="D9" t="str">
        <f>"E"&amp;A9</f>
        <v>E23</v>
      </c>
      <c r="E9">
        <f ca="1">INDIRECT(D9)</f>
        <v>1.76</v>
      </c>
      <c r="F9" s="6" t="str">
        <f>"G"&amp;A9</f>
        <v>G23</v>
      </c>
      <c r="G9">
        <f ca="1">INDIRECT(F9)</f>
        <v>4.055</v>
      </c>
    </row>
    <row r="11" spans="1:7" ht="12.75">
      <c r="A11" s="1">
        <f>VLOOKUP(C15,B$21:AH$55,33)</f>
        <v>22</v>
      </c>
      <c r="B11" t="str">
        <f>"B"&amp;A11</f>
        <v>B22</v>
      </c>
      <c r="C11" s="2">
        <f ca="1">INDIRECT(B11)</f>
        <v>137257390</v>
      </c>
      <c r="D11" t="str">
        <f>"E"&amp;A11</f>
        <v>E22</v>
      </c>
      <c r="E11">
        <f ca="1">INDIRECT(D11)</f>
        <v>1.719</v>
      </c>
      <c r="F11" s="6" t="str">
        <f>"G"&amp;A11</f>
        <v>G22</v>
      </c>
      <c r="G11">
        <f ca="1">INDIRECT(F11)</f>
        <v>4.065</v>
      </c>
    </row>
    <row r="12" spans="1:7" ht="12.75">
      <c r="A12" s="1">
        <f>A11+1</f>
        <v>23</v>
      </c>
      <c r="B12" t="str">
        <f>"B"&amp;A12</f>
        <v>B23</v>
      </c>
      <c r="C12" s="2">
        <f ca="1">INDIRECT(B12)</f>
        <v>221949540</v>
      </c>
      <c r="D12" t="str">
        <f>"E"&amp;A12</f>
        <v>E23</v>
      </c>
      <c r="E12">
        <f ca="1">INDIRECT(D12)</f>
        <v>1.76</v>
      </c>
      <c r="F12" s="6" t="str">
        <f>"G"&amp;A12</f>
        <v>G23</v>
      </c>
      <c r="G12">
        <f ca="1">INDIRECT(F12)</f>
        <v>4.055</v>
      </c>
    </row>
    <row r="14" spans="1:7" ht="12.75">
      <c r="A14" s="11" t="s">
        <v>35</v>
      </c>
      <c r="B14" s="2"/>
      <c r="C14" s="9">
        <v>150000000</v>
      </c>
      <c r="E14" s="12">
        <f>E8+($C14-$C8)/($C9-$C8)*(E9-E8)</f>
        <v>1.7251687772715654</v>
      </c>
      <c r="G14" s="12">
        <f>G8+($C14-$C8)/($C9-$C8)*(G9-G8)</f>
        <v>4.063495420177667</v>
      </c>
    </row>
    <row r="15" spans="1:7" ht="12.75">
      <c r="A15" s="11" t="s">
        <v>35</v>
      </c>
      <c r="B15" s="2"/>
      <c r="C15" s="9">
        <v>170000000</v>
      </c>
      <c r="E15" s="10">
        <f>E11+($C15-C11)/(C12-C11)*(E12-E11)</f>
        <v>1.7348509024744325</v>
      </c>
      <c r="G15" s="13">
        <f>G11+($C15-$C11)/($C12-$C11)*(G12-G11)</f>
        <v>4.061133926225748</v>
      </c>
    </row>
    <row r="17" spans="2:3" ht="12.75">
      <c r="B17" s="2"/>
      <c r="C17" s="2"/>
    </row>
    <row r="19" spans="2:34" ht="12.75">
      <c r="B19">
        <v>1</v>
      </c>
      <c r="C19">
        <v>2</v>
      </c>
      <c r="D19">
        <v>3</v>
      </c>
      <c r="E19">
        <v>4</v>
      </c>
      <c r="F19" s="6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  <c r="N19">
        <v>13</v>
      </c>
      <c r="O19">
        <v>14</v>
      </c>
      <c r="P19">
        <v>15</v>
      </c>
      <c r="Q19">
        <v>16</v>
      </c>
      <c r="R19">
        <v>17</v>
      </c>
      <c r="S19">
        <v>18</v>
      </c>
      <c r="T19">
        <v>19</v>
      </c>
      <c r="U19">
        <v>20</v>
      </c>
      <c r="V19">
        <v>21</v>
      </c>
      <c r="W19">
        <v>22</v>
      </c>
      <c r="X19">
        <v>23</v>
      </c>
      <c r="Y19">
        <v>24</v>
      </c>
      <c r="Z19">
        <v>25</v>
      </c>
      <c r="AA19">
        <v>26</v>
      </c>
      <c r="AB19">
        <v>27</v>
      </c>
      <c r="AC19">
        <v>28</v>
      </c>
      <c r="AD19">
        <v>29</v>
      </c>
      <c r="AE19">
        <v>30</v>
      </c>
      <c r="AF19">
        <v>31</v>
      </c>
      <c r="AG19">
        <v>32</v>
      </c>
      <c r="AH19">
        <v>33</v>
      </c>
    </row>
    <row r="20" spans="1:33" ht="13.5" thickBot="1">
      <c r="A20" s="3"/>
      <c r="B20" s="4" t="s">
        <v>1</v>
      </c>
      <c r="C20" s="8" t="s">
        <v>32</v>
      </c>
      <c r="D20" s="4" t="s">
        <v>2</v>
      </c>
      <c r="E20" s="4" t="s">
        <v>3</v>
      </c>
      <c r="F20" s="16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  <c r="L20" s="4" t="s">
        <v>10</v>
      </c>
      <c r="M20" s="4" t="s">
        <v>11</v>
      </c>
      <c r="N20" s="4" t="s">
        <v>12</v>
      </c>
      <c r="O20" s="4" t="s">
        <v>13</v>
      </c>
      <c r="P20" s="4" t="s">
        <v>14</v>
      </c>
      <c r="Q20" s="4" t="s">
        <v>15</v>
      </c>
      <c r="R20" s="4" t="s">
        <v>16</v>
      </c>
      <c r="S20" s="4" t="s">
        <v>17</v>
      </c>
      <c r="T20" s="4" t="s">
        <v>18</v>
      </c>
      <c r="U20" s="4" t="s">
        <v>19</v>
      </c>
      <c r="V20" s="4" t="s">
        <v>20</v>
      </c>
      <c r="W20" s="4" t="s">
        <v>21</v>
      </c>
      <c r="X20" s="4" t="s">
        <v>22</v>
      </c>
      <c r="Y20" s="4" t="s">
        <v>23</v>
      </c>
      <c r="Z20" s="4" t="s">
        <v>24</v>
      </c>
      <c r="AA20" s="4" t="s">
        <v>25</v>
      </c>
      <c r="AB20" s="4" t="s">
        <v>26</v>
      </c>
      <c r="AC20" s="4" t="s">
        <v>27</v>
      </c>
      <c r="AD20" s="4" t="s">
        <v>28</v>
      </c>
      <c r="AE20" s="4" t="s">
        <v>29</v>
      </c>
      <c r="AF20" s="4" t="s">
        <v>30</v>
      </c>
      <c r="AG20" s="4" t="s">
        <v>31</v>
      </c>
    </row>
    <row r="21" spans="1:34" ht="12.75">
      <c r="A21">
        <v>1</v>
      </c>
      <c r="B21" s="2">
        <v>4999905</v>
      </c>
      <c r="C21" s="5">
        <v>0.004999905</v>
      </c>
      <c r="D21">
        <v>2.5</v>
      </c>
      <c r="E21">
        <v>1.67</v>
      </c>
      <c r="F21" s="5">
        <v>46.77351412871982</v>
      </c>
      <c r="G21">
        <v>4.079</v>
      </c>
      <c r="H21" s="6">
        <v>11994.993031493781</v>
      </c>
      <c r="I21">
        <v>0.728</v>
      </c>
      <c r="J21">
        <v>0.264</v>
      </c>
      <c r="K21">
        <v>0.001786</v>
      </c>
      <c r="L21">
        <v>2.9E-05</v>
      </c>
      <c r="M21">
        <v>0.000559</v>
      </c>
      <c r="N21">
        <v>0.004243</v>
      </c>
      <c r="O21">
        <v>3E-06</v>
      </c>
      <c r="P21">
        <v>1E-05</v>
      </c>
      <c r="Q21">
        <v>0.000568</v>
      </c>
      <c r="R21">
        <v>4.6E-05</v>
      </c>
      <c r="S21">
        <v>0.2557</v>
      </c>
      <c r="T21">
        <v>0</v>
      </c>
      <c r="U21">
        <v>1.75</v>
      </c>
      <c r="V21">
        <v>7.371</v>
      </c>
      <c r="W21">
        <v>0.724355</v>
      </c>
      <c r="X21">
        <v>0.267394</v>
      </c>
      <c r="Y21">
        <v>2E-05</v>
      </c>
      <c r="Z21">
        <v>6E-06</v>
      </c>
      <c r="AA21">
        <v>0.002714</v>
      </c>
      <c r="AB21">
        <v>0.00407</v>
      </c>
      <c r="AC21">
        <v>0.000113</v>
      </c>
      <c r="AD21">
        <v>0</v>
      </c>
      <c r="AE21">
        <v>0.000568</v>
      </c>
      <c r="AF21">
        <v>4.6E-05</v>
      </c>
      <c r="AH21">
        <v>22</v>
      </c>
    </row>
    <row r="22" spans="1:34" ht="12.75">
      <c r="A22">
        <v>2</v>
      </c>
      <c r="B22" s="2">
        <v>137257390</v>
      </c>
      <c r="C22" s="5">
        <f aca="true" t="shared" si="0" ref="C22:C71">B22/1000000000</f>
        <v>0.13725739</v>
      </c>
      <c r="D22">
        <v>2.5</v>
      </c>
      <c r="E22">
        <v>1.719</v>
      </c>
      <c r="F22" s="5">
        <f aca="true" t="shared" si="1" ref="F22:F71">10^E22</f>
        <v>52.36004365857506</v>
      </c>
      <c r="G22">
        <v>4.065</v>
      </c>
      <c r="H22" s="6">
        <f aca="true" t="shared" si="2" ref="H22:H71">10^G22</f>
        <v>11614.48613840345</v>
      </c>
      <c r="I22">
        <v>0.728</v>
      </c>
      <c r="J22">
        <v>0.264</v>
      </c>
      <c r="K22">
        <v>0.001786</v>
      </c>
      <c r="L22">
        <v>2.9E-05</v>
      </c>
      <c r="M22">
        <v>0.000559</v>
      </c>
      <c r="N22">
        <v>0.004243</v>
      </c>
      <c r="O22">
        <v>3E-06</v>
      </c>
      <c r="P22">
        <v>1E-05</v>
      </c>
      <c r="Q22">
        <v>0.000568</v>
      </c>
      <c r="R22">
        <v>4.6E-05</v>
      </c>
      <c r="S22">
        <v>0.2367</v>
      </c>
      <c r="T22">
        <v>0</v>
      </c>
      <c r="U22">
        <v>1.722</v>
      </c>
      <c r="V22">
        <v>7.372</v>
      </c>
      <c r="W22">
        <v>0.620818</v>
      </c>
      <c r="X22">
        <v>0.371251</v>
      </c>
      <c r="Y22">
        <v>3.5E-05</v>
      </c>
      <c r="Z22">
        <v>1.1E-05</v>
      </c>
      <c r="AA22">
        <v>0.004897</v>
      </c>
      <c r="AB22">
        <v>0.001577</v>
      </c>
      <c r="AC22">
        <v>8.2E-05</v>
      </c>
      <c r="AD22">
        <v>0</v>
      </c>
      <c r="AE22">
        <v>0.000568</v>
      </c>
      <c r="AF22">
        <v>4.6E-05</v>
      </c>
      <c r="AH22">
        <f>ROW()</f>
        <v>22</v>
      </c>
    </row>
    <row r="23" spans="1:34" ht="12.75">
      <c r="A23">
        <v>3</v>
      </c>
      <c r="B23" s="2">
        <v>221949540</v>
      </c>
      <c r="C23" s="5">
        <f t="shared" si="0"/>
        <v>0.22194954</v>
      </c>
      <c r="D23">
        <v>2.5</v>
      </c>
      <c r="E23">
        <v>1.76</v>
      </c>
      <c r="F23" s="5">
        <f t="shared" si="1"/>
        <v>57.543993733715695</v>
      </c>
      <c r="G23">
        <v>4.055</v>
      </c>
      <c r="H23" s="6">
        <f t="shared" si="2"/>
        <v>11350.108156723154</v>
      </c>
      <c r="I23">
        <v>0.728</v>
      </c>
      <c r="J23">
        <v>0.264</v>
      </c>
      <c r="K23">
        <v>0.001786</v>
      </c>
      <c r="L23">
        <v>2.9E-05</v>
      </c>
      <c r="M23">
        <v>0.000559</v>
      </c>
      <c r="N23">
        <v>0.004243</v>
      </c>
      <c r="O23">
        <v>3E-06</v>
      </c>
      <c r="P23">
        <v>1E-05</v>
      </c>
      <c r="Q23">
        <v>0.000568</v>
      </c>
      <c r="R23">
        <v>4.6E-05</v>
      </c>
      <c r="S23">
        <v>0.2206</v>
      </c>
      <c r="T23">
        <v>0</v>
      </c>
      <c r="U23">
        <v>1.721</v>
      </c>
      <c r="V23">
        <v>7.379</v>
      </c>
      <c r="W23">
        <v>0.540463</v>
      </c>
      <c r="X23">
        <v>0.451697</v>
      </c>
      <c r="Y23">
        <v>4.1E-05</v>
      </c>
      <c r="Z23">
        <v>1.3E-05</v>
      </c>
      <c r="AA23">
        <v>0.005493</v>
      </c>
      <c r="AB23">
        <v>0.000927</v>
      </c>
      <c r="AC23">
        <v>4E-05</v>
      </c>
      <c r="AD23">
        <v>0</v>
      </c>
      <c r="AE23">
        <v>0.000568</v>
      </c>
      <c r="AF23">
        <v>4.6E-05</v>
      </c>
      <c r="AH23">
        <f>ROW()</f>
        <v>23</v>
      </c>
    </row>
    <row r="24" spans="1:34" ht="12.75">
      <c r="A24">
        <v>4</v>
      </c>
      <c r="B24" s="2">
        <v>292806530</v>
      </c>
      <c r="C24" s="5">
        <f t="shared" si="0"/>
        <v>0.29280653</v>
      </c>
      <c r="D24">
        <v>2.5</v>
      </c>
      <c r="E24">
        <v>1.799</v>
      </c>
      <c r="F24" s="5">
        <f t="shared" si="1"/>
        <v>62.95061828571975</v>
      </c>
      <c r="G24">
        <v>4.045</v>
      </c>
      <c r="H24" s="6">
        <f t="shared" si="2"/>
        <v>11091.748152624015</v>
      </c>
      <c r="I24">
        <v>0.728</v>
      </c>
      <c r="J24">
        <v>0.264</v>
      </c>
      <c r="K24">
        <v>0.001786</v>
      </c>
      <c r="L24">
        <v>2.9E-05</v>
      </c>
      <c r="M24">
        <v>0.000559</v>
      </c>
      <c r="N24">
        <v>0.004243</v>
      </c>
      <c r="O24">
        <v>3E-06</v>
      </c>
      <c r="P24">
        <v>1E-05</v>
      </c>
      <c r="Q24">
        <v>0.000568</v>
      </c>
      <c r="R24">
        <v>4.6E-05</v>
      </c>
      <c r="S24">
        <v>0.2036</v>
      </c>
      <c r="T24">
        <v>0</v>
      </c>
      <c r="U24">
        <v>1.726</v>
      </c>
      <c r="V24">
        <v>7.387</v>
      </c>
      <c r="W24">
        <v>0.460386</v>
      </c>
      <c r="X24">
        <v>0.531819</v>
      </c>
      <c r="Y24">
        <v>4.4E-05</v>
      </c>
      <c r="Z24">
        <v>1.4E-05</v>
      </c>
      <c r="AA24">
        <v>0.005781</v>
      </c>
      <c r="AB24">
        <v>0.000609</v>
      </c>
      <c r="AC24">
        <v>2.1E-05</v>
      </c>
      <c r="AD24">
        <v>0</v>
      </c>
      <c r="AE24">
        <v>0.000568</v>
      </c>
      <c r="AF24">
        <v>4.6E-05</v>
      </c>
      <c r="AH24">
        <f>ROW()</f>
        <v>24</v>
      </c>
    </row>
    <row r="25" spans="1:34" ht="12.75">
      <c r="A25">
        <v>5</v>
      </c>
      <c r="B25" s="2">
        <v>352853380</v>
      </c>
      <c r="C25" s="5">
        <f t="shared" si="0"/>
        <v>0.35285338</v>
      </c>
      <c r="D25">
        <v>2.5</v>
      </c>
      <c r="E25">
        <v>1.834</v>
      </c>
      <c r="F25" s="5">
        <f t="shared" si="1"/>
        <v>68.23386941416699</v>
      </c>
      <c r="G25">
        <v>4.032</v>
      </c>
      <c r="H25" s="6">
        <f t="shared" si="2"/>
        <v>10764.652136298351</v>
      </c>
      <c r="I25">
        <v>0.728</v>
      </c>
      <c r="J25">
        <v>0.264</v>
      </c>
      <c r="K25">
        <v>0.001786</v>
      </c>
      <c r="L25">
        <v>2.9E-05</v>
      </c>
      <c r="M25">
        <v>0.000559</v>
      </c>
      <c r="N25">
        <v>0.004243</v>
      </c>
      <c r="O25">
        <v>3E-06</v>
      </c>
      <c r="P25">
        <v>1E-05</v>
      </c>
      <c r="Q25">
        <v>0.000568</v>
      </c>
      <c r="R25">
        <v>4.6E-05</v>
      </c>
      <c r="S25">
        <v>0.1856</v>
      </c>
      <c r="T25">
        <v>0</v>
      </c>
      <c r="U25">
        <v>1.737</v>
      </c>
      <c r="V25">
        <v>7.397</v>
      </c>
      <c r="W25">
        <v>0.379616</v>
      </c>
      <c r="X25">
        <v>0.612611</v>
      </c>
      <c r="Y25">
        <v>4.7E-05</v>
      </c>
      <c r="Z25">
        <v>1.5E-05</v>
      </c>
      <c r="AA25">
        <v>0.005926</v>
      </c>
      <c r="AB25">
        <v>0.000447</v>
      </c>
      <c r="AC25">
        <v>1.2E-05</v>
      </c>
      <c r="AD25">
        <v>0</v>
      </c>
      <c r="AE25">
        <v>0.000568</v>
      </c>
      <c r="AF25">
        <v>4.6E-05</v>
      </c>
      <c r="AH25">
        <f>ROW()</f>
        <v>25</v>
      </c>
    </row>
    <row r="26" spans="1:34" ht="12.75">
      <c r="A26">
        <v>6</v>
      </c>
      <c r="B26" s="2">
        <v>402662850</v>
      </c>
      <c r="C26" s="5">
        <f t="shared" si="0"/>
        <v>0.40266285</v>
      </c>
      <c r="D26">
        <v>2.5</v>
      </c>
      <c r="E26">
        <v>1.864</v>
      </c>
      <c r="F26" s="5">
        <f t="shared" si="1"/>
        <v>73.11390834834182</v>
      </c>
      <c r="G26">
        <v>4.016</v>
      </c>
      <c r="H26" s="6">
        <f t="shared" si="2"/>
        <v>10375.28415818014</v>
      </c>
      <c r="I26">
        <v>0.728</v>
      </c>
      <c r="J26">
        <v>0.264</v>
      </c>
      <c r="K26">
        <v>0.001786</v>
      </c>
      <c r="L26">
        <v>2.9E-05</v>
      </c>
      <c r="M26">
        <v>0.000559</v>
      </c>
      <c r="N26">
        <v>0.004243</v>
      </c>
      <c r="O26">
        <v>3E-06</v>
      </c>
      <c r="P26">
        <v>1E-05</v>
      </c>
      <c r="Q26">
        <v>0.000568</v>
      </c>
      <c r="R26">
        <v>4.6E-05</v>
      </c>
      <c r="S26">
        <v>0.1668</v>
      </c>
      <c r="T26">
        <v>0</v>
      </c>
      <c r="U26">
        <v>1.753</v>
      </c>
      <c r="V26">
        <v>7.407</v>
      </c>
      <c r="W26">
        <v>0.300111</v>
      </c>
      <c r="X26">
        <v>0.692128</v>
      </c>
      <c r="Y26">
        <v>4.9E-05</v>
      </c>
      <c r="Z26">
        <v>1.5E-05</v>
      </c>
      <c r="AA26">
        <v>0.005999</v>
      </c>
      <c r="AB26">
        <v>0.000365</v>
      </c>
      <c r="AC26">
        <v>8E-06</v>
      </c>
      <c r="AD26">
        <v>0</v>
      </c>
      <c r="AE26">
        <v>0.000568</v>
      </c>
      <c r="AF26">
        <v>4.6E-05</v>
      </c>
      <c r="AH26">
        <f>ROW()</f>
        <v>26</v>
      </c>
    </row>
    <row r="27" spans="1:34" ht="12.75">
      <c r="A27">
        <v>7</v>
      </c>
      <c r="B27" s="2">
        <v>444691100</v>
      </c>
      <c r="C27" s="5">
        <f t="shared" si="0"/>
        <v>0.4446911</v>
      </c>
      <c r="D27">
        <v>2.5</v>
      </c>
      <c r="E27">
        <v>1.89</v>
      </c>
      <c r="F27" s="5">
        <f t="shared" si="1"/>
        <v>77.62471166286922</v>
      </c>
      <c r="G27">
        <v>3.997</v>
      </c>
      <c r="H27" s="6">
        <f t="shared" si="2"/>
        <v>9931.160484209344</v>
      </c>
      <c r="I27">
        <v>0.728</v>
      </c>
      <c r="J27">
        <v>0.264</v>
      </c>
      <c r="K27">
        <v>0.001786</v>
      </c>
      <c r="L27">
        <v>2.9E-05</v>
      </c>
      <c r="M27">
        <v>0.000559</v>
      </c>
      <c r="N27">
        <v>0.004243</v>
      </c>
      <c r="O27">
        <v>3E-06</v>
      </c>
      <c r="P27">
        <v>1E-05</v>
      </c>
      <c r="Q27">
        <v>0.000568</v>
      </c>
      <c r="R27">
        <v>4.6E-05</v>
      </c>
      <c r="S27">
        <v>0.1485</v>
      </c>
      <c r="T27">
        <v>0</v>
      </c>
      <c r="U27">
        <v>1.778</v>
      </c>
      <c r="V27">
        <v>7.419</v>
      </c>
      <c r="W27">
        <v>0.219895</v>
      </c>
      <c r="X27">
        <v>0.77235</v>
      </c>
      <c r="Y27">
        <v>5.2E-05</v>
      </c>
      <c r="Z27">
        <v>1.6E-05</v>
      </c>
      <c r="AA27">
        <v>0.006037</v>
      </c>
      <c r="AB27">
        <v>0.000319</v>
      </c>
      <c r="AC27">
        <v>5E-06</v>
      </c>
      <c r="AD27">
        <v>0</v>
      </c>
      <c r="AE27">
        <v>0.000568</v>
      </c>
      <c r="AF27">
        <v>4.6E-05</v>
      </c>
      <c r="AH27">
        <f>ROW()</f>
        <v>27</v>
      </c>
    </row>
    <row r="28" spans="1:34" ht="12.75">
      <c r="A28">
        <v>8</v>
      </c>
      <c r="B28" s="2">
        <v>471109660</v>
      </c>
      <c r="C28" s="5">
        <f t="shared" si="0"/>
        <v>0.47110966</v>
      </c>
      <c r="D28">
        <v>2.5</v>
      </c>
      <c r="E28">
        <v>1.905</v>
      </c>
      <c r="F28" s="5">
        <f t="shared" si="1"/>
        <v>80.35261221856176</v>
      </c>
      <c r="G28">
        <v>3.98</v>
      </c>
      <c r="H28" s="6">
        <f t="shared" si="2"/>
        <v>9549.92586021437</v>
      </c>
      <c r="I28">
        <v>0.728</v>
      </c>
      <c r="J28">
        <v>0.264</v>
      </c>
      <c r="K28">
        <v>0.001786</v>
      </c>
      <c r="L28">
        <v>2.9E-05</v>
      </c>
      <c r="M28">
        <v>0.000559</v>
      </c>
      <c r="N28">
        <v>0.004243</v>
      </c>
      <c r="O28">
        <v>3E-06</v>
      </c>
      <c r="P28">
        <v>1E-05</v>
      </c>
      <c r="Q28">
        <v>0.000568</v>
      </c>
      <c r="R28">
        <v>4.6E-05</v>
      </c>
      <c r="S28">
        <v>0.1343</v>
      </c>
      <c r="T28">
        <v>0</v>
      </c>
      <c r="U28">
        <v>1.805</v>
      </c>
      <c r="V28">
        <v>7.429</v>
      </c>
      <c r="W28">
        <v>0.160386</v>
      </c>
      <c r="X28">
        <v>0.831863</v>
      </c>
      <c r="Y28">
        <v>5.4E-05</v>
      </c>
      <c r="Z28">
        <v>1.7E-05</v>
      </c>
      <c r="AA28">
        <v>0.006054</v>
      </c>
      <c r="AB28">
        <v>0.000297</v>
      </c>
      <c r="AC28">
        <v>4E-06</v>
      </c>
      <c r="AD28">
        <v>0</v>
      </c>
      <c r="AE28">
        <v>0.000568</v>
      </c>
      <c r="AF28">
        <v>4.6E-05</v>
      </c>
      <c r="AH28">
        <f>ROW()</f>
        <v>28</v>
      </c>
    </row>
    <row r="29" spans="1:34" ht="12.75">
      <c r="A29">
        <v>9</v>
      </c>
      <c r="B29" s="2">
        <v>494308580</v>
      </c>
      <c r="C29" s="5">
        <f t="shared" si="0"/>
        <v>0.49430858</v>
      </c>
      <c r="D29">
        <v>2.5</v>
      </c>
      <c r="E29">
        <v>1.918</v>
      </c>
      <c r="F29" s="5">
        <f t="shared" si="1"/>
        <v>82.79421637123347</v>
      </c>
      <c r="G29">
        <v>3.963</v>
      </c>
      <c r="H29" s="6">
        <f t="shared" si="2"/>
        <v>9183.325964835823</v>
      </c>
      <c r="I29">
        <v>0.728</v>
      </c>
      <c r="J29">
        <v>0.264</v>
      </c>
      <c r="K29">
        <v>0.001786</v>
      </c>
      <c r="L29">
        <v>2.9E-05</v>
      </c>
      <c r="M29">
        <v>0.000559</v>
      </c>
      <c r="N29">
        <v>0.004243</v>
      </c>
      <c r="O29">
        <v>3E-06</v>
      </c>
      <c r="P29">
        <v>1E-05</v>
      </c>
      <c r="Q29">
        <v>0.000568</v>
      </c>
      <c r="R29">
        <v>4.6E-05</v>
      </c>
      <c r="S29">
        <v>0.1196</v>
      </c>
      <c r="T29">
        <v>0</v>
      </c>
      <c r="U29">
        <v>1.843</v>
      </c>
      <c r="V29">
        <v>7.443</v>
      </c>
      <c r="W29">
        <v>0.100409</v>
      </c>
      <c r="X29">
        <v>0.891843</v>
      </c>
      <c r="Y29">
        <v>5.7E-05</v>
      </c>
      <c r="Z29">
        <v>1.8E-05</v>
      </c>
      <c r="AA29">
        <v>0.006066</v>
      </c>
      <c r="AB29">
        <v>0.000279</v>
      </c>
      <c r="AC29">
        <v>3E-06</v>
      </c>
      <c r="AD29">
        <v>0</v>
      </c>
      <c r="AE29">
        <v>0.000568</v>
      </c>
      <c r="AF29">
        <v>4.6E-05</v>
      </c>
      <c r="AH29">
        <f>ROW()</f>
        <v>29</v>
      </c>
    </row>
    <row r="30" spans="1:34" ht="12.75">
      <c r="A30">
        <v>10</v>
      </c>
      <c r="B30" s="2">
        <v>507939970</v>
      </c>
      <c r="C30" s="5">
        <f t="shared" si="0"/>
        <v>0.50793997</v>
      </c>
      <c r="D30">
        <v>2.5</v>
      </c>
      <c r="E30">
        <v>1.927</v>
      </c>
      <c r="F30" s="5">
        <f t="shared" si="1"/>
        <v>84.52788451602905</v>
      </c>
      <c r="G30">
        <v>3.952</v>
      </c>
      <c r="H30" s="6">
        <f t="shared" si="2"/>
        <v>8953.647655495946</v>
      </c>
      <c r="I30">
        <v>0.728</v>
      </c>
      <c r="J30">
        <v>0.264</v>
      </c>
      <c r="K30">
        <v>0.001786</v>
      </c>
      <c r="L30">
        <v>2.9E-05</v>
      </c>
      <c r="M30">
        <v>0.000559</v>
      </c>
      <c r="N30">
        <v>0.004243</v>
      </c>
      <c r="O30">
        <v>3E-06</v>
      </c>
      <c r="P30">
        <v>1E-05</v>
      </c>
      <c r="Q30">
        <v>0.000568</v>
      </c>
      <c r="R30">
        <v>4.6E-05</v>
      </c>
      <c r="S30">
        <v>0.1105</v>
      </c>
      <c r="T30">
        <v>0</v>
      </c>
      <c r="U30">
        <v>1.883</v>
      </c>
      <c r="V30">
        <v>7.457</v>
      </c>
      <c r="W30">
        <v>0.060708</v>
      </c>
      <c r="X30">
        <v>0.931546</v>
      </c>
      <c r="Y30">
        <v>6E-05</v>
      </c>
      <c r="Z30">
        <v>1.8E-05</v>
      </c>
      <c r="AA30">
        <v>0.006073</v>
      </c>
      <c r="AB30">
        <v>0.000268</v>
      </c>
      <c r="AC30">
        <v>2E-06</v>
      </c>
      <c r="AD30">
        <v>0</v>
      </c>
      <c r="AE30">
        <v>0.000568</v>
      </c>
      <c r="AF30">
        <v>4.6E-05</v>
      </c>
      <c r="AH30">
        <f>ROW()</f>
        <v>30</v>
      </c>
    </row>
    <row r="31" spans="1:34" ht="12.75">
      <c r="A31">
        <v>11</v>
      </c>
      <c r="B31" s="2">
        <v>516817150</v>
      </c>
      <c r="C31" s="5">
        <f t="shared" si="0"/>
        <v>0.51681715</v>
      </c>
      <c r="D31">
        <v>2.5</v>
      </c>
      <c r="E31">
        <v>1.937</v>
      </c>
      <c r="F31" s="5">
        <f t="shared" si="1"/>
        <v>86.4967918775694</v>
      </c>
      <c r="G31">
        <v>3.949</v>
      </c>
      <c r="H31" s="6">
        <f t="shared" si="2"/>
        <v>8892.01117857949</v>
      </c>
      <c r="I31">
        <v>0.728</v>
      </c>
      <c r="J31">
        <v>0.264</v>
      </c>
      <c r="K31">
        <v>0.001786</v>
      </c>
      <c r="L31">
        <v>2.9E-05</v>
      </c>
      <c r="M31">
        <v>0.000559</v>
      </c>
      <c r="N31">
        <v>0.004243</v>
      </c>
      <c r="O31">
        <v>3E-06</v>
      </c>
      <c r="P31">
        <v>1E-05</v>
      </c>
      <c r="Q31">
        <v>0.000568</v>
      </c>
      <c r="R31">
        <v>4.6E-05</v>
      </c>
      <c r="S31">
        <v>0.1027</v>
      </c>
      <c r="T31">
        <v>0</v>
      </c>
      <c r="U31">
        <v>1.929</v>
      </c>
      <c r="V31">
        <v>7.473</v>
      </c>
      <c r="W31">
        <v>0.032347</v>
      </c>
      <c r="X31">
        <v>0.959909</v>
      </c>
      <c r="Y31">
        <v>6.3E-05</v>
      </c>
      <c r="Z31">
        <v>2E-05</v>
      </c>
      <c r="AA31">
        <v>0.006076</v>
      </c>
      <c r="AB31">
        <v>0.000258</v>
      </c>
      <c r="AC31">
        <v>1E-06</v>
      </c>
      <c r="AD31">
        <v>0</v>
      </c>
      <c r="AE31">
        <v>0.000568</v>
      </c>
      <c r="AF31">
        <v>4.6E-05</v>
      </c>
      <c r="AH31">
        <f>ROW()</f>
        <v>31</v>
      </c>
    </row>
    <row r="32" spans="1:34" ht="12.75">
      <c r="A32">
        <v>12</v>
      </c>
      <c r="B32" s="2">
        <v>524924380</v>
      </c>
      <c r="C32" s="5">
        <f t="shared" si="0"/>
        <v>0.52492438</v>
      </c>
      <c r="D32">
        <v>2.5</v>
      </c>
      <c r="E32">
        <v>1.984</v>
      </c>
      <c r="F32" s="5">
        <f t="shared" si="1"/>
        <v>96.38290236239713</v>
      </c>
      <c r="G32">
        <v>3.975</v>
      </c>
      <c r="H32" s="6">
        <f t="shared" si="2"/>
        <v>9440.608762859245</v>
      </c>
      <c r="I32">
        <v>0.728</v>
      </c>
      <c r="J32">
        <v>0.264</v>
      </c>
      <c r="K32">
        <v>0.001786</v>
      </c>
      <c r="L32">
        <v>2.9E-05</v>
      </c>
      <c r="M32">
        <v>0.000559</v>
      </c>
      <c r="N32">
        <v>0.004243</v>
      </c>
      <c r="O32">
        <v>3E-06</v>
      </c>
      <c r="P32">
        <v>1E-05</v>
      </c>
      <c r="Q32">
        <v>0.000568</v>
      </c>
      <c r="R32">
        <v>4.6E-05</v>
      </c>
      <c r="S32">
        <v>0.0884</v>
      </c>
      <c r="T32">
        <v>0</v>
      </c>
      <c r="U32">
        <v>2.088</v>
      </c>
      <c r="V32">
        <v>7.526</v>
      </c>
      <c r="W32">
        <v>0.003583</v>
      </c>
      <c r="X32">
        <v>0.988677</v>
      </c>
      <c r="Y32">
        <v>7.6E-05</v>
      </c>
      <c r="Z32">
        <v>2.3E-05</v>
      </c>
      <c r="AA32">
        <v>0.006072</v>
      </c>
      <c r="AB32">
        <v>0.000242</v>
      </c>
      <c r="AC32">
        <v>1E-06</v>
      </c>
      <c r="AD32">
        <v>0</v>
      </c>
      <c r="AE32">
        <v>0.000568</v>
      </c>
      <c r="AF32">
        <v>4.6E-05</v>
      </c>
      <c r="AH32">
        <f>ROW()</f>
        <v>32</v>
      </c>
    </row>
    <row r="33" spans="1:34" ht="12.75">
      <c r="A33">
        <v>13</v>
      </c>
      <c r="B33" s="2">
        <v>525958460</v>
      </c>
      <c r="C33" s="5">
        <f t="shared" si="0"/>
        <v>0.52595846</v>
      </c>
      <c r="D33">
        <v>2.5</v>
      </c>
      <c r="E33">
        <v>2.006</v>
      </c>
      <c r="F33" s="5">
        <f t="shared" si="1"/>
        <v>101.39113857366796</v>
      </c>
      <c r="G33">
        <v>4.001</v>
      </c>
      <c r="H33" s="6">
        <f t="shared" si="2"/>
        <v>10023.052380779012</v>
      </c>
      <c r="I33">
        <v>0.728</v>
      </c>
      <c r="J33">
        <v>0.264</v>
      </c>
      <c r="K33">
        <v>0.001786</v>
      </c>
      <c r="L33">
        <v>2.9E-05</v>
      </c>
      <c r="M33">
        <v>0.000559</v>
      </c>
      <c r="N33">
        <v>0.004243</v>
      </c>
      <c r="O33">
        <v>3E-06</v>
      </c>
      <c r="P33">
        <v>1E-05</v>
      </c>
      <c r="Q33">
        <v>0.000568</v>
      </c>
      <c r="R33">
        <v>4.6E-05</v>
      </c>
      <c r="S33">
        <v>0</v>
      </c>
      <c r="T33">
        <v>0</v>
      </c>
      <c r="U33">
        <v>2.61</v>
      </c>
      <c r="V33">
        <v>7.528</v>
      </c>
      <c r="W33">
        <v>0</v>
      </c>
      <c r="X33">
        <v>0.992264</v>
      </c>
      <c r="Y33">
        <v>9.3E-05</v>
      </c>
      <c r="Z33">
        <v>2.9E-05</v>
      </c>
      <c r="AA33">
        <v>0.006051</v>
      </c>
      <c r="AB33">
        <v>0.000238</v>
      </c>
      <c r="AC33">
        <v>0</v>
      </c>
      <c r="AD33">
        <v>0</v>
      </c>
      <c r="AE33">
        <v>0.000568</v>
      </c>
      <c r="AF33">
        <v>4.6E-05</v>
      </c>
      <c r="AH33">
        <f>ROW()</f>
        <v>33</v>
      </c>
    </row>
    <row r="34" spans="1:34" ht="12.75">
      <c r="A34">
        <v>14</v>
      </c>
      <c r="B34" s="2">
        <v>526017020</v>
      </c>
      <c r="C34" s="5">
        <f t="shared" si="0"/>
        <v>0.52601702</v>
      </c>
      <c r="D34">
        <v>2.5</v>
      </c>
      <c r="E34">
        <v>1.989</v>
      </c>
      <c r="F34" s="5">
        <f t="shared" si="1"/>
        <v>97.49896377173877</v>
      </c>
      <c r="G34">
        <v>3.99</v>
      </c>
      <c r="H34" s="6">
        <f t="shared" si="2"/>
        <v>9772.372209558116</v>
      </c>
      <c r="I34">
        <v>0.728</v>
      </c>
      <c r="J34">
        <v>0.264</v>
      </c>
      <c r="K34">
        <v>0.001786</v>
      </c>
      <c r="L34">
        <v>2.9E-05</v>
      </c>
      <c r="M34">
        <v>0.000559</v>
      </c>
      <c r="N34">
        <v>0.004243</v>
      </c>
      <c r="O34">
        <v>3E-06</v>
      </c>
      <c r="P34">
        <v>1E-05</v>
      </c>
      <c r="Q34">
        <v>0.000568</v>
      </c>
      <c r="R34">
        <v>4.6E-05</v>
      </c>
      <c r="S34">
        <v>0</v>
      </c>
      <c r="T34">
        <v>0</v>
      </c>
      <c r="U34">
        <v>2.682</v>
      </c>
      <c r="V34">
        <v>7.521</v>
      </c>
      <c r="W34">
        <v>0</v>
      </c>
      <c r="X34">
        <v>0.992264</v>
      </c>
      <c r="Y34">
        <v>9.2E-05</v>
      </c>
      <c r="Z34">
        <v>2.9E-05</v>
      </c>
      <c r="AA34">
        <v>0.006051</v>
      </c>
      <c r="AB34">
        <v>0.000238</v>
      </c>
      <c r="AC34">
        <v>0</v>
      </c>
      <c r="AD34">
        <v>0</v>
      </c>
      <c r="AE34">
        <v>0.000568</v>
      </c>
      <c r="AF34">
        <v>4.6E-05</v>
      </c>
      <c r="AH34">
        <f>ROW()</f>
        <v>34</v>
      </c>
    </row>
    <row r="35" spans="1:34" ht="12.75">
      <c r="A35">
        <v>15</v>
      </c>
      <c r="B35" s="2">
        <v>526684350</v>
      </c>
      <c r="C35" s="5">
        <f t="shared" si="0"/>
        <v>0.52668435</v>
      </c>
      <c r="D35">
        <v>2.5</v>
      </c>
      <c r="E35">
        <v>2.043</v>
      </c>
      <c r="F35" s="5">
        <f t="shared" si="1"/>
        <v>110.40786199020735</v>
      </c>
      <c r="G35">
        <v>3.943</v>
      </c>
      <c r="H35" s="6">
        <f t="shared" si="2"/>
        <v>8770.008211436363</v>
      </c>
      <c r="I35">
        <v>0.728</v>
      </c>
      <c r="J35">
        <v>0.264</v>
      </c>
      <c r="K35">
        <v>0.001786</v>
      </c>
      <c r="L35">
        <v>2.9E-05</v>
      </c>
      <c r="M35">
        <v>0.000559</v>
      </c>
      <c r="N35">
        <v>0.004243</v>
      </c>
      <c r="O35">
        <v>3E-06</v>
      </c>
      <c r="P35">
        <v>1E-05</v>
      </c>
      <c r="Q35">
        <v>0.000568</v>
      </c>
      <c r="R35">
        <v>4.6E-05</v>
      </c>
      <c r="S35">
        <v>0</v>
      </c>
      <c r="T35">
        <v>0</v>
      </c>
      <c r="U35">
        <v>3.028</v>
      </c>
      <c r="V35">
        <v>7.507</v>
      </c>
      <c r="W35">
        <v>0</v>
      </c>
      <c r="X35">
        <v>0.992265</v>
      </c>
      <c r="Y35">
        <v>9.2E-05</v>
      </c>
      <c r="Z35">
        <v>2.9E-05</v>
      </c>
      <c r="AA35">
        <v>0.006051</v>
      </c>
      <c r="AB35">
        <v>0.000238</v>
      </c>
      <c r="AC35">
        <v>0</v>
      </c>
      <c r="AD35">
        <v>0</v>
      </c>
      <c r="AE35">
        <v>0.000568</v>
      </c>
      <c r="AF35">
        <v>4.6E-05</v>
      </c>
      <c r="AH35">
        <f>ROW()</f>
        <v>35</v>
      </c>
    </row>
    <row r="36" spans="1:34" ht="12.75">
      <c r="A36">
        <v>16</v>
      </c>
      <c r="B36" s="2">
        <v>527774240</v>
      </c>
      <c r="C36" s="5">
        <f t="shared" si="0"/>
        <v>0.52777424</v>
      </c>
      <c r="D36">
        <v>2.5</v>
      </c>
      <c r="E36">
        <v>2.035</v>
      </c>
      <c r="F36" s="5">
        <f t="shared" si="1"/>
        <v>108.39269140212046</v>
      </c>
      <c r="G36">
        <v>3.895</v>
      </c>
      <c r="H36" s="6">
        <f t="shared" si="2"/>
        <v>7852.356346100719</v>
      </c>
      <c r="I36">
        <v>0.728</v>
      </c>
      <c r="J36">
        <v>0.264</v>
      </c>
      <c r="K36">
        <v>0.001786</v>
      </c>
      <c r="L36">
        <v>2.9E-05</v>
      </c>
      <c r="M36">
        <v>0.000559</v>
      </c>
      <c r="N36">
        <v>0.004243</v>
      </c>
      <c r="O36">
        <v>3E-06</v>
      </c>
      <c r="P36">
        <v>1E-05</v>
      </c>
      <c r="Q36">
        <v>0.000568</v>
      </c>
      <c r="R36">
        <v>4.6E-05</v>
      </c>
      <c r="S36">
        <v>0</v>
      </c>
      <c r="T36">
        <v>0</v>
      </c>
      <c r="U36">
        <v>3.289</v>
      </c>
      <c r="V36">
        <v>7.527</v>
      </c>
      <c r="W36">
        <v>0</v>
      </c>
      <c r="X36">
        <v>0.992265</v>
      </c>
      <c r="Y36">
        <v>9.2E-05</v>
      </c>
      <c r="Z36">
        <v>2.9E-05</v>
      </c>
      <c r="AA36">
        <v>0.006051</v>
      </c>
      <c r="AB36">
        <v>0.000238</v>
      </c>
      <c r="AC36">
        <v>0</v>
      </c>
      <c r="AD36">
        <v>0</v>
      </c>
      <c r="AE36">
        <v>0.000568</v>
      </c>
      <c r="AF36">
        <v>4.6E-05</v>
      </c>
      <c r="AH36">
        <f>ROW()</f>
        <v>36</v>
      </c>
    </row>
    <row r="37" spans="1:34" ht="12.75">
      <c r="A37">
        <v>17</v>
      </c>
      <c r="B37" s="2">
        <v>528622690</v>
      </c>
      <c r="C37" s="5">
        <f t="shared" si="0"/>
        <v>0.52862269</v>
      </c>
      <c r="D37">
        <v>2.5</v>
      </c>
      <c r="E37">
        <v>2.01</v>
      </c>
      <c r="F37" s="5">
        <f t="shared" si="1"/>
        <v>102.32929922807544</v>
      </c>
      <c r="G37">
        <v>3.849</v>
      </c>
      <c r="H37" s="6">
        <f t="shared" si="2"/>
        <v>7063.175542629631</v>
      </c>
      <c r="I37">
        <v>0.728</v>
      </c>
      <c r="J37">
        <v>0.264</v>
      </c>
      <c r="K37">
        <v>0.001786</v>
      </c>
      <c r="L37">
        <v>2.9E-05</v>
      </c>
      <c r="M37">
        <v>0.000559</v>
      </c>
      <c r="N37">
        <v>0.004243</v>
      </c>
      <c r="O37">
        <v>3E-06</v>
      </c>
      <c r="P37">
        <v>1E-05</v>
      </c>
      <c r="Q37">
        <v>0.000568</v>
      </c>
      <c r="R37">
        <v>4.6E-05</v>
      </c>
      <c r="S37">
        <v>0</v>
      </c>
      <c r="T37">
        <v>0</v>
      </c>
      <c r="U37">
        <v>3.465</v>
      </c>
      <c r="V37">
        <v>7.561</v>
      </c>
      <c r="W37">
        <v>0</v>
      </c>
      <c r="X37">
        <v>0.992265</v>
      </c>
      <c r="Y37">
        <v>9.2E-05</v>
      </c>
      <c r="Z37">
        <v>2.9E-05</v>
      </c>
      <c r="AA37">
        <v>0.006051</v>
      </c>
      <c r="AB37">
        <v>0.000238</v>
      </c>
      <c r="AC37">
        <v>0</v>
      </c>
      <c r="AD37">
        <v>0</v>
      </c>
      <c r="AE37">
        <v>0.000568</v>
      </c>
      <c r="AF37">
        <v>4.6E-05</v>
      </c>
      <c r="AH37">
        <f>ROW()</f>
        <v>37</v>
      </c>
    </row>
    <row r="38" spans="1:34" ht="12.75">
      <c r="A38">
        <v>18</v>
      </c>
      <c r="B38" s="2">
        <v>529188320</v>
      </c>
      <c r="C38" s="5">
        <f t="shared" si="0"/>
        <v>0.52918832</v>
      </c>
      <c r="D38">
        <v>2.5</v>
      </c>
      <c r="E38">
        <v>1.976</v>
      </c>
      <c r="F38" s="5">
        <f t="shared" si="1"/>
        <v>94.62371613657935</v>
      </c>
      <c r="G38">
        <v>3.804</v>
      </c>
      <c r="H38" s="6">
        <f t="shared" si="2"/>
        <v>6367.955209079159</v>
      </c>
      <c r="I38">
        <v>0.728</v>
      </c>
      <c r="J38">
        <v>0.264</v>
      </c>
      <c r="K38">
        <v>0.001786</v>
      </c>
      <c r="L38">
        <v>2.9E-05</v>
      </c>
      <c r="M38">
        <v>0.000559</v>
      </c>
      <c r="N38">
        <v>0.004243</v>
      </c>
      <c r="O38">
        <v>3E-06</v>
      </c>
      <c r="P38">
        <v>1E-05</v>
      </c>
      <c r="Q38">
        <v>0.000568</v>
      </c>
      <c r="R38">
        <v>4.6E-05</v>
      </c>
      <c r="S38">
        <v>0</v>
      </c>
      <c r="T38">
        <v>0</v>
      </c>
      <c r="U38">
        <v>3.587</v>
      </c>
      <c r="V38">
        <v>7.592</v>
      </c>
      <c r="W38">
        <v>0</v>
      </c>
      <c r="X38">
        <v>0.992265</v>
      </c>
      <c r="Y38">
        <v>9.2E-05</v>
      </c>
      <c r="Z38">
        <v>2.9E-05</v>
      </c>
      <c r="AA38">
        <v>0.006051</v>
      </c>
      <c r="AB38">
        <v>0.000238</v>
      </c>
      <c r="AC38">
        <v>0</v>
      </c>
      <c r="AD38">
        <v>0</v>
      </c>
      <c r="AE38">
        <v>0.000568</v>
      </c>
      <c r="AF38">
        <v>4.6E-05</v>
      </c>
      <c r="AH38">
        <f>ROW()</f>
        <v>38</v>
      </c>
    </row>
    <row r="39" spans="1:34" ht="12.75">
      <c r="A39">
        <v>19</v>
      </c>
      <c r="B39" s="2">
        <v>529816160</v>
      </c>
      <c r="C39" s="5">
        <f t="shared" si="0"/>
        <v>0.52981616</v>
      </c>
      <c r="D39">
        <v>2.5</v>
      </c>
      <c r="E39">
        <v>1.894</v>
      </c>
      <c r="F39" s="5">
        <f t="shared" si="1"/>
        <v>78.34296427662116</v>
      </c>
      <c r="G39">
        <v>3.754</v>
      </c>
      <c r="H39" s="6">
        <f t="shared" si="2"/>
        <v>5675.446054085475</v>
      </c>
      <c r="I39">
        <v>0.728</v>
      </c>
      <c r="J39">
        <v>0.264</v>
      </c>
      <c r="K39">
        <v>0.001786</v>
      </c>
      <c r="L39">
        <v>2.9E-05</v>
      </c>
      <c r="M39">
        <v>0.000559</v>
      </c>
      <c r="N39">
        <v>0.004243</v>
      </c>
      <c r="O39">
        <v>3E-06</v>
      </c>
      <c r="P39">
        <v>1E-05</v>
      </c>
      <c r="Q39">
        <v>0.000568</v>
      </c>
      <c r="R39">
        <v>4.6E-05</v>
      </c>
      <c r="S39">
        <v>0</v>
      </c>
      <c r="T39">
        <v>0</v>
      </c>
      <c r="U39">
        <v>3.736</v>
      </c>
      <c r="V39">
        <v>7.637</v>
      </c>
      <c r="W39">
        <v>0</v>
      </c>
      <c r="X39">
        <v>0.992265</v>
      </c>
      <c r="Y39">
        <v>9.2E-05</v>
      </c>
      <c r="Z39">
        <v>2.9E-05</v>
      </c>
      <c r="AA39">
        <v>0.006051</v>
      </c>
      <c r="AB39">
        <v>0.000238</v>
      </c>
      <c r="AC39">
        <v>0</v>
      </c>
      <c r="AD39">
        <v>0</v>
      </c>
      <c r="AE39">
        <v>0.000568</v>
      </c>
      <c r="AF39">
        <v>4.6E-05</v>
      </c>
      <c r="AH39">
        <f>ROW()</f>
        <v>39</v>
      </c>
    </row>
    <row r="40" spans="1:34" ht="12.75">
      <c r="A40">
        <v>20</v>
      </c>
      <c r="B40" s="2">
        <v>530585410</v>
      </c>
      <c r="C40" s="5">
        <f t="shared" si="0"/>
        <v>0.53058541</v>
      </c>
      <c r="D40">
        <v>2.5</v>
      </c>
      <c r="E40">
        <v>1.739</v>
      </c>
      <c r="F40" s="5">
        <f t="shared" si="1"/>
        <v>54.8276964920854</v>
      </c>
      <c r="G40">
        <v>3.71</v>
      </c>
      <c r="H40" s="6">
        <f t="shared" si="2"/>
        <v>5128.613839913649</v>
      </c>
      <c r="I40">
        <v>0.727997</v>
      </c>
      <c r="J40">
        <v>0.264</v>
      </c>
      <c r="K40">
        <v>0.001786</v>
      </c>
      <c r="L40">
        <v>2.9E-05</v>
      </c>
      <c r="M40">
        <v>0.000559</v>
      </c>
      <c r="N40">
        <v>0.004243</v>
      </c>
      <c r="O40">
        <v>3E-06</v>
      </c>
      <c r="P40">
        <v>1E-05</v>
      </c>
      <c r="Q40">
        <v>0.000568</v>
      </c>
      <c r="R40">
        <v>4.6E-05</v>
      </c>
      <c r="S40">
        <v>0</v>
      </c>
      <c r="T40">
        <v>0</v>
      </c>
      <c r="U40">
        <v>3.937</v>
      </c>
      <c r="V40">
        <v>7.704</v>
      </c>
      <c r="W40">
        <v>0</v>
      </c>
      <c r="X40">
        <v>0.992265</v>
      </c>
      <c r="Y40">
        <v>9.2E-05</v>
      </c>
      <c r="Z40">
        <v>2.9E-05</v>
      </c>
      <c r="AA40">
        <v>0.006051</v>
      </c>
      <c r="AB40">
        <v>0.000238</v>
      </c>
      <c r="AC40">
        <v>0</v>
      </c>
      <c r="AD40">
        <v>0</v>
      </c>
      <c r="AE40">
        <v>0.000568</v>
      </c>
      <c r="AF40">
        <v>4.6E-05</v>
      </c>
      <c r="AH40">
        <f>ROW()</f>
        <v>40</v>
      </c>
    </row>
    <row r="41" spans="1:34" ht="12.75">
      <c r="A41">
        <v>21</v>
      </c>
      <c r="B41" s="2">
        <v>535202720</v>
      </c>
      <c r="C41" s="5">
        <f t="shared" si="0"/>
        <v>0.53520272</v>
      </c>
      <c r="D41">
        <v>2.499</v>
      </c>
      <c r="E41">
        <v>2.595</v>
      </c>
      <c r="F41" s="5">
        <f t="shared" si="1"/>
        <v>393.55007545577786</v>
      </c>
      <c r="G41">
        <v>3.638</v>
      </c>
      <c r="H41" s="6">
        <f t="shared" si="2"/>
        <v>4345.10224171572</v>
      </c>
      <c r="I41">
        <v>0.701986</v>
      </c>
      <c r="J41">
        <v>0.289772</v>
      </c>
      <c r="K41">
        <v>0.001117</v>
      </c>
      <c r="L41">
        <v>6.2E-05</v>
      </c>
      <c r="M41">
        <v>0.001582</v>
      </c>
      <c r="N41">
        <v>0.003921</v>
      </c>
      <c r="O41">
        <v>1E-05</v>
      </c>
      <c r="P41">
        <v>7E-06</v>
      </c>
      <c r="Q41">
        <v>0.000568</v>
      </c>
      <c r="R41">
        <v>4.6E-05</v>
      </c>
      <c r="S41">
        <v>0.0318</v>
      </c>
      <c r="T41">
        <v>-9.149</v>
      </c>
      <c r="U41">
        <v>4.841</v>
      </c>
      <c r="V41">
        <v>8.039</v>
      </c>
      <c r="W41">
        <v>0</v>
      </c>
      <c r="X41">
        <v>0.991549</v>
      </c>
      <c r="Y41">
        <v>0.000784</v>
      </c>
      <c r="Z41">
        <v>0</v>
      </c>
      <c r="AA41">
        <v>0.006066</v>
      </c>
      <c r="AB41">
        <v>0.000269</v>
      </c>
      <c r="AC41">
        <v>0</v>
      </c>
      <c r="AD41">
        <v>5E-06</v>
      </c>
      <c r="AE41">
        <v>0.000568</v>
      </c>
      <c r="AF41">
        <v>4.6E-05</v>
      </c>
      <c r="AH41">
        <f>ROW()</f>
        <v>41</v>
      </c>
    </row>
    <row r="42" spans="1:34" ht="12.75">
      <c r="A42">
        <v>22</v>
      </c>
      <c r="B42" s="2">
        <v>541785220</v>
      </c>
      <c r="C42" s="5">
        <f t="shared" si="0"/>
        <v>0.54178522</v>
      </c>
      <c r="D42">
        <v>2.4976</v>
      </c>
      <c r="E42">
        <v>1.971</v>
      </c>
      <c r="F42" s="5">
        <f t="shared" si="1"/>
        <v>93.54056741475524</v>
      </c>
      <c r="G42">
        <v>3.685</v>
      </c>
      <c r="H42" s="6">
        <f t="shared" si="2"/>
        <v>4841.723675840995</v>
      </c>
      <c r="I42">
        <v>0.701986</v>
      </c>
      <c r="J42">
        <v>0.289772</v>
      </c>
      <c r="K42">
        <v>0.001117</v>
      </c>
      <c r="L42">
        <v>6.2E-05</v>
      </c>
      <c r="M42">
        <v>0.001582</v>
      </c>
      <c r="N42">
        <v>0.003921</v>
      </c>
      <c r="O42">
        <v>1E-05</v>
      </c>
      <c r="P42">
        <v>7E-06</v>
      </c>
      <c r="Q42">
        <v>0.000568</v>
      </c>
      <c r="R42">
        <v>4.6E-05</v>
      </c>
      <c r="S42">
        <v>0.05</v>
      </c>
      <c r="T42">
        <v>-10.184</v>
      </c>
      <c r="U42">
        <v>4.459</v>
      </c>
      <c r="V42">
        <v>8.055</v>
      </c>
      <c r="W42">
        <v>0</v>
      </c>
      <c r="X42">
        <v>0.950546</v>
      </c>
      <c r="Y42">
        <v>0.040694</v>
      </c>
      <c r="Z42">
        <v>0</v>
      </c>
      <c r="AA42">
        <v>0.005578</v>
      </c>
      <c r="AB42">
        <v>0.001207</v>
      </c>
      <c r="AC42">
        <v>0</v>
      </c>
      <c r="AD42">
        <v>0.000615</v>
      </c>
      <c r="AE42">
        <v>0.000568</v>
      </c>
      <c r="AF42">
        <v>7.7E-05</v>
      </c>
      <c r="AH42">
        <f>ROW()</f>
        <v>42</v>
      </c>
    </row>
    <row r="43" spans="1:34" ht="12.75">
      <c r="A43">
        <v>23</v>
      </c>
      <c r="B43" s="2">
        <v>548731580</v>
      </c>
      <c r="C43" s="5">
        <f t="shared" si="0"/>
        <v>0.54873158</v>
      </c>
      <c r="D43">
        <v>2.4973</v>
      </c>
      <c r="E43">
        <v>1.844</v>
      </c>
      <c r="F43" s="5">
        <f t="shared" si="1"/>
        <v>69.82324040771717</v>
      </c>
      <c r="G43">
        <v>3.699</v>
      </c>
      <c r="H43" s="6">
        <f t="shared" si="2"/>
        <v>5000.345349769791</v>
      </c>
      <c r="I43">
        <v>0.701986</v>
      </c>
      <c r="J43">
        <v>0.289772</v>
      </c>
      <c r="K43">
        <v>0.001117</v>
      </c>
      <c r="L43">
        <v>6.2E-05</v>
      </c>
      <c r="M43">
        <v>0.001582</v>
      </c>
      <c r="N43">
        <v>0.003921</v>
      </c>
      <c r="O43">
        <v>1E-05</v>
      </c>
      <c r="P43">
        <v>7E-06</v>
      </c>
      <c r="Q43">
        <v>0.000568</v>
      </c>
      <c r="R43">
        <v>4.6E-05</v>
      </c>
      <c r="S43">
        <v>0.0524</v>
      </c>
      <c r="T43">
        <v>-10.402</v>
      </c>
      <c r="U43">
        <v>4.419</v>
      </c>
      <c r="V43">
        <v>8.061</v>
      </c>
      <c r="W43">
        <v>0</v>
      </c>
      <c r="X43">
        <v>0.901873</v>
      </c>
      <c r="Y43">
        <v>0.08571</v>
      </c>
      <c r="Z43">
        <v>0</v>
      </c>
      <c r="AA43">
        <v>0.004823</v>
      </c>
      <c r="AB43">
        <v>0.004624</v>
      </c>
      <c r="AC43">
        <v>0</v>
      </c>
      <c r="AD43">
        <v>0.001479</v>
      </c>
      <c r="AE43">
        <v>0.000568</v>
      </c>
      <c r="AF43">
        <v>0.000209</v>
      </c>
      <c r="AH43">
        <f>ROW()</f>
        <v>43</v>
      </c>
    </row>
    <row r="44" spans="1:34" ht="12.75">
      <c r="A44">
        <v>24</v>
      </c>
      <c r="B44" s="2">
        <v>555249540</v>
      </c>
      <c r="C44" s="5">
        <f t="shared" si="0"/>
        <v>0.55524954</v>
      </c>
      <c r="D44">
        <v>2.497</v>
      </c>
      <c r="E44">
        <v>1.855</v>
      </c>
      <c r="F44" s="5">
        <f t="shared" si="1"/>
        <v>71.6143410212902</v>
      </c>
      <c r="G44">
        <v>3.699</v>
      </c>
      <c r="H44" s="6">
        <f t="shared" si="2"/>
        <v>5000.345349769791</v>
      </c>
      <c r="I44">
        <v>0.701986</v>
      </c>
      <c r="J44">
        <v>0.289772</v>
      </c>
      <c r="K44">
        <v>0.001117</v>
      </c>
      <c r="L44">
        <v>6.2E-05</v>
      </c>
      <c r="M44">
        <v>0.001582</v>
      </c>
      <c r="N44">
        <v>0.003921</v>
      </c>
      <c r="O44">
        <v>1E-05</v>
      </c>
      <c r="P44">
        <v>7E-06</v>
      </c>
      <c r="Q44">
        <v>0.000568</v>
      </c>
      <c r="R44">
        <v>4.6E-05</v>
      </c>
      <c r="S44">
        <v>0.0542</v>
      </c>
      <c r="T44">
        <v>-10.383</v>
      </c>
      <c r="U44">
        <v>4.405</v>
      </c>
      <c r="V44">
        <v>8.064</v>
      </c>
      <c r="W44">
        <v>0</v>
      </c>
      <c r="X44">
        <v>0.849275</v>
      </c>
      <c r="Y44">
        <v>0.131921</v>
      </c>
      <c r="Z44">
        <v>0</v>
      </c>
      <c r="AA44">
        <v>0.003983</v>
      </c>
      <c r="AB44">
        <v>0.010726</v>
      </c>
      <c r="AC44">
        <v>0</v>
      </c>
      <c r="AD44">
        <v>0.002362</v>
      </c>
      <c r="AE44">
        <v>0.000569</v>
      </c>
      <c r="AF44">
        <v>0.000451</v>
      </c>
      <c r="AH44">
        <f>ROW()</f>
        <v>44</v>
      </c>
    </row>
    <row r="45" spans="1:34" ht="12.75">
      <c r="A45">
        <v>25</v>
      </c>
      <c r="B45" s="2">
        <v>561579390</v>
      </c>
      <c r="C45" s="5">
        <f t="shared" si="0"/>
        <v>0.56157939</v>
      </c>
      <c r="D45">
        <v>2.4967</v>
      </c>
      <c r="E45">
        <v>1.865</v>
      </c>
      <c r="F45" s="5">
        <f t="shared" si="1"/>
        <v>73.2824533138904</v>
      </c>
      <c r="G45">
        <v>3.699</v>
      </c>
      <c r="H45" s="6">
        <f t="shared" si="2"/>
        <v>5000.345349769791</v>
      </c>
      <c r="I45">
        <v>0.701986</v>
      </c>
      <c r="J45">
        <v>0.289772</v>
      </c>
      <c r="K45">
        <v>0.001117</v>
      </c>
      <c r="L45">
        <v>6.2E-05</v>
      </c>
      <c r="M45">
        <v>0.001582</v>
      </c>
      <c r="N45">
        <v>0.003921</v>
      </c>
      <c r="O45">
        <v>1E-05</v>
      </c>
      <c r="P45">
        <v>7E-06</v>
      </c>
      <c r="Q45">
        <v>0.000568</v>
      </c>
      <c r="R45">
        <v>4.6E-05</v>
      </c>
      <c r="S45">
        <v>0.0557</v>
      </c>
      <c r="T45">
        <v>-10.369</v>
      </c>
      <c r="U45">
        <v>4.389</v>
      </c>
      <c r="V45">
        <v>8.068</v>
      </c>
      <c r="W45">
        <v>0</v>
      </c>
      <c r="X45">
        <v>0.800563</v>
      </c>
      <c r="Y45">
        <v>0.172102</v>
      </c>
      <c r="Z45">
        <v>0</v>
      </c>
      <c r="AA45">
        <v>0.003215</v>
      </c>
      <c r="AB45">
        <v>0.01898</v>
      </c>
      <c r="AC45">
        <v>0</v>
      </c>
      <c r="AD45">
        <v>0.003085</v>
      </c>
      <c r="AE45">
        <v>0.000569</v>
      </c>
      <c r="AF45">
        <v>0.000773</v>
      </c>
      <c r="AH45">
        <f>ROW()</f>
        <v>45</v>
      </c>
    </row>
    <row r="46" spans="1:34" ht="12.75">
      <c r="A46">
        <v>26</v>
      </c>
      <c r="B46" s="2">
        <v>568378110</v>
      </c>
      <c r="C46" s="5">
        <f t="shared" si="0"/>
        <v>0.56837811</v>
      </c>
      <c r="D46">
        <v>2.4964</v>
      </c>
      <c r="E46">
        <v>1.875</v>
      </c>
      <c r="F46" s="5">
        <f t="shared" si="1"/>
        <v>74.98942093324564</v>
      </c>
      <c r="G46">
        <v>3.699</v>
      </c>
      <c r="H46" s="6">
        <f t="shared" si="2"/>
        <v>5000.345349769791</v>
      </c>
      <c r="I46">
        <v>0.701986</v>
      </c>
      <c r="J46">
        <v>0.289772</v>
      </c>
      <c r="K46">
        <v>0.001117</v>
      </c>
      <c r="L46">
        <v>6.2E-05</v>
      </c>
      <c r="M46">
        <v>0.001582</v>
      </c>
      <c r="N46">
        <v>0.003921</v>
      </c>
      <c r="O46">
        <v>1E-05</v>
      </c>
      <c r="P46">
        <v>7E-06</v>
      </c>
      <c r="Q46">
        <v>0.000568</v>
      </c>
      <c r="R46">
        <v>4.6E-05</v>
      </c>
      <c r="S46">
        <v>0.0585</v>
      </c>
      <c r="T46">
        <v>-10.354</v>
      </c>
      <c r="U46">
        <v>4.375</v>
      </c>
      <c r="V46">
        <v>8.072</v>
      </c>
      <c r="W46">
        <v>0</v>
      </c>
      <c r="X46">
        <v>0.749307</v>
      </c>
      <c r="Y46">
        <v>0.211667</v>
      </c>
      <c r="Z46">
        <v>0</v>
      </c>
      <c r="AA46">
        <v>0.002442</v>
      </c>
      <c r="AB46">
        <v>0.030373</v>
      </c>
      <c r="AC46">
        <v>0</v>
      </c>
      <c r="AD46">
        <v>0.003731</v>
      </c>
      <c r="AE46">
        <v>0.000569</v>
      </c>
      <c r="AF46">
        <v>0.001198</v>
      </c>
      <c r="AH46">
        <f>ROW()</f>
        <v>46</v>
      </c>
    </row>
    <row r="47" spans="1:34" ht="12.75">
      <c r="A47">
        <v>27</v>
      </c>
      <c r="B47" s="2">
        <v>575176830</v>
      </c>
      <c r="C47" s="5">
        <f t="shared" si="0"/>
        <v>0.57517683</v>
      </c>
      <c r="D47">
        <v>2.4961</v>
      </c>
      <c r="E47">
        <v>1.885</v>
      </c>
      <c r="F47" s="5">
        <f t="shared" si="1"/>
        <v>76.73614893618195</v>
      </c>
      <c r="G47">
        <v>3.699</v>
      </c>
      <c r="H47" s="6">
        <f t="shared" si="2"/>
        <v>5000.345349769791</v>
      </c>
      <c r="I47">
        <v>0.701986</v>
      </c>
      <c r="J47">
        <v>0.289772</v>
      </c>
      <c r="K47">
        <v>0.001117</v>
      </c>
      <c r="L47">
        <v>6.2E-05</v>
      </c>
      <c r="M47">
        <v>0.001582</v>
      </c>
      <c r="N47">
        <v>0.003921</v>
      </c>
      <c r="O47">
        <v>1E-05</v>
      </c>
      <c r="P47">
        <v>7E-06</v>
      </c>
      <c r="Q47">
        <v>0.000568</v>
      </c>
      <c r="R47">
        <v>4.6E-05</v>
      </c>
      <c r="S47">
        <v>0.0594</v>
      </c>
      <c r="T47">
        <v>-10.338</v>
      </c>
      <c r="U47">
        <v>4.359</v>
      </c>
      <c r="V47">
        <v>8.076</v>
      </c>
      <c r="W47">
        <v>0</v>
      </c>
      <c r="X47">
        <v>0.700225</v>
      </c>
      <c r="Y47">
        <v>0.246574</v>
      </c>
      <c r="Z47">
        <v>0</v>
      </c>
      <c r="AA47">
        <v>0.00178</v>
      </c>
      <c r="AB47">
        <v>0.04427</v>
      </c>
      <c r="AC47">
        <v>0</v>
      </c>
      <c r="AD47">
        <v>0.004188</v>
      </c>
      <c r="AE47">
        <v>0.000569</v>
      </c>
      <c r="AF47">
        <v>0.001681</v>
      </c>
      <c r="AH47">
        <f>ROW()</f>
        <v>47</v>
      </c>
    </row>
    <row r="48" spans="1:34" ht="12.75">
      <c r="A48">
        <v>28</v>
      </c>
      <c r="B48" s="2">
        <v>580803330</v>
      </c>
      <c r="C48" s="5">
        <f t="shared" si="0"/>
        <v>0.58080333</v>
      </c>
      <c r="D48">
        <v>2.4959</v>
      </c>
      <c r="E48">
        <v>1.895</v>
      </c>
      <c r="F48" s="5">
        <f t="shared" si="1"/>
        <v>78.52356346100723</v>
      </c>
      <c r="G48">
        <v>3.699</v>
      </c>
      <c r="H48" s="6">
        <f t="shared" si="2"/>
        <v>5000.345349769791</v>
      </c>
      <c r="I48">
        <v>0.701986</v>
      </c>
      <c r="J48">
        <v>0.289772</v>
      </c>
      <c r="K48">
        <v>0.001117</v>
      </c>
      <c r="L48">
        <v>6.2E-05</v>
      </c>
      <c r="M48">
        <v>0.001582</v>
      </c>
      <c r="N48">
        <v>0.003921</v>
      </c>
      <c r="O48">
        <v>1E-05</v>
      </c>
      <c r="P48">
        <v>7E-06</v>
      </c>
      <c r="Q48">
        <v>0.000568</v>
      </c>
      <c r="R48">
        <v>4.6E-05</v>
      </c>
      <c r="S48">
        <v>0.0617</v>
      </c>
      <c r="T48">
        <v>-10.324</v>
      </c>
      <c r="U48">
        <v>4.35</v>
      </c>
      <c r="V48">
        <v>8.08</v>
      </c>
      <c r="W48">
        <v>0</v>
      </c>
      <c r="X48">
        <v>0.649769</v>
      </c>
      <c r="Y48">
        <v>0.281294</v>
      </c>
      <c r="Z48">
        <v>0</v>
      </c>
      <c r="AA48">
        <v>0.001187</v>
      </c>
      <c r="AB48">
        <v>0.059746</v>
      </c>
      <c r="AC48">
        <v>0</v>
      </c>
      <c r="AD48">
        <v>0.004542</v>
      </c>
      <c r="AE48">
        <v>0.000569</v>
      </c>
      <c r="AF48">
        <v>0.002179</v>
      </c>
      <c r="AH48">
        <f>ROW()</f>
        <v>48</v>
      </c>
    </row>
    <row r="49" spans="1:34" ht="12.75">
      <c r="A49">
        <v>29</v>
      </c>
      <c r="B49" s="2">
        <v>587466050</v>
      </c>
      <c r="C49" s="5">
        <f t="shared" si="0"/>
        <v>0.58746605</v>
      </c>
      <c r="D49">
        <v>2.4955</v>
      </c>
      <c r="E49">
        <v>1.906</v>
      </c>
      <c r="F49" s="5">
        <f t="shared" si="1"/>
        <v>80.53784411990668</v>
      </c>
      <c r="G49">
        <v>3.699</v>
      </c>
      <c r="H49" s="6">
        <f t="shared" si="2"/>
        <v>5000.345349769791</v>
      </c>
      <c r="I49">
        <v>0.701986</v>
      </c>
      <c r="J49">
        <v>0.289772</v>
      </c>
      <c r="K49">
        <v>0.001117</v>
      </c>
      <c r="L49">
        <v>6.2E-05</v>
      </c>
      <c r="M49">
        <v>0.001582</v>
      </c>
      <c r="N49">
        <v>0.003921</v>
      </c>
      <c r="O49">
        <v>1E-05</v>
      </c>
      <c r="P49">
        <v>7E-06</v>
      </c>
      <c r="Q49">
        <v>0.000568</v>
      </c>
      <c r="R49">
        <v>4.6E-05</v>
      </c>
      <c r="S49">
        <v>0.0626</v>
      </c>
      <c r="T49">
        <v>-10.308</v>
      </c>
      <c r="U49">
        <v>4.335</v>
      </c>
      <c r="V49">
        <v>8.084</v>
      </c>
      <c r="W49">
        <v>0</v>
      </c>
      <c r="X49">
        <v>0.600375</v>
      </c>
      <c r="Y49">
        <v>0.311005</v>
      </c>
      <c r="Z49">
        <v>0</v>
      </c>
      <c r="AA49">
        <v>0.000755</v>
      </c>
      <c r="AB49">
        <v>0.079206</v>
      </c>
      <c r="AC49">
        <v>0</v>
      </c>
      <c r="AD49">
        <v>0.004649</v>
      </c>
      <c r="AE49">
        <v>0.000569</v>
      </c>
      <c r="AF49">
        <v>0.002727</v>
      </c>
      <c r="AH49">
        <f>ROW()</f>
        <v>49</v>
      </c>
    </row>
    <row r="50" spans="1:34" ht="12.75">
      <c r="A50">
        <v>30</v>
      </c>
      <c r="B50" s="2">
        <v>592973060</v>
      </c>
      <c r="C50" s="5">
        <f t="shared" si="0"/>
        <v>0.59297306</v>
      </c>
      <c r="D50">
        <v>2.4953</v>
      </c>
      <c r="E50">
        <v>1.915</v>
      </c>
      <c r="F50" s="5">
        <f t="shared" si="1"/>
        <v>82.22426499470714</v>
      </c>
      <c r="G50">
        <v>3.699</v>
      </c>
      <c r="H50" s="6">
        <f t="shared" si="2"/>
        <v>5000.345349769791</v>
      </c>
      <c r="I50">
        <v>0.701986</v>
      </c>
      <c r="J50">
        <v>0.289772</v>
      </c>
      <c r="K50">
        <v>0.001117</v>
      </c>
      <c r="L50">
        <v>6.2E-05</v>
      </c>
      <c r="M50">
        <v>0.001582</v>
      </c>
      <c r="N50">
        <v>0.003921</v>
      </c>
      <c r="O50">
        <v>1E-05</v>
      </c>
      <c r="P50">
        <v>7E-06</v>
      </c>
      <c r="Q50">
        <v>0.000568</v>
      </c>
      <c r="R50">
        <v>4.6E-05</v>
      </c>
      <c r="S50">
        <v>0.0656</v>
      </c>
      <c r="T50">
        <v>-10.293</v>
      </c>
      <c r="U50">
        <v>4.326</v>
      </c>
      <c r="V50">
        <v>8.089</v>
      </c>
      <c r="W50">
        <v>0</v>
      </c>
      <c r="X50">
        <v>0.550541</v>
      </c>
      <c r="Y50">
        <v>0.339909</v>
      </c>
      <c r="Z50">
        <v>0</v>
      </c>
      <c r="AA50">
        <v>0.000429</v>
      </c>
      <c r="AB50">
        <v>0.099949</v>
      </c>
      <c r="AC50">
        <v>0</v>
      </c>
      <c r="AD50">
        <v>0.004641</v>
      </c>
      <c r="AE50">
        <v>0.000569</v>
      </c>
      <c r="AF50">
        <v>0.003249</v>
      </c>
      <c r="AH50">
        <f>ROW()</f>
        <v>50</v>
      </c>
    </row>
    <row r="51" spans="1:34" ht="12.75">
      <c r="A51">
        <v>31</v>
      </c>
      <c r="B51" s="2">
        <v>599239550</v>
      </c>
      <c r="C51" s="5">
        <f t="shared" si="0"/>
        <v>0.59923955</v>
      </c>
      <c r="D51">
        <v>2.4949</v>
      </c>
      <c r="E51">
        <v>1.927</v>
      </c>
      <c r="F51" s="5">
        <f t="shared" si="1"/>
        <v>84.52788451602905</v>
      </c>
      <c r="G51">
        <v>3.699</v>
      </c>
      <c r="H51" s="6">
        <f t="shared" si="2"/>
        <v>5000.345349769791</v>
      </c>
      <c r="I51">
        <v>0.701986</v>
      </c>
      <c r="J51">
        <v>0.289772</v>
      </c>
      <c r="K51">
        <v>0.001117</v>
      </c>
      <c r="L51">
        <v>6.2E-05</v>
      </c>
      <c r="M51">
        <v>0.001582</v>
      </c>
      <c r="N51">
        <v>0.003921</v>
      </c>
      <c r="O51">
        <v>1E-05</v>
      </c>
      <c r="P51">
        <v>7E-06</v>
      </c>
      <c r="Q51">
        <v>0.000568</v>
      </c>
      <c r="R51">
        <v>4.6E-05</v>
      </c>
      <c r="S51">
        <v>0.0664</v>
      </c>
      <c r="T51">
        <v>-10.276</v>
      </c>
      <c r="U51">
        <v>4.315</v>
      </c>
      <c r="V51">
        <v>8.094</v>
      </c>
      <c r="W51">
        <v>0</v>
      </c>
      <c r="X51">
        <v>0.499963</v>
      </c>
      <c r="Y51">
        <v>0.364735</v>
      </c>
      <c r="Z51">
        <v>0</v>
      </c>
      <c r="AA51">
        <v>0.000231</v>
      </c>
      <c r="AB51">
        <v>0.125547</v>
      </c>
      <c r="AC51">
        <v>0</v>
      </c>
      <c r="AD51">
        <v>0.004461</v>
      </c>
      <c r="AE51">
        <v>0.000569</v>
      </c>
      <c r="AF51">
        <v>0.003779</v>
      </c>
      <c r="AH51">
        <f>ROW()</f>
        <v>51</v>
      </c>
    </row>
    <row r="52" spans="1:34" ht="12.75">
      <c r="A52">
        <v>32</v>
      </c>
      <c r="B52" s="2">
        <v>608712640</v>
      </c>
      <c r="C52" s="5">
        <f t="shared" si="0"/>
        <v>0.60871264</v>
      </c>
      <c r="D52">
        <v>2.4944</v>
      </c>
      <c r="E52">
        <v>1.944</v>
      </c>
      <c r="F52" s="5">
        <f t="shared" si="1"/>
        <v>87.90225168308845</v>
      </c>
      <c r="G52">
        <v>3.699</v>
      </c>
      <c r="H52" s="6">
        <f t="shared" si="2"/>
        <v>5000.345349769791</v>
      </c>
      <c r="I52">
        <v>0.701986</v>
      </c>
      <c r="J52">
        <v>0.289772</v>
      </c>
      <c r="K52">
        <v>0.001117</v>
      </c>
      <c r="L52">
        <v>6.2E-05</v>
      </c>
      <c r="M52">
        <v>0.001582</v>
      </c>
      <c r="N52">
        <v>0.003921</v>
      </c>
      <c r="O52">
        <v>1E-05</v>
      </c>
      <c r="P52">
        <v>7E-06</v>
      </c>
      <c r="Q52">
        <v>0.000568</v>
      </c>
      <c r="R52">
        <v>4.6E-05</v>
      </c>
      <c r="S52">
        <v>0.0667</v>
      </c>
      <c r="T52">
        <v>-10.249</v>
      </c>
      <c r="U52">
        <v>4.291</v>
      </c>
      <c r="V52">
        <v>8.1</v>
      </c>
      <c r="W52">
        <v>0</v>
      </c>
      <c r="X52">
        <v>0.450379</v>
      </c>
      <c r="Y52">
        <v>0.379397</v>
      </c>
      <c r="Z52">
        <v>0</v>
      </c>
      <c r="AA52">
        <v>0.000134</v>
      </c>
      <c r="AB52">
        <v>0.16035</v>
      </c>
      <c r="AC52">
        <v>0</v>
      </c>
      <c r="AD52">
        <v>0.004175</v>
      </c>
      <c r="AE52">
        <v>0.000569</v>
      </c>
      <c r="AF52">
        <v>0.004282</v>
      </c>
      <c r="AH52">
        <f>ROW()</f>
        <v>52</v>
      </c>
    </row>
    <row r="53" spans="1:34" ht="12.75">
      <c r="A53">
        <v>33</v>
      </c>
      <c r="B53" s="2">
        <v>617162180</v>
      </c>
      <c r="C53" s="5">
        <f t="shared" si="0"/>
        <v>0.61716218</v>
      </c>
      <c r="D53">
        <v>2.4939</v>
      </c>
      <c r="E53">
        <v>1.96</v>
      </c>
      <c r="F53" s="5">
        <f t="shared" si="1"/>
        <v>91.20108393559097</v>
      </c>
      <c r="G53">
        <v>3.699</v>
      </c>
      <c r="H53" s="6">
        <f t="shared" si="2"/>
        <v>5000.345349769791</v>
      </c>
      <c r="I53">
        <v>0.701986</v>
      </c>
      <c r="J53">
        <v>0.289772</v>
      </c>
      <c r="K53">
        <v>0.001117</v>
      </c>
      <c r="L53">
        <v>6.2E-05</v>
      </c>
      <c r="M53">
        <v>0.001582</v>
      </c>
      <c r="N53">
        <v>0.003921</v>
      </c>
      <c r="O53">
        <v>1E-05</v>
      </c>
      <c r="P53">
        <v>7E-06</v>
      </c>
      <c r="Q53">
        <v>0.000568</v>
      </c>
      <c r="R53">
        <v>4.6E-05</v>
      </c>
      <c r="S53">
        <v>0.0682</v>
      </c>
      <c r="T53">
        <v>-10.225</v>
      </c>
      <c r="U53">
        <v>4.271</v>
      </c>
      <c r="V53">
        <v>8.107</v>
      </c>
      <c r="W53">
        <v>0</v>
      </c>
      <c r="X53">
        <v>0.39972</v>
      </c>
      <c r="Y53">
        <v>0.395208</v>
      </c>
      <c r="Z53">
        <v>0</v>
      </c>
      <c r="AA53">
        <v>7.6E-05</v>
      </c>
      <c r="AB53">
        <v>0.195101</v>
      </c>
      <c r="AC53">
        <v>0</v>
      </c>
      <c r="AD53">
        <v>0.003889</v>
      </c>
      <c r="AE53">
        <v>0.000569</v>
      </c>
      <c r="AF53">
        <v>0.004722</v>
      </c>
      <c r="AH53">
        <f>ROW()</f>
        <v>53</v>
      </c>
    </row>
    <row r="54" spans="1:34" ht="12.75">
      <c r="A54">
        <v>34</v>
      </c>
      <c r="B54" s="2">
        <v>621558660</v>
      </c>
      <c r="C54" s="5">
        <f t="shared" si="0"/>
        <v>0.62155866</v>
      </c>
      <c r="D54">
        <v>2.4937</v>
      </c>
      <c r="E54">
        <v>1.968</v>
      </c>
      <c r="F54" s="5">
        <f t="shared" si="1"/>
        <v>92.89663867799365</v>
      </c>
      <c r="G54">
        <v>3.699</v>
      </c>
      <c r="H54" s="6">
        <f t="shared" si="2"/>
        <v>5000.345349769791</v>
      </c>
      <c r="I54">
        <v>0.701986</v>
      </c>
      <c r="J54">
        <v>0.289772</v>
      </c>
      <c r="K54">
        <v>0.001117</v>
      </c>
      <c r="L54">
        <v>6.2E-05</v>
      </c>
      <c r="M54">
        <v>0.001582</v>
      </c>
      <c r="N54">
        <v>0.003921</v>
      </c>
      <c r="O54">
        <v>1E-05</v>
      </c>
      <c r="P54">
        <v>7E-06</v>
      </c>
      <c r="Q54">
        <v>0.000568</v>
      </c>
      <c r="R54">
        <v>4.6E-05</v>
      </c>
      <c r="S54">
        <v>0.0698</v>
      </c>
      <c r="T54">
        <v>-10.213</v>
      </c>
      <c r="U54">
        <v>4.261</v>
      </c>
      <c r="V54">
        <v>8.113</v>
      </c>
      <c r="W54">
        <v>0</v>
      </c>
      <c r="X54">
        <v>0.350082</v>
      </c>
      <c r="Y54">
        <v>0.41413</v>
      </c>
      <c r="Z54">
        <v>0</v>
      </c>
      <c r="AA54">
        <v>9E-06</v>
      </c>
      <c r="AB54">
        <v>0.225724</v>
      </c>
      <c r="AC54">
        <v>0</v>
      </c>
      <c r="AD54">
        <v>0.003647</v>
      </c>
      <c r="AE54">
        <v>0.000569</v>
      </c>
      <c r="AF54">
        <v>0.005125</v>
      </c>
      <c r="AH54">
        <f>ROW()</f>
        <v>54</v>
      </c>
    </row>
    <row r="55" spans="1:34" ht="12.75">
      <c r="A55">
        <v>35</v>
      </c>
      <c r="B55" s="2">
        <v>629290370</v>
      </c>
      <c r="C55" s="5">
        <f t="shared" si="0"/>
        <v>0.62929037</v>
      </c>
      <c r="D55">
        <v>2.4932</v>
      </c>
      <c r="E55">
        <v>1.983</v>
      </c>
      <c r="F55" s="5">
        <f t="shared" si="1"/>
        <v>96.16122783836656</v>
      </c>
      <c r="G55">
        <v>3.699</v>
      </c>
      <c r="H55" s="6">
        <f t="shared" si="2"/>
        <v>5000.345349769791</v>
      </c>
      <c r="I55">
        <v>0.701986</v>
      </c>
      <c r="J55">
        <v>0.289772</v>
      </c>
      <c r="K55">
        <v>0.001117</v>
      </c>
      <c r="L55">
        <v>6.2E-05</v>
      </c>
      <c r="M55">
        <v>0.001582</v>
      </c>
      <c r="N55">
        <v>0.003921</v>
      </c>
      <c r="O55">
        <v>1E-05</v>
      </c>
      <c r="P55">
        <v>7E-06</v>
      </c>
      <c r="Q55">
        <v>0.000568</v>
      </c>
      <c r="R55">
        <v>4.6E-05</v>
      </c>
      <c r="S55">
        <v>0.0688</v>
      </c>
      <c r="T55">
        <v>-10.191</v>
      </c>
      <c r="U55">
        <v>4.247</v>
      </c>
      <c r="V55">
        <v>8.12</v>
      </c>
      <c r="W55">
        <v>0</v>
      </c>
      <c r="X55">
        <v>0.300277</v>
      </c>
      <c r="Y55">
        <v>0.417614</v>
      </c>
      <c r="Z55">
        <v>0</v>
      </c>
      <c r="AA55">
        <v>2.3E-05</v>
      </c>
      <c r="AB55">
        <v>0.271983</v>
      </c>
      <c r="AC55">
        <v>0</v>
      </c>
      <c r="AD55">
        <v>0.003328</v>
      </c>
      <c r="AE55">
        <v>0.000569</v>
      </c>
      <c r="AF55">
        <v>0.005492</v>
      </c>
      <c r="AH55">
        <f>ROW()</f>
        <v>55</v>
      </c>
    </row>
    <row r="56" spans="1:32" ht="12.75">
      <c r="A56">
        <v>36</v>
      </c>
      <c r="B56" s="2">
        <v>633385220</v>
      </c>
      <c r="C56" s="5">
        <f t="shared" si="0"/>
        <v>0.63338522</v>
      </c>
      <c r="D56">
        <v>2.4929</v>
      </c>
      <c r="E56">
        <v>1.99</v>
      </c>
      <c r="F56" s="5">
        <f t="shared" si="1"/>
        <v>97.72372209558112</v>
      </c>
      <c r="G56">
        <v>3.698</v>
      </c>
      <c r="H56" s="6">
        <f t="shared" si="2"/>
        <v>4988.844874600125</v>
      </c>
      <c r="I56">
        <v>0.701986</v>
      </c>
      <c r="J56">
        <v>0.289772</v>
      </c>
      <c r="K56">
        <v>0.001117</v>
      </c>
      <c r="L56">
        <v>6.2E-05</v>
      </c>
      <c r="M56">
        <v>0.001582</v>
      </c>
      <c r="N56">
        <v>0.003921</v>
      </c>
      <c r="O56">
        <v>1E-05</v>
      </c>
      <c r="P56">
        <v>7E-06</v>
      </c>
      <c r="Q56">
        <v>0.000568</v>
      </c>
      <c r="R56">
        <v>4.6E-05</v>
      </c>
      <c r="S56">
        <v>0.0631</v>
      </c>
      <c r="T56">
        <v>-10.18</v>
      </c>
      <c r="U56">
        <v>4.235</v>
      </c>
      <c r="V56">
        <v>8.128</v>
      </c>
      <c r="W56">
        <v>0</v>
      </c>
      <c r="X56">
        <v>0.25023</v>
      </c>
      <c r="Y56">
        <v>0.427334</v>
      </c>
      <c r="Z56">
        <v>0</v>
      </c>
      <c r="AA56">
        <v>0</v>
      </c>
      <c r="AB56">
        <v>0.312236</v>
      </c>
      <c r="AC56">
        <v>0</v>
      </c>
      <c r="AD56">
        <v>0.003058</v>
      </c>
      <c r="AE56">
        <v>0.000569</v>
      </c>
      <c r="AF56">
        <v>0.005857</v>
      </c>
    </row>
    <row r="57" spans="1:32" ht="12.75">
      <c r="A57">
        <v>37</v>
      </c>
      <c r="B57" s="2">
        <v>637005950</v>
      </c>
      <c r="C57" s="5">
        <f t="shared" si="0"/>
        <v>0.63700595</v>
      </c>
      <c r="D57">
        <v>2.4927</v>
      </c>
      <c r="E57">
        <v>1.996</v>
      </c>
      <c r="F57" s="5">
        <f t="shared" si="1"/>
        <v>99.08319448927679</v>
      </c>
      <c r="G57">
        <v>3.698</v>
      </c>
      <c r="H57" s="6">
        <f t="shared" si="2"/>
        <v>4988.844874600125</v>
      </c>
      <c r="I57">
        <v>0.701986</v>
      </c>
      <c r="J57">
        <v>0.289772</v>
      </c>
      <c r="K57">
        <v>0.001117</v>
      </c>
      <c r="L57">
        <v>6.2E-05</v>
      </c>
      <c r="M57">
        <v>0.001582</v>
      </c>
      <c r="N57">
        <v>0.003921</v>
      </c>
      <c r="O57">
        <v>1E-05</v>
      </c>
      <c r="P57">
        <v>7E-06</v>
      </c>
      <c r="Q57">
        <v>0.000568</v>
      </c>
      <c r="R57">
        <v>4.6E-05</v>
      </c>
      <c r="S57">
        <v>0.0702</v>
      </c>
      <c r="T57">
        <v>-10.169</v>
      </c>
      <c r="U57">
        <v>4.243</v>
      </c>
      <c r="V57">
        <v>8.137</v>
      </c>
      <c r="W57">
        <v>0</v>
      </c>
      <c r="X57">
        <v>0.200484</v>
      </c>
      <c r="Y57">
        <v>0.429893</v>
      </c>
      <c r="Z57">
        <v>0</v>
      </c>
      <c r="AA57">
        <v>0</v>
      </c>
      <c r="AB57">
        <v>0.359358</v>
      </c>
      <c r="AC57">
        <v>0</v>
      </c>
      <c r="AD57">
        <v>0.002767</v>
      </c>
      <c r="AE57">
        <v>0.000569</v>
      </c>
      <c r="AF57">
        <v>0.006213</v>
      </c>
    </row>
    <row r="58" spans="1:32" ht="12.75">
      <c r="A58">
        <v>38</v>
      </c>
      <c r="B58" s="2">
        <v>642643070</v>
      </c>
      <c r="C58" s="5">
        <f t="shared" si="0"/>
        <v>0.64264307</v>
      </c>
      <c r="D58">
        <v>2.4923</v>
      </c>
      <c r="E58">
        <v>2.005</v>
      </c>
      <c r="F58" s="5">
        <f t="shared" si="1"/>
        <v>101.1579454259899</v>
      </c>
      <c r="G58">
        <v>3.697</v>
      </c>
      <c r="H58" s="6">
        <f t="shared" si="2"/>
        <v>4977.370849789368</v>
      </c>
      <c r="I58">
        <v>0.701986</v>
      </c>
      <c r="J58">
        <v>0.289772</v>
      </c>
      <c r="K58">
        <v>0.001117</v>
      </c>
      <c r="L58">
        <v>6.2E-05</v>
      </c>
      <c r="M58">
        <v>0.001582</v>
      </c>
      <c r="N58">
        <v>0.003921</v>
      </c>
      <c r="O58">
        <v>1E-05</v>
      </c>
      <c r="P58">
        <v>7E-06</v>
      </c>
      <c r="Q58">
        <v>0.000568</v>
      </c>
      <c r="R58">
        <v>4.6E-05</v>
      </c>
      <c r="S58">
        <v>0.0606</v>
      </c>
      <c r="T58">
        <v>-10.153</v>
      </c>
      <c r="U58">
        <v>4.242</v>
      </c>
      <c r="V58">
        <v>8.146</v>
      </c>
      <c r="W58">
        <v>0</v>
      </c>
      <c r="X58">
        <v>0.149056</v>
      </c>
      <c r="Y58">
        <v>0.420466</v>
      </c>
      <c r="Z58">
        <v>0</v>
      </c>
      <c r="AA58">
        <v>0</v>
      </c>
      <c r="AB58">
        <v>0.420146</v>
      </c>
      <c r="AC58">
        <v>0</v>
      </c>
      <c r="AD58">
        <v>0.002464</v>
      </c>
      <c r="AE58">
        <v>0.000569</v>
      </c>
      <c r="AF58">
        <v>0.006582</v>
      </c>
    </row>
    <row r="59" spans="1:32" ht="12.75">
      <c r="A59">
        <v>39</v>
      </c>
      <c r="B59" s="2">
        <v>649444540</v>
      </c>
      <c r="C59" s="5">
        <f t="shared" si="0"/>
        <v>0.64944454</v>
      </c>
      <c r="D59">
        <v>2.4918</v>
      </c>
      <c r="E59">
        <v>2.018</v>
      </c>
      <c r="F59" s="5">
        <f t="shared" si="1"/>
        <v>104.23174293933039</v>
      </c>
      <c r="G59">
        <v>3.694</v>
      </c>
      <c r="H59" s="6">
        <f t="shared" si="2"/>
        <v>4943.10686986836</v>
      </c>
      <c r="I59">
        <v>0.701986</v>
      </c>
      <c r="J59">
        <v>0.289772</v>
      </c>
      <c r="K59">
        <v>0.001117</v>
      </c>
      <c r="L59">
        <v>6.2E-05</v>
      </c>
      <c r="M59">
        <v>0.001582</v>
      </c>
      <c r="N59">
        <v>0.003921</v>
      </c>
      <c r="O59">
        <v>1E-05</v>
      </c>
      <c r="P59">
        <v>7E-06</v>
      </c>
      <c r="Q59">
        <v>0.000568</v>
      </c>
      <c r="R59">
        <v>4.6E-05</v>
      </c>
      <c r="S59">
        <v>0.0699</v>
      </c>
      <c r="T59">
        <v>-10.129</v>
      </c>
      <c r="U59">
        <v>4.269</v>
      </c>
      <c r="V59">
        <v>8.162</v>
      </c>
      <c r="W59">
        <v>0</v>
      </c>
      <c r="X59">
        <v>0.100661</v>
      </c>
      <c r="Y59">
        <v>0.379912</v>
      </c>
      <c r="Z59">
        <v>0</v>
      </c>
      <c r="AA59">
        <v>0</v>
      </c>
      <c r="AB59">
        <v>0.509024</v>
      </c>
      <c r="AC59">
        <v>0</v>
      </c>
      <c r="AD59">
        <v>0.002145</v>
      </c>
      <c r="AE59">
        <v>0.000569</v>
      </c>
      <c r="AF59">
        <v>0.006969</v>
      </c>
    </row>
    <row r="60" spans="1:32" ht="12.75">
      <c r="A60">
        <v>40</v>
      </c>
      <c r="B60" s="2">
        <v>661955970</v>
      </c>
      <c r="C60" s="5">
        <f t="shared" si="0"/>
        <v>0.66195597</v>
      </c>
      <c r="D60">
        <v>2.4908</v>
      </c>
      <c r="E60">
        <v>2.049</v>
      </c>
      <c r="F60" s="5">
        <f t="shared" si="1"/>
        <v>111.94378834671517</v>
      </c>
      <c r="G60">
        <v>3.688</v>
      </c>
      <c r="H60" s="6">
        <f t="shared" si="2"/>
        <v>4875.284901033867</v>
      </c>
      <c r="I60">
        <v>0.701986</v>
      </c>
      <c r="J60">
        <v>0.289772</v>
      </c>
      <c r="K60">
        <v>0.001117</v>
      </c>
      <c r="L60">
        <v>6.2E-05</v>
      </c>
      <c r="M60">
        <v>0.001582</v>
      </c>
      <c r="N60">
        <v>0.003921</v>
      </c>
      <c r="O60">
        <v>1E-05</v>
      </c>
      <c r="P60">
        <v>7E-06</v>
      </c>
      <c r="Q60">
        <v>0.000568</v>
      </c>
      <c r="R60">
        <v>4.6E-05</v>
      </c>
      <c r="S60">
        <v>0.0732</v>
      </c>
      <c r="T60">
        <v>-10.069</v>
      </c>
      <c r="U60">
        <v>4.308</v>
      </c>
      <c r="V60">
        <v>8.189</v>
      </c>
      <c r="W60">
        <v>0</v>
      </c>
      <c r="X60">
        <v>0.051372</v>
      </c>
      <c r="Y60">
        <v>0.278526</v>
      </c>
      <c r="Z60">
        <v>0</v>
      </c>
      <c r="AA60">
        <v>0</v>
      </c>
      <c r="AB60">
        <v>0.659573</v>
      </c>
      <c r="AC60">
        <v>0</v>
      </c>
      <c r="AD60">
        <v>0.001583</v>
      </c>
      <c r="AE60">
        <v>0.000569</v>
      </c>
      <c r="AF60">
        <v>0.007645</v>
      </c>
    </row>
    <row r="61" spans="1:32" ht="12.75">
      <c r="A61">
        <v>41</v>
      </c>
      <c r="B61" s="2">
        <v>663896380</v>
      </c>
      <c r="C61" s="5">
        <f t="shared" si="0"/>
        <v>0.66389638</v>
      </c>
      <c r="D61">
        <v>2.4906</v>
      </c>
      <c r="E61">
        <v>2.064</v>
      </c>
      <c r="F61" s="5">
        <f t="shared" si="1"/>
        <v>115.8777356155127</v>
      </c>
      <c r="G61">
        <v>3.686</v>
      </c>
      <c r="H61" s="6">
        <f t="shared" si="2"/>
        <v>4852.885001621215</v>
      </c>
      <c r="I61">
        <v>0.701986</v>
      </c>
      <c r="J61">
        <v>0.289772</v>
      </c>
      <c r="K61">
        <v>0.001117</v>
      </c>
      <c r="L61">
        <v>6.2E-05</v>
      </c>
      <c r="M61">
        <v>0.001582</v>
      </c>
      <c r="N61">
        <v>0.003921</v>
      </c>
      <c r="O61">
        <v>1E-05</v>
      </c>
      <c r="P61">
        <v>7E-06</v>
      </c>
      <c r="Q61">
        <v>0.000568</v>
      </c>
      <c r="R61">
        <v>4.6E-05</v>
      </c>
      <c r="S61">
        <v>0.0717</v>
      </c>
      <c r="T61">
        <v>-10.042</v>
      </c>
      <c r="U61">
        <v>4.353</v>
      </c>
      <c r="V61">
        <v>8.204</v>
      </c>
      <c r="W61">
        <v>0</v>
      </c>
      <c r="X61">
        <v>0.030403</v>
      </c>
      <c r="Y61">
        <v>0.247577</v>
      </c>
      <c r="Z61">
        <v>0</v>
      </c>
      <c r="AA61">
        <v>0</v>
      </c>
      <c r="AB61">
        <v>0.711386</v>
      </c>
      <c r="AC61">
        <v>0</v>
      </c>
      <c r="AD61">
        <v>0.001116</v>
      </c>
      <c r="AE61">
        <v>0.000569</v>
      </c>
      <c r="AF61">
        <v>0.008209</v>
      </c>
    </row>
    <row r="62" spans="1:32" ht="12.75">
      <c r="A62">
        <v>42</v>
      </c>
      <c r="B62" s="2">
        <v>665467840</v>
      </c>
      <c r="C62" s="5">
        <f t="shared" si="0"/>
        <v>0.66546784</v>
      </c>
      <c r="D62">
        <v>2.4905</v>
      </c>
      <c r="E62">
        <v>2.103</v>
      </c>
      <c r="F62" s="5">
        <f t="shared" si="1"/>
        <v>126.76518658578465</v>
      </c>
      <c r="G62">
        <v>3.681</v>
      </c>
      <c r="H62" s="6">
        <f t="shared" si="2"/>
        <v>4797.334486366896</v>
      </c>
      <c r="I62">
        <v>0.701986</v>
      </c>
      <c r="J62">
        <v>0.289772</v>
      </c>
      <c r="K62">
        <v>0.001117</v>
      </c>
      <c r="L62">
        <v>6.2E-05</v>
      </c>
      <c r="M62">
        <v>0.001582</v>
      </c>
      <c r="N62">
        <v>0.003921</v>
      </c>
      <c r="O62">
        <v>1E-05</v>
      </c>
      <c r="P62">
        <v>7E-06</v>
      </c>
      <c r="Q62">
        <v>0.000568</v>
      </c>
      <c r="R62">
        <v>4.6E-05</v>
      </c>
      <c r="S62">
        <v>0.069</v>
      </c>
      <c r="T62">
        <v>-9.976</v>
      </c>
      <c r="U62">
        <v>4.446</v>
      </c>
      <c r="V62">
        <v>8.232</v>
      </c>
      <c r="W62">
        <v>0</v>
      </c>
      <c r="X62">
        <v>0.01026</v>
      </c>
      <c r="Y62">
        <v>0.209399</v>
      </c>
      <c r="Z62">
        <v>0</v>
      </c>
      <c r="AA62">
        <v>0</v>
      </c>
      <c r="AB62">
        <v>0.769548</v>
      </c>
      <c r="AC62">
        <v>0</v>
      </c>
      <c r="AD62">
        <v>0.00041</v>
      </c>
      <c r="AE62">
        <v>0.00057</v>
      </c>
      <c r="AF62">
        <v>0.009059</v>
      </c>
    </row>
    <row r="63" spans="1:32" ht="12.75">
      <c r="A63">
        <v>43</v>
      </c>
      <c r="B63" s="2">
        <v>666439230</v>
      </c>
      <c r="C63" s="5">
        <f t="shared" si="0"/>
        <v>0.66643923</v>
      </c>
      <c r="D63">
        <v>2.4904</v>
      </c>
      <c r="E63">
        <v>2.237</v>
      </c>
      <c r="F63" s="5">
        <f t="shared" si="1"/>
        <v>172.58378919902043</v>
      </c>
      <c r="G63">
        <v>3.668</v>
      </c>
      <c r="H63" s="6">
        <f t="shared" si="2"/>
        <v>4655.860935229593</v>
      </c>
      <c r="I63">
        <v>0.701986</v>
      </c>
      <c r="J63">
        <v>0.289772</v>
      </c>
      <c r="K63">
        <v>0.001117</v>
      </c>
      <c r="L63">
        <v>6.2E-05</v>
      </c>
      <c r="M63">
        <v>0.001582</v>
      </c>
      <c r="N63">
        <v>0.003921</v>
      </c>
      <c r="O63">
        <v>1E-05</v>
      </c>
      <c r="P63">
        <v>7E-06</v>
      </c>
      <c r="Q63">
        <v>0.000568</v>
      </c>
      <c r="R63">
        <v>4.6E-05</v>
      </c>
      <c r="S63">
        <v>0</v>
      </c>
      <c r="T63">
        <v>-9.747</v>
      </c>
      <c r="U63">
        <v>4.734</v>
      </c>
      <c r="V63">
        <v>8.284</v>
      </c>
      <c r="W63">
        <v>0</v>
      </c>
      <c r="X63">
        <v>0</v>
      </c>
      <c r="Y63">
        <v>0.181328</v>
      </c>
      <c r="Z63">
        <v>0</v>
      </c>
      <c r="AA63">
        <v>0</v>
      </c>
      <c r="AB63">
        <v>0.807776</v>
      </c>
      <c r="AC63">
        <v>0</v>
      </c>
      <c r="AD63">
        <v>1.3E-05</v>
      </c>
      <c r="AE63">
        <v>0.00057</v>
      </c>
      <c r="AF63">
        <v>0.009517</v>
      </c>
    </row>
    <row r="64" spans="1:32" ht="12.75">
      <c r="A64">
        <v>44</v>
      </c>
      <c r="B64" s="2">
        <v>671349250</v>
      </c>
      <c r="C64" s="5">
        <f t="shared" si="0"/>
        <v>0.67134925</v>
      </c>
      <c r="D64">
        <v>2.4891</v>
      </c>
      <c r="E64">
        <v>2.411</v>
      </c>
      <c r="F64" s="5">
        <f t="shared" si="1"/>
        <v>257.6321157002577</v>
      </c>
      <c r="G64">
        <v>3.654</v>
      </c>
      <c r="H64" s="6">
        <f t="shared" si="2"/>
        <v>4508.167045414601</v>
      </c>
      <c r="I64">
        <v>0.701986</v>
      </c>
      <c r="J64">
        <v>0.289772</v>
      </c>
      <c r="K64">
        <v>0.001117</v>
      </c>
      <c r="L64">
        <v>6.2E-05</v>
      </c>
      <c r="M64">
        <v>0.001582</v>
      </c>
      <c r="N64">
        <v>0.003921</v>
      </c>
      <c r="O64">
        <v>1E-05</v>
      </c>
      <c r="P64">
        <v>7E-06</v>
      </c>
      <c r="Q64">
        <v>0.000568</v>
      </c>
      <c r="R64">
        <v>4.6E-05</v>
      </c>
      <c r="S64">
        <v>0</v>
      </c>
      <c r="T64">
        <v>-9.458</v>
      </c>
      <c r="U64">
        <v>5.468</v>
      </c>
      <c r="V64">
        <v>8.163</v>
      </c>
      <c r="W64">
        <v>0</v>
      </c>
      <c r="X64">
        <v>0</v>
      </c>
      <c r="Y64">
        <v>0.181328</v>
      </c>
      <c r="Z64">
        <v>0</v>
      </c>
      <c r="AA64">
        <v>0</v>
      </c>
      <c r="AB64">
        <v>0.807776</v>
      </c>
      <c r="AC64">
        <v>0</v>
      </c>
      <c r="AD64">
        <v>1.3E-05</v>
      </c>
      <c r="AE64">
        <v>0.00057</v>
      </c>
      <c r="AF64">
        <v>0.009517</v>
      </c>
    </row>
    <row r="65" spans="1:32" ht="12.75">
      <c r="A65">
        <v>45</v>
      </c>
      <c r="B65" s="2">
        <v>672954880</v>
      </c>
      <c r="C65" s="5">
        <f t="shared" si="0"/>
        <v>0.67295488</v>
      </c>
      <c r="D65">
        <v>2.4883</v>
      </c>
      <c r="E65">
        <v>2.587</v>
      </c>
      <c r="F65" s="5">
        <f t="shared" si="1"/>
        <v>386.3669770540694</v>
      </c>
      <c r="G65">
        <v>3.64</v>
      </c>
      <c r="H65" s="6">
        <f t="shared" si="2"/>
        <v>4365.158322401663</v>
      </c>
      <c r="I65">
        <v>0.701986</v>
      </c>
      <c r="J65">
        <v>0.289772</v>
      </c>
      <c r="K65">
        <v>0.001117</v>
      </c>
      <c r="L65">
        <v>6.2E-05</v>
      </c>
      <c r="M65">
        <v>0.001582</v>
      </c>
      <c r="N65">
        <v>0.003921</v>
      </c>
      <c r="O65">
        <v>1E-05</v>
      </c>
      <c r="P65">
        <v>7E-06</v>
      </c>
      <c r="Q65">
        <v>0.000568</v>
      </c>
      <c r="R65">
        <v>4.6E-05</v>
      </c>
      <c r="S65">
        <v>0</v>
      </c>
      <c r="T65">
        <v>-9.169</v>
      </c>
      <c r="U65">
        <v>5.637</v>
      </c>
      <c r="V65">
        <v>8.154</v>
      </c>
      <c r="W65">
        <v>0</v>
      </c>
      <c r="X65">
        <v>0</v>
      </c>
      <c r="Y65">
        <v>0.181328</v>
      </c>
      <c r="Z65">
        <v>0</v>
      </c>
      <c r="AA65">
        <v>0</v>
      </c>
      <c r="AB65">
        <v>0.807776</v>
      </c>
      <c r="AC65">
        <v>0</v>
      </c>
      <c r="AD65">
        <v>1.3E-05</v>
      </c>
      <c r="AE65">
        <v>0.00057</v>
      </c>
      <c r="AF65">
        <v>0.009517</v>
      </c>
    </row>
    <row r="66" spans="1:32" ht="12.75">
      <c r="A66">
        <v>46</v>
      </c>
      <c r="B66" s="2">
        <v>673757700</v>
      </c>
      <c r="C66" s="5">
        <f t="shared" si="0"/>
        <v>0.6737577</v>
      </c>
      <c r="D66">
        <v>2.4876</v>
      </c>
      <c r="E66">
        <v>2.747</v>
      </c>
      <c r="F66" s="5">
        <f t="shared" si="1"/>
        <v>558.4701947368308</v>
      </c>
      <c r="G66">
        <v>3.63</v>
      </c>
      <c r="H66" s="6">
        <f t="shared" si="2"/>
        <v>4265.79518801593</v>
      </c>
      <c r="I66">
        <v>0.701986</v>
      </c>
      <c r="J66">
        <v>0.289772</v>
      </c>
      <c r="K66">
        <v>0.001117</v>
      </c>
      <c r="L66">
        <v>6.2E-05</v>
      </c>
      <c r="M66">
        <v>0.001582</v>
      </c>
      <c r="N66">
        <v>0.003921</v>
      </c>
      <c r="O66">
        <v>1E-05</v>
      </c>
      <c r="P66">
        <v>7E-06</v>
      </c>
      <c r="Q66">
        <v>0.000568</v>
      </c>
      <c r="R66">
        <v>4.6E-05</v>
      </c>
      <c r="S66">
        <v>0</v>
      </c>
      <c r="T66">
        <v>-8.905</v>
      </c>
      <c r="U66">
        <v>5.791</v>
      </c>
      <c r="V66">
        <v>8.155</v>
      </c>
      <c r="W66">
        <v>0</v>
      </c>
      <c r="X66">
        <v>0</v>
      </c>
      <c r="Y66">
        <v>0.181328</v>
      </c>
      <c r="Z66">
        <v>0</v>
      </c>
      <c r="AA66">
        <v>0</v>
      </c>
      <c r="AB66">
        <v>0.807776</v>
      </c>
      <c r="AC66">
        <v>0</v>
      </c>
      <c r="AD66">
        <v>1.3E-05</v>
      </c>
      <c r="AE66">
        <v>0.00057</v>
      </c>
      <c r="AF66">
        <v>0.009517</v>
      </c>
    </row>
    <row r="67" spans="1:32" ht="12.75">
      <c r="A67">
        <v>47</v>
      </c>
      <c r="B67" s="2">
        <v>674292930</v>
      </c>
      <c r="C67" s="5">
        <f t="shared" si="0"/>
        <v>0.67429293</v>
      </c>
      <c r="D67">
        <v>2.4867</v>
      </c>
      <c r="E67">
        <v>2.924</v>
      </c>
      <c r="F67" s="5">
        <f t="shared" si="1"/>
        <v>839.459986519398</v>
      </c>
      <c r="G67">
        <v>3.616</v>
      </c>
      <c r="H67" s="6">
        <f t="shared" si="2"/>
        <v>4130.475019901621</v>
      </c>
      <c r="I67">
        <v>0.701985</v>
      </c>
      <c r="J67">
        <v>0.289774</v>
      </c>
      <c r="K67">
        <v>0.001116</v>
      </c>
      <c r="L67">
        <v>6.3E-05</v>
      </c>
      <c r="M67">
        <v>0.001582</v>
      </c>
      <c r="N67">
        <v>0.003921</v>
      </c>
      <c r="O67">
        <v>1E-05</v>
      </c>
      <c r="P67">
        <v>7E-06</v>
      </c>
      <c r="Q67">
        <v>0.000568</v>
      </c>
      <c r="R67">
        <v>4.6E-05</v>
      </c>
      <c r="S67">
        <v>0</v>
      </c>
      <c r="T67">
        <v>-8.615</v>
      </c>
      <c r="U67">
        <v>5.933</v>
      </c>
      <c r="V67">
        <v>8.138</v>
      </c>
      <c r="W67">
        <v>0</v>
      </c>
      <c r="X67">
        <v>0</v>
      </c>
      <c r="Y67">
        <v>0.181328</v>
      </c>
      <c r="Z67">
        <v>0</v>
      </c>
      <c r="AA67">
        <v>0</v>
      </c>
      <c r="AB67">
        <v>0.807776</v>
      </c>
      <c r="AC67">
        <v>0</v>
      </c>
      <c r="AD67">
        <v>1.3E-05</v>
      </c>
      <c r="AE67">
        <v>0.00057</v>
      </c>
      <c r="AF67">
        <v>0.009517</v>
      </c>
    </row>
    <row r="68" spans="1:32" ht="12.75">
      <c r="A68">
        <v>48</v>
      </c>
      <c r="B68" s="2">
        <v>674593980</v>
      </c>
      <c r="C68" s="5">
        <f t="shared" si="0"/>
        <v>0.67459398</v>
      </c>
      <c r="D68">
        <v>2.4856</v>
      </c>
      <c r="E68">
        <v>3.081</v>
      </c>
      <c r="F68" s="5">
        <f t="shared" si="1"/>
        <v>1205.0359403717982</v>
      </c>
      <c r="G68">
        <v>3.605</v>
      </c>
      <c r="H68" s="6">
        <f t="shared" si="2"/>
        <v>4027.1703432545955</v>
      </c>
      <c r="I68">
        <v>0.701983</v>
      </c>
      <c r="J68">
        <v>0.289776</v>
      </c>
      <c r="K68">
        <v>0.001113</v>
      </c>
      <c r="L68">
        <v>6.3E-05</v>
      </c>
      <c r="M68">
        <v>0.001587</v>
      </c>
      <c r="N68">
        <v>0.003921</v>
      </c>
      <c r="O68">
        <v>1E-05</v>
      </c>
      <c r="P68">
        <v>7E-06</v>
      </c>
      <c r="Q68">
        <v>0.000568</v>
      </c>
      <c r="R68">
        <v>4.6E-05</v>
      </c>
      <c r="S68">
        <v>0</v>
      </c>
      <c r="T68">
        <v>-8.355</v>
      </c>
      <c r="U68">
        <v>6.017</v>
      </c>
      <c r="V68">
        <v>8.113</v>
      </c>
      <c r="W68">
        <v>0</v>
      </c>
      <c r="X68">
        <v>0</v>
      </c>
      <c r="Y68">
        <v>0.181328</v>
      </c>
      <c r="Z68">
        <v>0</v>
      </c>
      <c r="AA68">
        <v>0</v>
      </c>
      <c r="AB68">
        <v>0.807776</v>
      </c>
      <c r="AC68">
        <v>0</v>
      </c>
      <c r="AD68">
        <v>1.3E-05</v>
      </c>
      <c r="AE68">
        <v>0.00057</v>
      </c>
      <c r="AF68">
        <v>0.009517</v>
      </c>
    </row>
    <row r="69" spans="1:32" ht="12.75">
      <c r="A69">
        <v>49</v>
      </c>
      <c r="B69" s="2">
        <v>674892540</v>
      </c>
      <c r="C69" s="5">
        <f t="shared" si="0"/>
        <v>0.67489254</v>
      </c>
      <c r="D69">
        <v>2.4837</v>
      </c>
      <c r="E69">
        <v>3.258</v>
      </c>
      <c r="F69" s="5">
        <f t="shared" si="1"/>
        <v>1811.3400926196032</v>
      </c>
      <c r="G69">
        <v>3.587</v>
      </c>
      <c r="H69" s="6">
        <f t="shared" si="2"/>
        <v>3863.669770540695</v>
      </c>
      <c r="I69">
        <v>0.701981</v>
      </c>
      <c r="J69">
        <v>0.289778</v>
      </c>
      <c r="K69">
        <v>0.00111</v>
      </c>
      <c r="L69">
        <v>6.3E-05</v>
      </c>
      <c r="M69">
        <v>0.00159</v>
      </c>
      <c r="N69">
        <v>0.003921</v>
      </c>
      <c r="O69">
        <v>1E-05</v>
      </c>
      <c r="P69">
        <v>7E-06</v>
      </c>
      <c r="Q69">
        <v>0.000568</v>
      </c>
      <c r="R69">
        <v>4.6E-05</v>
      </c>
      <c r="S69">
        <v>0</v>
      </c>
      <c r="T69">
        <v>-8.026</v>
      </c>
      <c r="U69">
        <v>6.096</v>
      </c>
      <c r="V69">
        <v>8.079</v>
      </c>
      <c r="W69">
        <v>0</v>
      </c>
      <c r="X69">
        <v>0</v>
      </c>
      <c r="Y69">
        <v>0.181328</v>
      </c>
      <c r="Z69">
        <v>0</v>
      </c>
      <c r="AA69">
        <v>0</v>
      </c>
      <c r="AB69">
        <v>0.807776</v>
      </c>
      <c r="AC69">
        <v>0</v>
      </c>
      <c r="AD69">
        <v>1.3E-05</v>
      </c>
      <c r="AE69">
        <v>0.00057</v>
      </c>
      <c r="AF69">
        <v>0.009517</v>
      </c>
    </row>
    <row r="70" spans="1:32" ht="12.75">
      <c r="A70">
        <v>50</v>
      </c>
      <c r="B70" s="2">
        <v>675259460</v>
      </c>
      <c r="C70" s="5">
        <f t="shared" si="0"/>
        <v>0.67525946</v>
      </c>
      <c r="D70">
        <v>2.4794</v>
      </c>
      <c r="E70">
        <v>3.431</v>
      </c>
      <c r="F70" s="5">
        <f t="shared" si="1"/>
        <v>2697.7394324449224</v>
      </c>
      <c r="G70">
        <v>3.574</v>
      </c>
      <c r="H70" s="6">
        <f t="shared" si="2"/>
        <v>3749.7300224548376</v>
      </c>
      <c r="I70">
        <v>0.701981</v>
      </c>
      <c r="J70">
        <v>0.289778</v>
      </c>
      <c r="K70">
        <v>0.00111</v>
      </c>
      <c r="L70">
        <v>6.3E-05</v>
      </c>
      <c r="M70">
        <v>0.00159</v>
      </c>
      <c r="N70">
        <v>0.003921</v>
      </c>
      <c r="O70">
        <v>1E-05</v>
      </c>
      <c r="P70">
        <v>7E-06</v>
      </c>
      <c r="Q70">
        <v>0.000568</v>
      </c>
      <c r="R70">
        <v>4.6E-05</v>
      </c>
      <c r="S70">
        <v>0</v>
      </c>
      <c r="T70">
        <v>-7.765</v>
      </c>
      <c r="U70">
        <v>6.18</v>
      </c>
      <c r="V70">
        <v>8.031</v>
      </c>
      <c r="W70">
        <v>0</v>
      </c>
      <c r="X70">
        <v>0</v>
      </c>
      <c r="Y70">
        <v>0.181328</v>
      </c>
      <c r="Z70">
        <v>0</v>
      </c>
      <c r="AA70">
        <v>0</v>
      </c>
      <c r="AB70">
        <v>0.807776</v>
      </c>
      <c r="AC70">
        <v>0</v>
      </c>
      <c r="AD70">
        <v>1.3E-05</v>
      </c>
      <c r="AE70">
        <v>0.00057</v>
      </c>
      <c r="AF70">
        <v>0.009517</v>
      </c>
    </row>
    <row r="71" spans="1:32" ht="12.75">
      <c r="A71">
        <v>51</v>
      </c>
      <c r="B71" s="2">
        <v>675334720</v>
      </c>
      <c r="C71" s="5">
        <f t="shared" si="0"/>
        <v>0.67533472</v>
      </c>
      <c r="D71">
        <v>2.4772</v>
      </c>
      <c r="E71">
        <v>3.596</v>
      </c>
      <c r="F71" s="5">
        <f t="shared" si="1"/>
        <v>3944.5730207527845</v>
      </c>
      <c r="G71">
        <v>3.56</v>
      </c>
      <c r="H71" s="6">
        <f t="shared" si="2"/>
        <v>3630.780547701019</v>
      </c>
      <c r="I71">
        <v>0.701981</v>
      </c>
      <c r="J71">
        <v>0.289778</v>
      </c>
      <c r="K71">
        <v>0.00111</v>
      </c>
      <c r="L71">
        <v>6.3E-05</v>
      </c>
      <c r="M71">
        <v>0.00159</v>
      </c>
      <c r="N71">
        <v>0.003921</v>
      </c>
      <c r="O71">
        <v>1E-05</v>
      </c>
      <c r="P71">
        <v>7E-06</v>
      </c>
      <c r="Q71">
        <v>0.000568</v>
      </c>
      <c r="R71">
        <v>4.6E-05</v>
      </c>
      <c r="S71">
        <v>0</v>
      </c>
      <c r="T71">
        <v>-7.491</v>
      </c>
      <c r="U71">
        <v>6.207</v>
      </c>
      <c r="V71">
        <v>8.026</v>
      </c>
      <c r="W71">
        <v>0</v>
      </c>
      <c r="X71">
        <v>0</v>
      </c>
      <c r="Y71">
        <v>0.181328</v>
      </c>
      <c r="Z71">
        <v>0</v>
      </c>
      <c r="AA71">
        <v>0</v>
      </c>
      <c r="AB71">
        <v>0.807776</v>
      </c>
      <c r="AC71">
        <v>0</v>
      </c>
      <c r="AD71">
        <v>1.3E-05</v>
      </c>
      <c r="AE71">
        <v>0.00057</v>
      </c>
      <c r="AF71">
        <v>0.009517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Nelson</dc:creator>
  <cp:keywords/>
  <dc:description/>
  <cp:lastModifiedBy>Bob</cp:lastModifiedBy>
  <dcterms:created xsi:type="dcterms:W3CDTF">2009-06-22T22:04:16Z</dcterms:created>
  <dcterms:modified xsi:type="dcterms:W3CDTF">2020-06-27T03:53:19Z</dcterms:modified>
  <cp:category/>
  <cp:version/>
  <cp:contentType/>
  <cp:contentStatus/>
</cp:coreProperties>
</file>