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344AC6C4-D888-4BB0-B484-51CA0C69A7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4" i="1" l="1"/>
  <c r="Q22" i="1"/>
  <c r="Q23" i="1"/>
  <c r="D9" i="1"/>
  <c r="E9" i="1"/>
  <c r="F16" i="1"/>
  <c r="F17" i="1" s="1"/>
  <c r="C17" i="1"/>
  <c r="Q21" i="1"/>
  <c r="E21" i="1"/>
  <c r="F21" i="1" s="1"/>
  <c r="G21" i="1" s="1"/>
  <c r="J21" i="1" s="1"/>
  <c r="E24" i="1"/>
  <c r="F24" i="1" s="1"/>
  <c r="G24" i="1" s="1"/>
  <c r="K24" i="1" s="1"/>
  <c r="E22" i="1"/>
  <c r="F22" i="1" s="1"/>
  <c r="G22" i="1" s="1"/>
  <c r="J22" i="1" s="1"/>
  <c r="E23" i="1"/>
  <c r="F23" i="1" s="1"/>
  <c r="G23" i="1" s="1"/>
  <c r="K23" i="1" s="1"/>
  <c r="C12" i="1"/>
  <c r="C11" i="1"/>
  <c r="C16" i="1" l="1"/>
  <c r="D18" i="1" s="1"/>
  <c r="O22" i="1"/>
  <c r="O23" i="1"/>
  <c r="O21" i="1"/>
  <c r="O24" i="1"/>
  <c r="C15" i="1"/>
  <c r="F18" i="1" s="1"/>
  <c r="F19" i="1" l="1"/>
  <c r="C18" i="1"/>
</calcChain>
</file>

<file path=xl/sharedStrings.xml><?xml version="1.0" encoding="utf-8"?>
<sst xmlns="http://schemas.openxmlformats.org/spreadsheetml/2006/main" count="56" uniqueCount="50">
  <si>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</si>
  <si>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</si>
  <si>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</si>
  <si>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</si>
  <si>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</si>
  <si>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</si>
  <si>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</si>
  <si>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</si>
  <si>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</si>
  <si>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</si>
  <si>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</si>
  <si>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</si>
  <si>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</si>
  <si>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</si>
  <si>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</si>
  <si>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</si>
  <si>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</si>
  <si>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</si>
  <si>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</si>
  <si>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</si>
  <si>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</si>
  <si>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</si>
  <si>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</si>
  <si>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</si>
  <si>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</si>
  <si>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</si>
  <si>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</si>
  <si>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</si>
  <si>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</si>
  <si>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</si>
  <si>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</si>
  <si>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</si>
  <si>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</si>
  <si>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</si>
  <si>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</si>
  <si>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</si>
  <si>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</si>
  <si>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</si>
  <si>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</si>
  <si>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</si>
  <si>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</si>
  <si>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V0518 And</t>
  </si>
  <si>
    <t>G2802-1663</t>
  </si>
  <si>
    <t>EW</t>
  </si>
  <si>
    <t>VSX</t>
  </si>
  <si>
    <t>GCVS</t>
  </si>
  <si>
    <t>OEJV 0168</t>
  </si>
  <si>
    <t>I</t>
  </si>
  <si>
    <t>OEJV 0211</t>
  </si>
  <si>
    <t>V0518 And / GSC 2802-1663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</si>
</sst>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9"/>
      <color indexed="8"/>
      <name val="CourierNewPSMT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8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/>
    <xf numFmtId="0" fontId="20" fillId="0" borderId="2" applyNumberFormat="0" applyFont="0" applyFill="0" applyAlignment="0" applyProtection="0"/>
  </cellStyleXfs>
  <cellXfs count="5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5" fillId="2" borderId="1" xfId="0" applyFont="1" applyFill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17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18" fillId="0" borderId="0" xfId="7" applyFont="1"/>
    <xf numFmtId="0" fontId="18" fillId="0" borderId="0" xfId="7" applyFont="1" applyAlignment="1">
      <alignment horizontal="center"/>
    </xf>
    <xf numFmtId="0" fontId="18" fillId="0" borderId="0" xfId="7" applyFont="1" applyAlignment="1">
      <alignment horizontal="left"/>
    </xf>
    <xf numFmtId="0" fontId="0" fillId="4" borderId="0" xfId="0" applyFill="1" applyAlignment="1"/>
    <xf numFmtId="0" fontId="0" fillId="0" borderId="0" xfId="0" applyAlignment="1">
      <alignment horizontal="right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Normal_A" xfId="7" xr:uid="{00000000-0005-0000-0000-000007000000}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V0518 And - O-C Diagr.</a:t>
            </a:r>
          </a:p>
        </c:rich>
      </c:tx>
      <c:layout>
        <c:manualLayout>
          <c:xMode val="edge"/>
          <c:yMode val="edge"/>
          <c:x val="0.3729323308270676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14036</c:v>
                </c:pt>
                <c:pt idx="2">
                  <c:v>14339</c:v>
                </c:pt>
                <c:pt idx="3">
                  <c:v>18097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682-4964-85AA-6CAB72A1E87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14036</c:v>
                </c:pt>
                <c:pt idx="2">
                  <c:v>14339</c:v>
                </c:pt>
                <c:pt idx="3">
                  <c:v>18097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682-4964-85AA-6CAB72A1E87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14036</c:v>
                </c:pt>
                <c:pt idx="2">
                  <c:v>14339</c:v>
                </c:pt>
                <c:pt idx="3">
                  <c:v>18097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0">
                  <c:v>0</c:v>
                </c:pt>
                <c:pt idx="1">
                  <c:v>-8.6400000000139698E-2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682-4964-85AA-6CAB72A1E87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14036</c:v>
                </c:pt>
                <c:pt idx="2">
                  <c:v>14339</c:v>
                </c:pt>
                <c:pt idx="3">
                  <c:v>18097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-8.4829999999783468E-2</c:v>
                </c:pt>
                <c:pt idx="3">
                  <c:v>-0.10536000020510983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682-4964-85AA-6CAB72A1E87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14036</c:v>
                </c:pt>
                <c:pt idx="2">
                  <c:v>14339</c:v>
                </c:pt>
                <c:pt idx="3">
                  <c:v>18097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682-4964-85AA-6CAB72A1E87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14036</c:v>
                </c:pt>
                <c:pt idx="2">
                  <c:v>14339</c:v>
                </c:pt>
                <c:pt idx="3">
                  <c:v>18097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682-4964-85AA-6CAB72A1E87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14036</c:v>
                </c:pt>
                <c:pt idx="2">
                  <c:v>14339</c:v>
                </c:pt>
                <c:pt idx="3">
                  <c:v>18097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682-4964-85AA-6CAB72A1E87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14036</c:v>
                </c:pt>
                <c:pt idx="2">
                  <c:v>14339</c:v>
                </c:pt>
                <c:pt idx="3">
                  <c:v>18097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-5.9213272545344253E-4</c:v>
                </c:pt>
                <c:pt idx="1">
                  <c:v>-8.3415608003900354E-2</c:v>
                </c:pt>
                <c:pt idx="2">
                  <c:v>-8.5203547089777343E-2</c:v>
                </c:pt>
                <c:pt idx="3">
                  <c:v>-0.10737871238590185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682-4964-85AA-6CAB72A1E87F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14036</c:v>
                </c:pt>
                <c:pt idx="2">
                  <c:v>14339</c:v>
                </c:pt>
                <c:pt idx="3">
                  <c:v>18097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682-4964-85AA-6CAB72A1E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9783528"/>
        <c:axId val="1"/>
      </c:scatterChart>
      <c:valAx>
        <c:axId val="7097835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97835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2E56626-8F0B-1479-7094-C9AB13AD0A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selection activeCell="F12" sqref="F12"/>
    </sheetView>
  </sheetViews>
  <sheetFormatPr defaultColWidth="10.28515625" defaultRowHeight="12.75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>
      <c r="A1" s="1" t="s">
        <v>49</v>
      </c>
      <c r="F1" s="31" t="s">
        <v>41</v>
      </c>
      <c r="G1" s="32">
        <v>2013</v>
      </c>
      <c r="H1" s="40"/>
      <c r="I1" s="41" t="s">
        <v>42</v>
      </c>
      <c r="J1" s="34" t="s">
        <v>41</v>
      </c>
      <c r="K1" s="35">
        <v>0.57288887999999993</v>
      </c>
      <c r="L1" s="36">
        <v>40.014360799999999</v>
      </c>
      <c r="M1" s="37">
        <v>51489.881000000001</v>
      </c>
      <c r="N1" s="37">
        <v>0.36115000000000003</v>
      </c>
      <c r="O1" s="33" t="s">
        <v>43</v>
      </c>
    </row>
    <row r="2" spans="1:15">
      <c r="A2" t="s">
        <v>23</v>
      </c>
      <c r="B2" t="s">
        <v>43</v>
      </c>
      <c r="C2" s="30"/>
      <c r="D2" s="3"/>
    </row>
    <row r="3" spans="1:15" ht="13.5" thickBot="1"/>
    <row r="4" spans="1:15" ht="14.25" thickTop="1" thickBot="1">
      <c r="A4" s="5" t="s">
        <v>0</v>
      </c>
      <c r="C4" s="27">
        <v>56558.896000000001</v>
      </c>
      <c r="D4" s="28">
        <v>0.36114380000000001</v>
      </c>
    </row>
    <row r="5" spans="1:15" ht="13.5" thickTop="1">
      <c r="A5" s="9" t="s">
        <v>28</v>
      </c>
      <c r="B5" s="10"/>
      <c r="C5" s="11">
        <v>-9.5</v>
      </c>
      <c r="D5" s="10" t="s">
        <v>29</v>
      </c>
      <c r="E5" s="10"/>
    </row>
    <row r="6" spans="1:15">
      <c r="A6" s="5" t="s">
        <v>1</v>
      </c>
    </row>
    <row r="7" spans="1:15">
      <c r="A7" t="s">
        <v>2</v>
      </c>
      <c r="C7" s="49">
        <v>51489.881000000001</v>
      </c>
      <c r="D7" s="33" t="s">
        <v>44</v>
      </c>
    </row>
    <row r="8" spans="1:15">
      <c r="A8" t="s">
        <v>3</v>
      </c>
      <c r="C8" s="49">
        <v>0.36115000000000003</v>
      </c>
      <c r="D8" s="29" t="s">
        <v>44</v>
      </c>
    </row>
    <row r="9" spans="1:15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5" ht="13.5" thickBot="1">
      <c r="A10" s="10"/>
      <c r="B10" s="10"/>
      <c r="C10" s="4" t="s">
        <v>19</v>
      </c>
      <c r="D10" s="4" t="s">
        <v>20</v>
      </c>
      <c r="E10" s="10"/>
    </row>
    <row r="11" spans="1:15">
      <c r="A11" s="10" t="s">
        <v>15</v>
      </c>
      <c r="B11" s="10"/>
      <c r="C11" s="21">
        <f ca="1">INTERCEPT(INDIRECT($E$9):G992,INDIRECT($D$9):F992)</f>
        <v>-5.9213272545344253E-4</v>
      </c>
      <c r="D11" s="3"/>
      <c r="E11" s="10"/>
    </row>
    <row r="12" spans="1:15">
      <c r="A12" s="10" t="s">
        <v>16</v>
      </c>
      <c r="B12" s="10"/>
      <c r="C12" s="21">
        <f ca="1">SLOPE(INDIRECT($E$9):G992,INDIRECT($D$9):F992)</f>
        <v>-5.9007890623002933E-6</v>
      </c>
      <c r="D12" s="3"/>
      <c r="E12" s="10"/>
    </row>
    <row r="13" spans="1:15">
      <c r="A13" s="10" t="s">
        <v>18</v>
      </c>
      <c r="B13" s="10"/>
      <c r="C13" s="3" t="s">
        <v>13</v>
      </c>
    </row>
    <row r="14" spans="1:15">
      <c r="A14" s="10"/>
      <c r="B14" s="10"/>
      <c r="C14" s="10"/>
    </row>
    <row r="15" spans="1:15">
      <c r="A15" s="12" t="s">
        <v>17</v>
      </c>
      <c r="B15" s="10"/>
      <c r="C15" s="13">
        <f ca="1">(C7+C11)+(C8+C12)*INT(MAX(F21:F3533))</f>
        <v>58025.505171287616</v>
      </c>
      <c r="E15" s="14" t="s">
        <v>34</v>
      </c>
      <c r="F15" s="38">
        <v>1</v>
      </c>
    </row>
    <row r="16" spans="1:15">
      <c r="A16" s="16" t="s">
        <v>4</v>
      </c>
      <c r="B16" s="10"/>
      <c r="C16" s="17">
        <f ca="1">+C8+C12</f>
        <v>0.36114409921093771</v>
      </c>
      <c r="E16" s="14" t="s">
        <v>30</v>
      </c>
      <c r="F16" s="39">
        <f ca="1">NOW()+15018.5+$C$5/24</f>
        <v>60319.544336342587</v>
      </c>
    </row>
    <row r="17" spans="1:18" ht="13.5" thickBot="1">
      <c r="A17" s="14" t="s">
        <v>27</v>
      </c>
      <c r="B17" s="10"/>
      <c r="C17" s="10">
        <f>COUNT(C21:C2191)</f>
        <v>4</v>
      </c>
      <c r="E17" s="14" t="s">
        <v>35</v>
      </c>
      <c r="F17" s="15">
        <f ca="1">ROUND(2*(F16-$C$7)/$C$8,0)/2+F15</f>
        <v>24449.5</v>
      </c>
    </row>
    <row r="18" spans="1:18" ht="14.25" thickTop="1" thickBot="1">
      <c r="A18" s="16" t="s">
        <v>5</v>
      </c>
      <c r="B18" s="10"/>
      <c r="C18" s="19">
        <f ca="1">+C15</f>
        <v>58025.505171287616</v>
      </c>
      <c r="D18" s="20">
        <f ca="1">+C16</f>
        <v>0.36114409921093771</v>
      </c>
      <c r="E18" s="14" t="s">
        <v>36</v>
      </c>
      <c r="F18" s="23">
        <f ca="1">ROUND(2*(F16-$C$15)/$C$16,0)/2+F15</f>
        <v>6353</v>
      </c>
    </row>
    <row r="19" spans="1:18" ht="13.5" thickTop="1">
      <c r="E19" s="14" t="s">
        <v>31</v>
      </c>
      <c r="F19" s="18">
        <f ca="1">+$C$15+$C$16*F18-15018.5-$C$5/24</f>
        <v>45301.749466908041</v>
      </c>
    </row>
    <row r="20" spans="1:18" ht="13.5" thickBot="1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6" t="s">
        <v>33</v>
      </c>
    </row>
    <row r="21" spans="1:18">
      <c r="A21" t="s">
        <v>44</v>
      </c>
      <c r="C21" s="8">
        <v>51489.881000000001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J21">
        <f>+G21</f>
        <v>0</v>
      </c>
      <c r="O21">
        <f ca="1">+C$11+C$12*$F21</f>
        <v>-5.9213272545344253E-4</v>
      </c>
      <c r="Q21" s="2">
        <f>+C21-15018.5</f>
        <v>36471.381000000001</v>
      </c>
    </row>
    <row r="22" spans="1:18">
      <c r="A22" t="s">
        <v>45</v>
      </c>
      <c r="C22" s="8">
        <v>56558.896000000001</v>
      </c>
      <c r="D22" s="8"/>
      <c r="E22">
        <f>+(C22-C$7)/C$8</f>
        <v>14035.760764225388</v>
      </c>
      <c r="F22">
        <f>ROUND(2*E22,0)/2</f>
        <v>14036</v>
      </c>
      <c r="G22">
        <f>+C22-(C$7+F22*C$8)</f>
        <v>-8.6400000000139698E-2</v>
      </c>
      <c r="J22">
        <f>+G22</f>
        <v>-8.6400000000139698E-2</v>
      </c>
      <c r="O22">
        <f ca="1">+C$11+C$12*$F22</f>
        <v>-8.3415608003900354E-2</v>
      </c>
      <c r="Q22" s="2">
        <f>+C22-15018.5</f>
        <v>41540.396000000001</v>
      </c>
    </row>
    <row r="23" spans="1:18">
      <c r="A23" s="42" t="s">
        <v>46</v>
      </c>
      <c r="B23" s="43" t="s">
        <v>47</v>
      </c>
      <c r="C23" s="44">
        <v>56668.32602</v>
      </c>
      <c r="D23" s="42">
        <v>2.0000000000000001E-4</v>
      </c>
      <c r="E23">
        <f>+(C23-C$7)/C$8</f>
        <v>14338.765111449533</v>
      </c>
      <c r="F23">
        <f>ROUND(2*E23,0)/2</f>
        <v>14339</v>
      </c>
      <c r="G23">
        <f>+C23-(C$7+F23*C$8)</f>
        <v>-8.4829999999783468E-2</v>
      </c>
      <c r="K23">
        <f>+G23</f>
        <v>-8.4829999999783468E-2</v>
      </c>
      <c r="O23">
        <f ca="1">+C$11+C$12*$F23</f>
        <v>-8.5203547089777343E-2</v>
      </c>
      <c r="Q23" s="2">
        <f>+C23-15018.5</f>
        <v>41649.82602</v>
      </c>
    </row>
    <row r="24" spans="1:18">
      <c r="A24" s="45" t="s">
        <v>48</v>
      </c>
      <c r="B24" s="46" t="s">
        <v>47</v>
      </c>
      <c r="C24" s="47">
        <v>58025.5071899998</v>
      </c>
      <c r="D24" s="47">
        <v>2.9999999999999997E-4</v>
      </c>
      <c r="E24">
        <f>+(C24-C$7)/C$8</f>
        <v>18096.708265263183</v>
      </c>
      <c r="F24" s="48">
        <f>ROUND(2*E24,0)/2+0.5</f>
        <v>18097</v>
      </c>
      <c r="G24">
        <f>+C24-(C$7+F24*C$8)</f>
        <v>-0.10536000020510983</v>
      </c>
      <c r="K24">
        <f>+G24</f>
        <v>-0.10536000020510983</v>
      </c>
      <c r="O24">
        <f ca="1">+C$11+C$12*$F24</f>
        <v>-0.10737871238590185</v>
      </c>
      <c r="Q24" s="2">
        <f>+C24-15018.5</f>
        <v>43007.0071899998</v>
      </c>
    </row>
    <row r="25" spans="1:18">
      <c r="C25" s="8"/>
      <c r="D25" s="8"/>
      <c r="Q25" s="2"/>
    </row>
    <row r="26" spans="1:18">
      <c r="C26" s="8"/>
      <c r="D26" s="8"/>
      <c r="Q26" s="2"/>
    </row>
    <row r="27" spans="1:18">
      <c r="C27" s="8"/>
      <c r="D27" s="8"/>
      <c r="Q27" s="2"/>
    </row>
    <row r="28" spans="1:18">
      <c r="C28" s="8"/>
      <c r="D28" s="8"/>
      <c r="Q28" s="2"/>
    </row>
    <row r="29" spans="1:18">
      <c r="C29" s="8"/>
      <c r="D29" s="8"/>
      <c r="Q29" s="2"/>
    </row>
    <row r="30" spans="1:18">
      <c r="C30" s="8"/>
      <c r="D30" s="8"/>
      <c r="Q30" s="2"/>
    </row>
    <row r="31" spans="1:18">
      <c r="C31" s="8"/>
      <c r="D31" s="8"/>
      <c r="Q31" s="2"/>
    </row>
    <row r="32" spans="1:18">
      <c r="C32" s="8"/>
      <c r="D32" s="8"/>
      <c r="Q32" s="2"/>
    </row>
    <row r="33" spans="3:17">
      <c r="C33" s="8"/>
      <c r="D33" s="8"/>
      <c r="Q33" s="2"/>
    </row>
    <row r="34" spans="3:17">
      <c r="C34" s="8"/>
      <c r="D34" s="8"/>
    </row>
    <row r="35" spans="3:17">
      <c r="C35" s="8"/>
      <c r="D35" s="8"/>
    </row>
    <row r="36" spans="3:17">
      <c r="C36" s="8"/>
      <c r="D36" s="8"/>
    </row>
    <row r="37" spans="3:17">
      <c r="C37" s="8"/>
      <c r="D37" s="8"/>
    </row>
    <row r="38" spans="3:17">
      <c r="C38" s="8"/>
      <c r="D38" s="8"/>
    </row>
    <row r="39" spans="3:17">
      <c r="C39" s="8"/>
      <c r="D39" s="8"/>
    </row>
    <row r="40" spans="3:17">
      <c r="C40" s="8"/>
      <c r="D40" s="8"/>
    </row>
    <row r="41" spans="3:17">
      <c r="C41" s="8"/>
      <c r="D41" s="8"/>
    </row>
    <row r="42" spans="3:17">
      <c r="C42" s="8"/>
      <c r="D42" s="8"/>
    </row>
    <row r="43" spans="3:17">
      <c r="C43" s="8"/>
      <c r="D43" s="8"/>
    </row>
    <row r="44" spans="3:17">
      <c r="C44" s="8"/>
      <c r="D44" s="8"/>
    </row>
    <row r="45" spans="3:17">
      <c r="C45" s="8"/>
      <c r="D45" s="8"/>
    </row>
    <row r="46" spans="3:17">
      <c r="C46" s="8"/>
      <c r="D46" s="8"/>
    </row>
    <row r="47" spans="3:17">
      <c r="C47" s="8"/>
      <c r="D47" s="8"/>
    </row>
    <row r="48" spans="3:17">
      <c r="C48" s="8"/>
      <c r="D48" s="8"/>
    </row>
    <row r="49" spans="3:4">
      <c r="C49" s="8"/>
      <c r="D49" s="8"/>
    </row>
    <row r="50" spans="3:4">
      <c r="C50" s="8"/>
      <c r="D50" s="8"/>
    </row>
    <row r="51" spans="3:4">
      <c r="C51" s="8"/>
      <c r="D51" s="8"/>
    </row>
    <row r="52" spans="3:4">
      <c r="C52" s="8"/>
      <c r="D52" s="8"/>
    </row>
    <row r="53" spans="3:4">
      <c r="C53" s="8"/>
      <c r="D53" s="8"/>
    </row>
    <row r="54" spans="3:4">
      <c r="C54" s="8"/>
      <c r="D54" s="8"/>
    </row>
    <row r="55" spans="3:4">
      <c r="C55" s="8"/>
      <c r="D55" s="8"/>
    </row>
    <row r="56" spans="3:4">
      <c r="C56" s="8"/>
      <c r="D56" s="8"/>
    </row>
    <row r="57" spans="3:4">
      <c r="C57" s="8"/>
      <c r="D57" s="8"/>
    </row>
    <row r="58" spans="3:4">
      <c r="C58" s="8"/>
      <c r="D58" s="8"/>
    </row>
    <row r="59" spans="3:4">
      <c r="C59" s="8"/>
      <c r="D59" s="8"/>
    </row>
    <row r="60" spans="3:4">
      <c r="C60" s="8"/>
      <c r="D60" s="8"/>
    </row>
    <row r="61" spans="3:4">
      <c r="C61" s="8"/>
      <c r="D61" s="8"/>
    </row>
    <row r="62" spans="3:4">
      <c r="C62" s="8"/>
      <c r="D62" s="8"/>
    </row>
    <row r="63" spans="3:4">
      <c r="C63" s="8"/>
      <c r="D63" s="8"/>
    </row>
    <row r="64" spans="3:4">
      <c r="C64" s="8"/>
      <c r="D64" s="8"/>
    </row>
    <row r="65" spans="3:4">
      <c r="C65" s="8"/>
      <c r="D65" s="8"/>
    </row>
    <row r="66" spans="3:4">
      <c r="C66" s="8"/>
      <c r="D66" s="8"/>
    </row>
    <row r="67" spans="3:4">
      <c r="C67" s="8"/>
      <c r="D67" s="8"/>
    </row>
    <row r="68" spans="3:4">
      <c r="C68" s="8"/>
      <c r="D68" s="8"/>
    </row>
    <row r="69" spans="3:4">
      <c r="C69" s="8"/>
      <c r="D69" s="8"/>
    </row>
    <row r="70" spans="3:4">
      <c r="C70" s="8"/>
      <c r="D70" s="8"/>
    </row>
    <row r="71" spans="3:4">
      <c r="C71" s="8"/>
      <c r="D71" s="8"/>
    </row>
    <row r="72" spans="3:4">
      <c r="C72" s="8"/>
      <c r="D72" s="8"/>
    </row>
    <row r="73" spans="3:4">
      <c r="C73" s="8"/>
      <c r="D73" s="8"/>
    </row>
    <row r="74" spans="3:4">
      <c r="C74" s="8"/>
      <c r="D74" s="8"/>
    </row>
    <row r="75" spans="3:4">
      <c r="C75" s="8"/>
      <c r="D75" s="8"/>
    </row>
    <row r="76" spans="3:4">
      <c r="C76" s="8"/>
      <c r="D76" s="8"/>
    </row>
    <row r="77" spans="3:4">
      <c r="C77" s="8"/>
      <c r="D77" s="8"/>
    </row>
    <row r="78" spans="3:4">
      <c r="C78" s="8"/>
      <c r="D78" s="8"/>
    </row>
    <row r="79" spans="3:4">
      <c r="C79" s="8"/>
      <c r="D79" s="8"/>
    </row>
    <row r="80" spans="3:4">
      <c r="C80" s="8"/>
      <c r="D80" s="8"/>
    </row>
    <row r="81" spans="3:4">
      <c r="C81" s="8"/>
      <c r="D81" s="8"/>
    </row>
    <row r="82" spans="3:4">
      <c r="C82" s="8"/>
      <c r="D82" s="8"/>
    </row>
    <row r="83" spans="3:4">
      <c r="C83" s="8"/>
      <c r="D83" s="8"/>
    </row>
    <row r="84" spans="3:4">
      <c r="C84" s="8"/>
      <c r="D84" s="8"/>
    </row>
    <row r="85" spans="3:4">
      <c r="C85" s="8"/>
      <c r="D85" s="8"/>
    </row>
    <row r="86" spans="3:4">
      <c r="C86" s="8"/>
      <c r="D86" s="8"/>
    </row>
    <row r="87" spans="3:4">
      <c r="C87" s="8"/>
      <c r="D87" s="8"/>
    </row>
    <row r="88" spans="3:4">
      <c r="C88" s="8"/>
      <c r="D88" s="8"/>
    </row>
    <row r="89" spans="3:4">
      <c r="C89" s="8"/>
      <c r="D89" s="8"/>
    </row>
    <row r="90" spans="3:4">
      <c r="C90" s="8"/>
      <c r="D90" s="8"/>
    </row>
    <row r="91" spans="3:4">
      <c r="C91" s="8"/>
      <c r="D91" s="8"/>
    </row>
    <row r="92" spans="3:4">
      <c r="C92" s="8"/>
      <c r="D92" s="8"/>
    </row>
    <row r="93" spans="3:4">
      <c r="C93" s="8"/>
      <c r="D93" s="8"/>
    </row>
    <row r="94" spans="3:4">
      <c r="C94" s="8"/>
      <c r="D94" s="8"/>
    </row>
    <row r="95" spans="3:4">
      <c r="C95" s="8"/>
      <c r="D95" s="8"/>
    </row>
    <row r="96" spans="3:4">
      <c r="C96" s="8"/>
      <c r="D96" s="8"/>
    </row>
    <row r="97" spans="3:4">
      <c r="C97" s="8"/>
      <c r="D97" s="8"/>
    </row>
    <row r="98" spans="3:4">
      <c r="C98" s="8"/>
      <c r="D98" s="8"/>
    </row>
    <row r="99" spans="3:4">
      <c r="C99" s="8"/>
      <c r="D99" s="8"/>
    </row>
    <row r="100" spans="3:4">
      <c r="C100" s="8"/>
      <c r="D100" s="8"/>
    </row>
    <row r="101" spans="3:4">
      <c r="C101" s="8"/>
      <c r="D101" s="8"/>
    </row>
    <row r="102" spans="3:4">
      <c r="C102" s="8"/>
      <c r="D102" s="8"/>
    </row>
    <row r="103" spans="3:4">
      <c r="C103" s="8"/>
      <c r="D103" s="8"/>
    </row>
    <row r="104" spans="3:4">
      <c r="C104" s="8"/>
      <c r="D104" s="8"/>
    </row>
    <row r="105" spans="3:4">
      <c r="C105" s="8"/>
      <c r="D105" s="8"/>
    </row>
    <row r="106" spans="3:4">
      <c r="C106" s="8"/>
      <c r="D106" s="8"/>
    </row>
    <row r="107" spans="3:4">
      <c r="C107" s="8"/>
      <c r="D107" s="8"/>
    </row>
    <row r="108" spans="3:4">
      <c r="C108" s="8"/>
      <c r="D108" s="8"/>
    </row>
    <row r="109" spans="3:4">
      <c r="C109" s="8"/>
      <c r="D109" s="8"/>
    </row>
    <row r="110" spans="3:4">
      <c r="C110" s="8"/>
      <c r="D110" s="8"/>
    </row>
    <row r="111" spans="3:4">
      <c r="C111" s="8"/>
      <c r="D111" s="8"/>
    </row>
    <row r="112" spans="3:4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  <row r="6936" spans="3:4">
      <c r="C6936" s="8"/>
      <c r="D6936" s="8"/>
    </row>
    <row r="6937" spans="3:4">
      <c r="C6937" s="8"/>
      <c r="D6937" s="8"/>
    </row>
    <row r="6938" spans="3:4">
      <c r="C6938" s="8"/>
      <c r="D6938" s="8"/>
    </row>
    <row r="6939" spans="3:4">
      <c r="C6939" s="8"/>
      <c r="D6939" s="8"/>
    </row>
    <row r="6940" spans="3:4">
      <c r="C6940" s="8"/>
      <c r="D6940" s="8"/>
    </row>
  </sheetData>
  <protectedRanges>
    <protectedRange sqref="A24:D24" name="Range1"/>
  </protectedRanges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2024-01-10T00:03:50Z</dcterms:modified>
</cp:coreProperties>
</file>