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1F6704B-303E-4375-95F7-CA22919B2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2" i="1"/>
  <c r="F15" i="1" l="1"/>
  <c r="C16" i="1"/>
  <c r="D18" i="1" s="1"/>
  <c r="C11" i="1"/>
  <c r="O21" i="1" l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<sst xmlns="http://schemas.openxmlformats.org/spreadsheetml/2006/main" count="53" uniqueCount="49">
  <si>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</si>
  <si>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</si>
  <si>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</si>
  <si>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</si>
  <si>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</si>
  <si>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</si>
  <si>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</si>
  <si>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</si>
  <si>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</si>
  <si>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</si>
  <si>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</si>
  <si>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</si>
  <si>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</si>
  <si>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</si>
  <si>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</si>
  <si>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</si>
  <si>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</si>
  <si>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</si>
  <si>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</si>
  <si>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</si>
  <si>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</si>
  <si>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</si>
  <si>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</si>
  <si>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</si>
  <si>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</si>
  <si>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</si>
  <si>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</si>
  <si>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</si>
  <si>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</si>
  <si>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</si>
  <si>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</si>
  <si>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</si>
  <si>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</si>
  <si>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</si>
  <si>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</si>
  <si>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S2</t>
  </si>
  <si>
    <t>Aps</t>
  </si>
  <si>
    <t>EA</t>
  </si>
  <si>
    <t>IBVS 5686 Eph.</t>
  </si>
  <si>
    <t>IBVS 5686</t>
  </si>
  <si>
    <t>G9269-2564_Aps.xls</t>
  </si>
  <si>
    <t>PU Aps / GSC 9269-2564</t>
  </si>
  <si>
    <t xml:space="preserve">Mag </t>
  </si>
  <si>
    <t>Add cycle</t>
  </si>
  <si>
    <t>Old Cycle</t>
  </si>
  <si>
    <t>Next ToM-P</t>
  </si>
  <si>
    <t>Next ToM-S</t>
  </si>
  <si>
    <t>VSX</t>
  </si>
  <si>
    <t>12.35-14.00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</si>
</sst>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/>
    <xf numFmtId="0" fontId="0" fillId="3" borderId="7" xfId="0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8" fillId="0" borderId="10" xfId="0" applyFont="1" applyBorder="1" applyAlignment="1"/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pPU</a:t>
            </a:r>
            <a:r>
              <a:rPr lang="en-AU" baseline="0"/>
              <a:t> Aps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7B-4158-A170-774DD96469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7B-4158-A170-774DD96469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7B-4158-A170-774DD96469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7B-4158-A170-774DD96469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7B-4158-A170-774DD96469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7B-4158-A170-774DD96469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7B-4158-A170-774DD96469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7B-4158-A170-774DD9646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001376"/>
        <c:axId val="1"/>
      </c:scatterChart>
      <c:valAx>
        <c:axId val="564001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001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07A38F-DF82-9966-558C-0D4EA8285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7" sqref="F6: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27"/>
      <c r="F1" s="29" t="s">
        <v>36</v>
      </c>
      <c r="G1" s="27" t="s">
        <v>37</v>
      </c>
      <c r="H1" s="30" t="s">
        <v>38</v>
      </c>
      <c r="I1" s="28">
        <v>52867.455000000002</v>
      </c>
      <c r="J1" s="28">
        <v>5.0508499999999996</v>
      </c>
      <c r="K1" s="31" t="s">
        <v>39</v>
      </c>
      <c r="L1" s="32" t="s">
        <v>40</v>
      </c>
    </row>
    <row r="2" spans="1:12" x14ac:dyDescent="0.2">
      <c r="A2" t="s">
        <v>23</v>
      </c>
      <c r="B2" t="s">
        <v>37</v>
      </c>
      <c r="C2" s="9"/>
      <c r="D2" s="9"/>
    </row>
    <row r="3" spans="1:12" ht="13.5" thickBot="1" x14ac:dyDescent="0.25"/>
    <row r="4" spans="1:12" ht="14.25" thickTop="1" thickBot="1" x14ac:dyDescent="0.25">
      <c r="A4" s="26" t="s">
        <v>38</v>
      </c>
      <c r="C4" s="7">
        <v>52867.455000000002</v>
      </c>
      <c r="D4" s="8">
        <v>5.0508499999999996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52867.455000000002</v>
      </c>
      <c r="D7" s="33" t="s">
        <v>47</v>
      </c>
    </row>
    <row r="8" spans="1:12" x14ac:dyDescent="0.2">
      <c r="A8" t="s">
        <v>2</v>
      </c>
      <c r="C8">
        <f>+D4</f>
        <v>5.0508499999999996</v>
      </c>
      <c r="D8" s="33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 x14ac:dyDescent="0.2">
      <c r="A14" s="11"/>
      <c r="B14" s="11"/>
      <c r="C14" s="11"/>
      <c r="D14" s="11"/>
      <c r="E14" s="36" t="s">
        <v>32</v>
      </c>
      <c r="F14" s="38">
        <f ca="1">NOW()+15018.5+$C$9/24</f>
        <v>60520.841385995365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1516.5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52867.455000000002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37848.955000000002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2024-07-29T08:11:35Z</dcterms:modified>
</cp:coreProperties>
</file>