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06A0AA9-0B16-4D3E-9F7B-F83ACBF9B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/>
  <c r="G23" i="1" s="1"/>
  <c r="K23" i="1" s="1"/>
  <c r="Q23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2" i="1"/>
  <c r="F42" i="1" s="1"/>
  <c r="G42" i="1" s="1"/>
  <c r="L42" i="1" s="1"/>
  <c r="Q42" i="1"/>
  <c r="E43" i="1"/>
  <c r="F43" i="1" s="1"/>
  <c r="G43" i="1" s="1"/>
  <c r="L43" i="1" s="1"/>
  <c r="Q43" i="1"/>
  <c r="E44" i="1"/>
  <c r="F44" i="1"/>
  <c r="G44" i="1" s="1"/>
  <c r="L44" i="1" s="1"/>
  <c r="Q44" i="1"/>
  <c r="E45" i="1"/>
  <c r="F45" i="1" s="1"/>
  <c r="G45" i="1" s="1"/>
  <c r="L45" i="1" s="1"/>
  <c r="Q45" i="1"/>
  <c r="E46" i="1"/>
  <c r="F46" i="1" s="1"/>
  <c r="G46" i="1" s="1"/>
  <c r="K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/>
  <c r="G49" i="1" s="1"/>
  <c r="L49" i="1" s="1"/>
  <c r="Q49" i="1"/>
  <c r="E50" i="1"/>
  <c r="F50" i="1" s="1"/>
  <c r="G50" i="1" s="1"/>
  <c r="L50" i="1" s="1"/>
  <c r="Q50" i="1"/>
  <c r="E51" i="1"/>
  <c r="F51" i="1"/>
  <c r="G51" i="1" s="1"/>
  <c r="K51" i="1" s="1"/>
  <c r="Q51" i="1"/>
  <c r="E52" i="1"/>
  <c r="F52" i="1"/>
  <c r="G52" i="1" s="1"/>
  <c r="L52" i="1" s="1"/>
  <c r="Q52" i="1"/>
  <c r="E53" i="1"/>
  <c r="F53" i="1" s="1"/>
  <c r="G53" i="1" s="1"/>
  <c r="L53" i="1" s="1"/>
  <c r="Q53" i="1"/>
  <c r="E54" i="1"/>
  <c r="F54" i="1"/>
  <c r="G54" i="1" s="1"/>
  <c r="L54" i="1" s="1"/>
  <c r="Q54" i="1"/>
  <c r="E55" i="1"/>
  <c r="F55" i="1" s="1"/>
  <c r="G55" i="1" s="1"/>
  <c r="L55" i="1" s="1"/>
  <c r="Q55" i="1"/>
  <c r="E56" i="1"/>
  <c r="F56" i="1"/>
  <c r="G56" i="1" s="1"/>
  <c r="L56" i="1" s="1"/>
  <c r="Q56" i="1"/>
  <c r="E57" i="1"/>
  <c r="F57" i="1" s="1"/>
  <c r="G57" i="1" s="1"/>
  <c r="L57" i="1" s="1"/>
  <c r="Q57" i="1"/>
  <c r="E58" i="1"/>
  <c r="F58" i="1"/>
  <c r="G58" i="1" s="1"/>
  <c r="L58" i="1" s="1"/>
  <c r="Q58" i="1"/>
  <c r="E59" i="1"/>
  <c r="F59" i="1" s="1"/>
  <c r="G59" i="1" s="1"/>
  <c r="L59" i="1" s="1"/>
  <c r="Q59" i="1"/>
  <c r="E60" i="1"/>
  <c r="F60" i="1"/>
  <c r="G60" i="1" s="1"/>
  <c r="L60" i="1" s="1"/>
  <c r="Q60" i="1"/>
  <c r="E61" i="1"/>
  <c r="F61" i="1" s="1"/>
  <c r="G61" i="1" s="1"/>
  <c r="L61" i="1" s="1"/>
  <c r="Q61" i="1"/>
  <c r="E62" i="1"/>
  <c r="F62" i="1"/>
  <c r="G62" i="1" s="1"/>
  <c r="L62" i="1" s="1"/>
  <c r="Q62" i="1"/>
  <c r="E63" i="1"/>
  <c r="F63" i="1" s="1"/>
  <c r="G63" i="1" s="1"/>
  <c r="L63" i="1" s="1"/>
  <c r="Q63" i="1"/>
  <c r="E64" i="1"/>
  <c r="F64" i="1"/>
  <c r="G64" i="1" s="1"/>
  <c r="L64" i="1" s="1"/>
  <c r="Q64" i="1"/>
  <c r="E65" i="1"/>
  <c r="F65" i="1"/>
  <c r="G65" i="1"/>
  <c r="L65" i="1" s="1"/>
  <c r="Q65" i="1"/>
  <c r="E66" i="1"/>
  <c r="F66" i="1"/>
  <c r="G66" i="1" s="1"/>
  <c r="L66" i="1" s="1"/>
  <c r="Q66" i="1"/>
  <c r="E67" i="1"/>
  <c r="F67" i="1"/>
  <c r="G67" i="1" s="1"/>
  <c r="L67" i="1" s="1"/>
  <c r="Q67" i="1"/>
  <c r="E68" i="1"/>
  <c r="F68" i="1"/>
  <c r="G68" i="1" s="1"/>
  <c r="L68" i="1" s="1"/>
  <c r="Q68" i="1"/>
  <c r="E69" i="1"/>
  <c r="F69" i="1" s="1"/>
  <c r="G69" i="1" s="1"/>
  <c r="L69" i="1" s="1"/>
  <c r="Q69" i="1"/>
  <c r="E70" i="1"/>
  <c r="F70" i="1"/>
  <c r="G70" i="1" s="1"/>
  <c r="L70" i="1" s="1"/>
  <c r="Q70" i="1"/>
  <c r="E71" i="1"/>
  <c r="F71" i="1" s="1"/>
  <c r="G71" i="1" s="1"/>
  <c r="L71" i="1" s="1"/>
  <c r="Q71" i="1"/>
  <c r="E72" i="1"/>
  <c r="F72" i="1"/>
  <c r="G72" i="1" s="1"/>
  <c r="L72" i="1" s="1"/>
  <c r="Q72" i="1"/>
  <c r="E73" i="1"/>
  <c r="F73" i="1" s="1"/>
  <c r="G73" i="1" s="1"/>
  <c r="L73" i="1" s="1"/>
  <c r="Q73" i="1"/>
  <c r="E74" i="1"/>
  <c r="F74" i="1"/>
  <c r="G74" i="1" s="1"/>
  <c r="L74" i="1" s="1"/>
  <c r="Q74" i="1"/>
  <c r="E75" i="1"/>
  <c r="F75" i="1" s="1"/>
  <c r="G75" i="1" s="1"/>
  <c r="L75" i="1" s="1"/>
  <c r="Q75" i="1"/>
  <c r="E76" i="1"/>
  <c r="F76" i="1"/>
  <c r="G76" i="1" s="1"/>
  <c r="L76" i="1" s="1"/>
  <c r="Q76" i="1"/>
  <c r="E77" i="1"/>
  <c r="F77" i="1" s="1"/>
  <c r="G77" i="1" s="1"/>
  <c r="L77" i="1" s="1"/>
  <c r="Q77" i="1"/>
  <c r="E78" i="1"/>
  <c r="F78" i="1"/>
  <c r="G78" i="1" s="1"/>
  <c r="L78" i="1" s="1"/>
  <c r="Q78" i="1"/>
  <c r="E79" i="1"/>
  <c r="F79" i="1" s="1"/>
  <c r="G79" i="1" s="1"/>
  <c r="L79" i="1" s="1"/>
  <c r="Q79" i="1"/>
  <c r="E80" i="1"/>
  <c r="F80" i="1"/>
  <c r="G80" i="1" s="1"/>
  <c r="L80" i="1" s="1"/>
  <c r="Q80" i="1"/>
  <c r="E81" i="1"/>
  <c r="F81" i="1"/>
  <c r="G81" i="1"/>
  <c r="L81" i="1" s="1"/>
  <c r="Q81" i="1"/>
  <c r="E82" i="1"/>
  <c r="F82" i="1"/>
  <c r="G82" i="1" s="1"/>
  <c r="L82" i="1" s="1"/>
  <c r="Q82" i="1"/>
  <c r="E83" i="1"/>
  <c r="F83" i="1"/>
  <c r="G83" i="1" s="1"/>
  <c r="L83" i="1" s="1"/>
  <c r="Q83" i="1"/>
  <c r="E84" i="1"/>
  <c r="F84" i="1"/>
  <c r="G84" i="1" s="1"/>
  <c r="L84" i="1" s="1"/>
  <c r="Q84" i="1"/>
  <c r="E85" i="1"/>
  <c r="F85" i="1" s="1"/>
  <c r="G85" i="1" s="1"/>
  <c r="L85" i="1" s="1"/>
  <c r="Q85" i="1"/>
  <c r="E86" i="1"/>
  <c r="F86" i="1"/>
  <c r="G86" i="1" s="1"/>
  <c r="L86" i="1" s="1"/>
  <c r="Q86" i="1"/>
  <c r="E87" i="1"/>
  <c r="F87" i="1" s="1"/>
  <c r="G87" i="1" s="1"/>
  <c r="L87" i="1" s="1"/>
  <c r="Q87" i="1"/>
  <c r="E88" i="1"/>
  <c r="F88" i="1"/>
  <c r="G88" i="1" s="1"/>
  <c r="L88" i="1" s="1"/>
  <c r="Q88" i="1"/>
  <c r="E89" i="1"/>
  <c r="F89" i="1" s="1"/>
  <c r="G89" i="1" s="1"/>
  <c r="L89" i="1" s="1"/>
  <c r="Q89" i="1"/>
  <c r="E90" i="1"/>
  <c r="F90" i="1"/>
  <c r="G90" i="1" s="1"/>
  <c r="L90" i="1" s="1"/>
  <c r="Q90" i="1"/>
  <c r="E91" i="1"/>
  <c r="F91" i="1" s="1"/>
  <c r="G91" i="1" s="1"/>
  <c r="L91" i="1" s="1"/>
  <c r="Q91" i="1"/>
  <c r="E92" i="1"/>
  <c r="F92" i="1"/>
  <c r="G92" i="1" s="1"/>
  <c r="L92" i="1" s="1"/>
  <c r="Q92" i="1"/>
  <c r="E93" i="1"/>
  <c r="F93" i="1" s="1"/>
  <c r="G93" i="1" s="1"/>
  <c r="L93" i="1" s="1"/>
  <c r="Q93" i="1"/>
  <c r="E94" i="1"/>
  <c r="F94" i="1"/>
  <c r="G94" i="1" s="1"/>
  <c r="L94" i="1" s="1"/>
  <c r="Q94" i="1"/>
  <c r="E95" i="1"/>
  <c r="F95" i="1" s="1"/>
  <c r="G95" i="1" s="1"/>
  <c r="L95" i="1" s="1"/>
  <c r="Q95" i="1"/>
  <c r="E96" i="1"/>
  <c r="F96" i="1"/>
  <c r="G96" i="1" s="1"/>
  <c r="L96" i="1" s="1"/>
  <c r="Q96" i="1"/>
  <c r="E97" i="1"/>
  <c r="F97" i="1"/>
  <c r="G97" i="1"/>
  <c r="L97" i="1" s="1"/>
  <c r="Q97" i="1"/>
  <c r="E98" i="1"/>
  <c r="F98" i="1"/>
  <c r="G98" i="1" s="1"/>
  <c r="L98" i="1" s="1"/>
  <c r="Q98" i="1"/>
  <c r="E99" i="1"/>
  <c r="F99" i="1"/>
  <c r="G99" i="1" s="1"/>
  <c r="L99" i="1" s="1"/>
  <c r="Q99" i="1"/>
  <c r="E100" i="1"/>
  <c r="F100" i="1"/>
  <c r="G100" i="1" s="1"/>
  <c r="L100" i="1" s="1"/>
  <c r="Q100" i="1"/>
  <c r="E101" i="1"/>
  <c r="F101" i="1" s="1"/>
  <c r="G101" i="1" s="1"/>
  <c r="L101" i="1" s="1"/>
  <c r="Q101" i="1"/>
  <c r="E102" i="1"/>
  <c r="F102" i="1"/>
  <c r="G102" i="1" s="1"/>
  <c r="L102" i="1" s="1"/>
  <c r="Q102" i="1"/>
  <c r="E103" i="1"/>
  <c r="F103" i="1" s="1"/>
  <c r="G103" i="1" s="1"/>
  <c r="L103" i="1" s="1"/>
  <c r="Q103" i="1"/>
  <c r="E104" i="1"/>
  <c r="F104" i="1"/>
  <c r="G104" i="1" s="1"/>
  <c r="L104" i="1" s="1"/>
  <c r="Q104" i="1"/>
  <c r="E105" i="1"/>
  <c r="F105" i="1" s="1"/>
  <c r="G105" i="1" s="1"/>
  <c r="L105" i="1" s="1"/>
  <c r="Q105" i="1"/>
  <c r="E106" i="1"/>
  <c r="F106" i="1"/>
  <c r="G106" i="1" s="1"/>
  <c r="L106" i="1" s="1"/>
  <c r="Q106" i="1"/>
  <c r="E107" i="1"/>
  <c r="F107" i="1" s="1"/>
  <c r="G107" i="1" s="1"/>
  <c r="L107" i="1" s="1"/>
  <c r="Q107" i="1"/>
  <c r="E108" i="1"/>
  <c r="F108" i="1"/>
  <c r="G108" i="1" s="1"/>
  <c r="L108" i="1" s="1"/>
  <c r="Q108" i="1"/>
  <c r="E109" i="1"/>
  <c r="F109" i="1" s="1"/>
  <c r="G109" i="1" s="1"/>
  <c r="L109" i="1" s="1"/>
  <c r="Q109" i="1"/>
  <c r="E110" i="1"/>
  <c r="F110" i="1"/>
  <c r="G110" i="1" s="1"/>
  <c r="L110" i="1" s="1"/>
  <c r="Q110" i="1"/>
  <c r="E111" i="1"/>
  <c r="F111" i="1" s="1"/>
  <c r="G111" i="1" s="1"/>
  <c r="L111" i="1" s="1"/>
  <c r="Q111" i="1"/>
  <c r="E112" i="1"/>
  <c r="F112" i="1"/>
  <c r="G112" i="1" s="1"/>
  <c r="L112" i="1" s="1"/>
  <c r="Q112" i="1"/>
  <c r="E113" i="1"/>
  <c r="F113" i="1"/>
  <c r="G113" i="1"/>
  <c r="L113" i="1" s="1"/>
  <c r="Q113" i="1"/>
  <c r="E114" i="1"/>
  <c r="F114" i="1"/>
  <c r="G114" i="1" s="1"/>
  <c r="L114" i="1" s="1"/>
  <c r="Q114" i="1"/>
  <c r="E115" i="1"/>
  <c r="F115" i="1"/>
  <c r="G115" i="1" s="1"/>
  <c r="L115" i="1" s="1"/>
  <c r="Q115" i="1"/>
  <c r="E116" i="1"/>
  <c r="F116" i="1"/>
  <c r="G116" i="1" s="1"/>
  <c r="L116" i="1" s="1"/>
  <c r="Q116" i="1"/>
  <c r="E117" i="1"/>
  <c r="F117" i="1" s="1"/>
  <c r="G117" i="1" s="1"/>
  <c r="L117" i="1" s="1"/>
  <c r="Q117" i="1"/>
  <c r="E118" i="1"/>
  <c r="F118" i="1"/>
  <c r="G118" i="1" s="1"/>
  <c r="L118" i="1" s="1"/>
  <c r="Q118" i="1"/>
  <c r="E119" i="1"/>
  <c r="F119" i="1" s="1"/>
  <c r="G119" i="1" s="1"/>
  <c r="L119" i="1" s="1"/>
  <c r="Q119" i="1"/>
  <c r="E120" i="1"/>
  <c r="F120" i="1"/>
  <c r="G120" i="1" s="1"/>
  <c r="L120" i="1" s="1"/>
  <c r="Q120" i="1"/>
  <c r="E121" i="1"/>
  <c r="F121" i="1" s="1"/>
  <c r="G121" i="1" s="1"/>
  <c r="L121" i="1" s="1"/>
  <c r="Q121" i="1"/>
  <c r="E122" i="1"/>
  <c r="F122" i="1"/>
  <c r="G122" i="1" s="1"/>
  <c r="L122" i="1" s="1"/>
  <c r="Q122" i="1"/>
  <c r="E123" i="1"/>
  <c r="F123" i="1" s="1"/>
  <c r="G123" i="1" s="1"/>
  <c r="L123" i="1" s="1"/>
  <c r="Q123" i="1"/>
  <c r="E124" i="1"/>
  <c r="F124" i="1"/>
  <c r="G124" i="1" s="1"/>
  <c r="L124" i="1" s="1"/>
  <c r="Q124" i="1"/>
  <c r="E125" i="1"/>
  <c r="F125" i="1" s="1"/>
  <c r="G125" i="1" s="1"/>
  <c r="L125" i="1" s="1"/>
  <c r="Q125" i="1"/>
  <c r="E126" i="1"/>
  <c r="F126" i="1"/>
  <c r="G126" i="1" s="1"/>
  <c r="L126" i="1" s="1"/>
  <c r="Q126" i="1"/>
  <c r="E127" i="1"/>
  <c r="F127" i="1" s="1"/>
  <c r="G127" i="1" s="1"/>
  <c r="L127" i="1" s="1"/>
  <c r="Q127" i="1"/>
  <c r="E128" i="1"/>
  <c r="F128" i="1"/>
  <c r="G128" i="1" s="1"/>
  <c r="L128" i="1" s="1"/>
  <c r="Q128" i="1"/>
  <c r="E129" i="1"/>
  <c r="F129" i="1"/>
  <c r="G129" i="1"/>
  <c r="L129" i="1" s="1"/>
  <c r="Q129" i="1"/>
  <c r="E130" i="1"/>
  <c r="F130" i="1"/>
  <c r="G130" i="1" s="1"/>
  <c r="L130" i="1" s="1"/>
  <c r="Q130" i="1"/>
  <c r="E131" i="1"/>
  <c r="F131" i="1"/>
  <c r="G131" i="1" s="1"/>
  <c r="L131" i="1" s="1"/>
  <c r="Q131" i="1"/>
  <c r="E132" i="1"/>
  <c r="F132" i="1"/>
  <c r="G132" i="1" s="1"/>
  <c r="L132" i="1" s="1"/>
  <c r="Q132" i="1"/>
  <c r="E133" i="1"/>
  <c r="F133" i="1" s="1"/>
  <c r="G133" i="1" s="1"/>
  <c r="L133" i="1" s="1"/>
  <c r="Q133" i="1"/>
  <c r="E134" i="1"/>
  <c r="F134" i="1"/>
  <c r="G134" i="1" s="1"/>
  <c r="L134" i="1" s="1"/>
  <c r="Q134" i="1"/>
  <c r="E135" i="1"/>
  <c r="F135" i="1" s="1"/>
  <c r="G135" i="1" s="1"/>
  <c r="L135" i="1" s="1"/>
  <c r="Q135" i="1"/>
  <c r="E136" i="1"/>
  <c r="F136" i="1"/>
  <c r="G136" i="1" s="1"/>
  <c r="L136" i="1" s="1"/>
  <c r="Q136" i="1"/>
  <c r="E137" i="1"/>
  <c r="F137" i="1" s="1"/>
  <c r="G137" i="1" s="1"/>
  <c r="L137" i="1" s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 s="1"/>
  <c r="G141" i="1" s="1"/>
  <c r="K141" i="1" s="1"/>
  <c r="Q141" i="1"/>
  <c r="E41" i="1"/>
  <c r="F41" i="1" s="1"/>
  <c r="G41" i="1" s="1"/>
  <c r="I41" i="1" s="1"/>
  <c r="Q41" i="1"/>
  <c r="C9" i="1"/>
  <c r="Q24" i="1"/>
  <c r="D9" i="1"/>
  <c r="E24" i="1"/>
  <c r="F24" i="1" s="1"/>
  <c r="G24" i="1" s="1"/>
  <c r="I24" i="1" s="1"/>
  <c r="C17" i="1"/>
  <c r="C11" i="1"/>
  <c r="C12" i="1"/>
  <c r="O23" i="1" l="1"/>
  <c r="O28" i="1"/>
  <c r="O32" i="1"/>
  <c r="O36" i="1"/>
  <c r="O40" i="1"/>
  <c r="O22" i="1"/>
  <c r="O27" i="1"/>
  <c r="O31" i="1"/>
  <c r="O35" i="1"/>
  <c r="O39" i="1"/>
  <c r="O38" i="1"/>
  <c r="O21" i="1"/>
  <c r="O26" i="1"/>
  <c r="O30" i="1"/>
  <c r="O34" i="1"/>
  <c r="O25" i="1"/>
  <c r="O29" i="1"/>
  <c r="O33" i="1"/>
  <c r="O37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50" i="1"/>
  <c r="O54" i="1"/>
  <c r="O62" i="1"/>
  <c r="O70" i="1"/>
  <c r="O82" i="1"/>
  <c r="O90" i="1"/>
  <c r="O98" i="1"/>
  <c r="O110" i="1"/>
  <c r="O122" i="1"/>
  <c r="O126" i="1"/>
  <c r="O46" i="1"/>
  <c r="O74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42" i="1"/>
  <c r="O106" i="1"/>
  <c r="O138" i="1"/>
  <c r="O58" i="1"/>
  <c r="O66" i="1"/>
  <c r="O78" i="1"/>
  <c r="O86" i="1"/>
  <c r="O94" i="1"/>
  <c r="O102" i="1"/>
  <c r="O114" i="1"/>
  <c r="O118" i="1"/>
  <c r="O130" i="1"/>
  <c r="O134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41" i="1"/>
  <c r="C16" i="1"/>
  <c r="D18" i="1" s="1"/>
  <c r="C15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<sst xmlns="http://schemas.openxmlformats.org/spreadsheetml/2006/main" count="293" uniqueCount="55">
  <si>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</si>
  <si>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</si>
  <si>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</si>
  <si>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</si>
  <si>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</si>
  <si>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</si>
  <si>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</si>
  <si>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</si>
  <si>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</si>
  <si>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</si>
  <si>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</si>
  <si>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</si>
  <si>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</si>
  <si>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</si>
  <si>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</si>
  <si>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</si>
  <si>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</si>
  <si>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</si>
  <si>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</si>
  <si>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</si>
  <si>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</si>
  <si>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</si>
  <si>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</si>
  <si>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</si>
  <si>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</si>
  <si>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</si>
  <si>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</si>
  <si>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</si>
  <si>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</si>
  <si>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</si>
  <si>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</si>
  <si>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</si>
  <si>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</si>
  <si>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</si>
  <si>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</si>
  <si>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</si>
  <si>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</si>
  <si>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</si>
  <si>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</si>
  <si>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</si>
  <si>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</si>
  <si>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</si>
  <si>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V1928 Aql</t>
  </si>
  <si>
    <t>EW</t>
  </si>
  <si>
    <t>VSX</t>
  </si>
  <si>
    <t>JBAV, 63</t>
  </si>
  <si>
    <t>II</t>
  </si>
  <si>
    <t>JBAV, 79</t>
  </si>
  <si>
    <t>I</t>
  </si>
  <si>
    <t>IBVS 6114</t>
  </si>
  <si>
    <t>TESS</t>
  </si>
  <si>
    <t>Next ToM-P</t>
  </si>
  <si>
    <t>Next ToM-S</t>
  </si>
  <si>
    <t xml:space="preserve">Mag </t>
  </si>
  <si>
    <t>9.47-10.02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</si>
</sst>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18" fillId="0" borderId="0" xfId="8" applyFont="1" applyBorder="1" applyAlignment="1">
      <alignment horizont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8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right"/>
    </xf>
    <xf numFmtId="0" fontId="21" fillId="0" borderId="10" xfId="0" applyFont="1" applyBorder="1" applyAlignment="1"/>
    <xf numFmtId="0" fontId="23" fillId="0" borderId="9" xfId="0" applyFont="1" applyBorder="1" applyAlignment="1">
      <alignment horizontal="right" vertical="top"/>
    </xf>
    <xf numFmtId="0" fontId="22" fillId="0" borderId="10" xfId="0" applyFont="1" applyBorder="1" applyAlignment="1">
      <alignment horizontal="right" vertical="top"/>
    </xf>
    <xf numFmtId="22" fontId="22" fillId="0" borderId="10" xfId="0" applyNumberFormat="1" applyFont="1" applyBorder="1" applyAlignment="1">
      <alignment horizontal="right"/>
    </xf>
    <xf numFmtId="22" fontId="22" fillId="0" borderId="11" xfId="0" applyNumberFormat="1" applyFont="1" applyBorder="1" applyAlignment="1">
      <alignment horizontal="right" vertical="top"/>
    </xf>
    <xf numFmtId="0" fontId="23" fillId="0" borderId="12" xfId="0" applyFont="1" applyBorder="1" applyAlignment="1">
      <alignment horizontal="right" vertical="top"/>
    </xf>
    <xf numFmtId="0" fontId="20" fillId="0" borderId="0" xfId="0" applyNumberFormat="1" applyFont="1" applyAlignment="1">
      <alignment horizontal="left"/>
    </xf>
    <xf numFmtId="0" fontId="6" fillId="0" borderId="0" xfId="0" applyNumberFormat="1" applyFont="1" applyAlignment="1"/>
    <xf numFmtId="0" fontId="18" fillId="0" borderId="0" xfId="0" applyNumberFormat="1" applyFont="1" applyAlignment="1">
      <alignment vertical="center" wrapText="1"/>
    </xf>
    <xf numFmtId="0" fontId="18" fillId="0" borderId="0" xfId="8" applyNumberFormat="1" applyFont="1" applyBorder="1"/>
    <xf numFmtId="0" fontId="0" fillId="0" borderId="0" xfId="0" applyNumberForma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V1928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0</c:v>
                </c:pt>
                <c:pt idx="20">
                  <c:v>-2.5430000023334287E-3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8.1399999908171594E-4</c:v>
                </c:pt>
                <c:pt idx="1">
                  <c:v>7.1300000126939267E-4</c:v>
                </c:pt>
                <c:pt idx="2">
                  <c:v>1.1369999992894009E-3</c:v>
                </c:pt>
                <c:pt idx="4">
                  <c:v>2.0599999988917261E-3</c:v>
                </c:pt>
                <c:pt idx="5">
                  <c:v>1.2409999981173314E-3</c:v>
                </c:pt>
                <c:pt idx="6">
                  <c:v>2.2160000007716008E-3</c:v>
                </c:pt>
                <c:pt idx="7">
                  <c:v>1.4635000043199398E-3</c:v>
                </c:pt>
                <c:pt idx="8">
                  <c:v>1.2055000042892061E-3</c:v>
                </c:pt>
                <c:pt idx="9">
                  <c:v>-3.7249999877531081E-4</c:v>
                </c:pt>
                <c:pt idx="10">
                  <c:v>-2.925000007962808E-4</c:v>
                </c:pt>
                <c:pt idx="11">
                  <c:v>-1.0250000195810571E-4</c:v>
                </c:pt>
                <c:pt idx="12">
                  <c:v>7.499998901039362E-6</c:v>
                </c:pt>
                <c:pt idx="13">
                  <c:v>2.0950000180164352E-4</c:v>
                </c:pt>
                <c:pt idx="14">
                  <c:v>2.2364999967976473E-3</c:v>
                </c:pt>
                <c:pt idx="15">
                  <c:v>1.2684999965131283E-3</c:v>
                </c:pt>
                <c:pt idx="16">
                  <c:v>1.4305000004242174E-3</c:v>
                </c:pt>
                <c:pt idx="17">
                  <c:v>1.0325000039301813E-3</c:v>
                </c:pt>
                <c:pt idx="18">
                  <c:v>2.171000000089407E-3</c:v>
                </c:pt>
                <c:pt idx="19">
                  <c:v>4.5949999912409112E-4</c:v>
                </c:pt>
                <c:pt idx="25">
                  <c:v>-5.6110001751221716E-3</c:v>
                </c:pt>
                <c:pt idx="30">
                  <c:v>-8.9690000022528693E-3</c:v>
                </c:pt>
                <c:pt idx="117">
                  <c:v>-1.0628499825543258E-2</c:v>
                </c:pt>
                <c:pt idx="118">
                  <c:v>2.0135001832386479E-3</c:v>
                </c:pt>
                <c:pt idx="119">
                  <c:v>1.2049999131704681E-3</c:v>
                </c:pt>
                <c:pt idx="120">
                  <c:v>-2.0540002224151976E-3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1">
                  <c:v>-9.5300022803712636E-4</c:v>
                </c:pt>
                <c:pt idx="22">
                  <c:v>-5.9249978221487254E-4</c:v>
                </c:pt>
                <c:pt idx="23">
                  <c:v>-9.3200000264914706E-4</c:v>
                </c:pt>
                <c:pt idx="24">
                  <c:v>-5.7150001521222293E-4</c:v>
                </c:pt>
                <c:pt idx="26">
                  <c:v>-1.0110000730492175E-3</c:v>
                </c:pt>
                <c:pt idx="27">
                  <c:v>-5.5049978982424363E-4</c:v>
                </c:pt>
                <c:pt idx="28">
                  <c:v>-1.0900001434492879E-3</c:v>
                </c:pt>
                <c:pt idx="29">
                  <c:v>-6.2949986022431403E-4</c:v>
                </c:pt>
                <c:pt idx="31">
                  <c:v>-8.6899979214649647E-4</c:v>
                </c:pt>
                <c:pt idx="32">
                  <c:v>-6.0850010049762204E-4</c:v>
                </c:pt>
                <c:pt idx="33">
                  <c:v>-9.4799985527060926E-4</c:v>
                </c:pt>
                <c:pt idx="34">
                  <c:v>-5.8749987510964274E-4</c:v>
                </c:pt>
                <c:pt idx="35">
                  <c:v>-9.2700009554391727E-4</c:v>
                </c:pt>
                <c:pt idx="36">
                  <c:v>1.673000144364778E-3</c:v>
                </c:pt>
                <c:pt idx="37">
                  <c:v>-4.6649981959490106E-4</c:v>
                </c:pt>
                <c:pt idx="38">
                  <c:v>-1.1059999960707501E-3</c:v>
                </c:pt>
                <c:pt idx="39">
                  <c:v>-5.4549988271901384E-4</c:v>
                </c:pt>
                <c:pt idx="40">
                  <c:v>-1.0849997706827708E-3</c:v>
                </c:pt>
                <c:pt idx="41">
                  <c:v>-4.2449982720427215E-4</c:v>
                </c:pt>
                <c:pt idx="42">
                  <c:v>-9.6400018082931638E-4</c:v>
                </c:pt>
                <c:pt idx="43">
                  <c:v>-4.0350006747758016E-4</c:v>
                </c:pt>
                <c:pt idx="44">
                  <c:v>-8.4300012531457469E-4</c:v>
                </c:pt>
                <c:pt idx="45">
                  <c:v>-5.8249996800441295E-4</c:v>
                </c:pt>
                <c:pt idx="46">
                  <c:v>-1.1219998486922123E-3</c:v>
                </c:pt>
                <c:pt idx="47">
                  <c:v>-4.6149991248967126E-4</c:v>
                </c:pt>
                <c:pt idx="48">
                  <c:v>-9.0099996305070817E-4</c:v>
                </c:pt>
                <c:pt idx="49">
                  <c:v>-5.4049998288974166E-4</c:v>
                </c:pt>
                <c:pt idx="50">
                  <c:v>-9.8000003345077857E-4</c:v>
                </c:pt>
                <c:pt idx="51">
                  <c:v>-5.1950022316304967E-4</c:v>
                </c:pt>
                <c:pt idx="52">
                  <c:v>-9.5899980806279927E-4</c:v>
                </c:pt>
                <c:pt idx="53">
                  <c:v>-6.9850011641392484E-4</c:v>
                </c:pt>
                <c:pt idx="54">
                  <c:v>-1.1380001742509194E-3</c:v>
                </c:pt>
                <c:pt idx="55">
                  <c:v>-4.7749976511113346E-4</c:v>
                </c:pt>
                <c:pt idx="56">
                  <c:v>-1.1169999488629401E-3</c:v>
                </c:pt>
                <c:pt idx="57">
                  <c:v>-7.5649996142601594E-4</c:v>
                </c:pt>
                <c:pt idx="58">
                  <c:v>-1.0960001818602905E-3</c:v>
                </c:pt>
                <c:pt idx="59">
                  <c:v>-7.3550020169932395E-4</c:v>
                </c:pt>
                <c:pt idx="60">
                  <c:v>-1.1749997865990736E-3</c:v>
                </c:pt>
                <c:pt idx="61">
                  <c:v>-6.1450014618458226E-4</c:v>
                </c:pt>
                <c:pt idx="62">
                  <c:v>-1.0540001967456192E-3</c:v>
                </c:pt>
                <c:pt idx="63">
                  <c:v>-4.9350009066984057E-4</c:v>
                </c:pt>
                <c:pt idx="64">
                  <c:v>-1.0329999713576399E-3</c:v>
                </c:pt>
                <c:pt idx="65">
                  <c:v>-7.7249981404747814E-4</c:v>
                </c:pt>
                <c:pt idx="66">
                  <c:v>-1.0120002116309479E-3</c:v>
                </c:pt>
                <c:pt idx="67">
                  <c:v>-6.5150022419402376E-4</c:v>
                </c:pt>
                <c:pt idx="68">
                  <c:v>-9.9099998624296859E-4</c:v>
                </c:pt>
                <c:pt idx="69">
                  <c:v>-5.3050016867928207E-4</c:v>
                </c:pt>
                <c:pt idx="70">
                  <c:v>-6.6750008409144357E-4</c:v>
                </c:pt>
                <c:pt idx="71">
                  <c:v>-1.1070001346524805E-3</c:v>
                </c:pt>
                <c:pt idx="72">
                  <c:v>-5.4650002857670188E-4</c:v>
                </c:pt>
                <c:pt idx="73">
                  <c:v>-9.8600007913773879E-4</c:v>
                </c:pt>
                <c:pt idx="74">
                  <c:v>-6.2550009170081466E-4</c:v>
                </c:pt>
                <c:pt idx="75">
                  <c:v>-9.649998537497595E-4</c:v>
                </c:pt>
                <c:pt idx="76">
                  <c:v>-6.0449986631283537E-4</c:v>
                </c:pt>
                <c:pt idx="77">
                  <c:v>-1.3439998801914044E-3</c:v>
                </c:pt>
                <c:pt idx="78">
                  <c:v>-5.8350010658614337E-4</c:v>
                </c:pt>
                <c:pt idx="79">
                  <c:v>-1.0230001644231379E-3</c:v>
                </c:pt>
                <c:pt idx="80">
                  <c:v>-5.6249988119816408E-4</c:v>
                </c:pt>
                <c:pt idx="81">
                  <c:v>-1.2020000576740131E-3</c:v>
                </c:pt>
                <c:pt idx="82">
                  <c:v>-4.4149982568342239E-4</c:v>
                </c:pt>
                <c:pt idx="83">
                  <c:v>-1.0810000021592714E-3</c:v>
                </c:pt>
                <c:pt idx="84">
                  <c:v>-7.2050002199830487E-4</c:v>
                </c:pt>
                <c:pt idx="85">
                  <c:v>-1.2599999026861042E-3</c:v>
                </c:pt>
                <c:pt idx="86">
                  <c:v>-6.9949979661032557E-4</c:v>
                </c:pt>
                <c:pt idx="87">
                  <c:v>-1.1389998471713625E-3</c:v>
                </c:pt>
                <c:pt idx="88">
                  <c:v>-7.7849985973443836E-4</c:v>
                </c:pt>
                <c:pt idx="89">
                  <c:v>-1.2179999175714329E-3</c:v>
                </c:pt>
                <c:pt idx="90">
                  <c:v>-5.5749997409293428E-4</c:v>
                </c:pt>
                <c:pt idx="91">
                  <c:v>-1.1970001578447409E-3</c:v>
                </c:pt>
                <c:pt idx="92">
                  <c:v>-4.3649991857819259E-4</c:v>
                </c:pt>
                <c:pt idx="93">
                  <c:v>-1.0760000950540416E-3</c:v>
                </c:pt>
                <c:pt idx="94">
                  <c:v>-3.154998630634509E-4</c:v>
                </c:pt>
                <c:pt idx="95">
                  <c:v>-1.155000165454112E-3</c:v>
                </c:pt>
                <c:pt idx="96">
                  <c:v>-3.944999334635213E-4</c:v>
                </c:pt>
                <c:pt idx="97">
                  <c:v>-1.1339999400661327E-3</c:v>
                </c:pt>
                <c:pt idx="98">
                  <c:v>-4.735000038635917E-4</c:v>
                </c:pt>
                <c:pt idx="99">
                  <c:v>-1.1130001803394407E-3</c:v>
                </c:pt>
                <c:pt idx="100">
                  <c:v>-5.5250006698770449E-4</c:v>
                </c:pt>
                <c:pt idx="101">
                  <c:v>-1.0919999549514614E-3</c:v>
                </c:pt>
                <c:pt idx="102">
                  <c:v>-7.3149996751453727E-4</c:v>
                </c:pt>
                <c:pt idx="103">
                  <c:v>-1.1710000253515318E-3</c:v>
                </c:pt>
                <c:pt idx="104">
                  <c:v>-8.1050003791460767E-4</c:v>
                </c:pt>
                <c:pt idx="105">
                  <c:v>-5.8950015227310359E-4</c:v>
                </c:pt>
                <c:pt idx="106">
                  <c:v>-1.2289998630876653E-3</c:v>
                </c:pt>
                <c:pt idx="107">
                  <c:v>-5.684999268851243E-4</c:v>
                </c:pt>
                <c:pt idx="108">
                  <c:v>-1.0079999774461612E-3</c:v>
                </c:pt>
                <c:pt idx="109">
                  <c:v>-7.4749982741195709E-4</c:v>
                </c:pt>
                <c:pt idx="110">
                  <c:v>-1.0870000478462316E-3</c:v>
                </c:pt>
                <c:pt idx="111">
                  <c:v>-7.2650006040930748E-4</c:v>
                </c:pt>
                <c:pt idx="112">
                  <c:v>-1.0659998224582523E-3</c:v>
                </c:pt>
                <c:pt idx="113">
                  <c:v>-8.0550013080937788E-4</c:v>
                </c:pt>
                <c:pt idx="114">
                  <c:v>-1.1449998928583227E-3</c:v>
                </c:pt>
                <c:pt idx="115">
                  <c:v>-5.8449977950658649E-4</c:v>
                </c:pt>
                <c:pt idx="116">
                  <c:v>-1.023999837343581E-3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9.892468069196247E-4</c:v>
                </c:pt>
                <c:pt idx="1">
                  <c:v>9.8330227482884753E-4</c:v>
                </c:pt>
                <c:pt idx="2">
                  <c:v>9.8205079438868389E-4</c:v>
                </c:pt>
                <c:pt idx="3">
                  <c:v>9.7485478185774309E-4</c:v>
                </c:pt>
                <c:pt idx="4">
                  <c:v>9.7485478185774309E-4</c:v>
                </c:pt>
                <c:pt idx="5">
                  <c:v>9.6828450954688399E-4</c:v>
                </c:pt>
                <c:pt idx="6">
                  <c:v>9.6046275679586136E-4</c:v>
                </c:pt>
                <c:pt idx="7">
                  <c:v>9.581162309705546E-4</c:v>
                </c:pt>
                <c:pt idx="8">
                  <c:v>9.5749049075047278E-4</c:v>
                </c:pt>
                <c:pt idx="9">
                  <c:v>9.5686475053039096E-4</c:v>
                </c:pt>
                <c:pt idx="10">
                  <c:v>9.5686475053039096E-4</c:v>
                </c:pt>
                <c:pt idx="11">
                  <c:v>9.5686475053039096E-4</c:v>
                </c:pt>
                <c:pt idx="12">
                  <c:v>9.5686475053039096E-4</c:v>
                </c:pt>
                <c:pt idx="13">
                  <c:v>9.5623901031030914E-4</c:v>
                </c:pt>
                <c:pt idx="14">
                  <c:v>9.5092021843961368E-4</c:v>
                </c:pt>
                <c:pt idx="15">
                  <c:v>9.5029447821953186E-4</c:v>
                </c:pt>
                <c:pt idx="16">
                  <c:v>9.4966873799945005E-4</c:v>
                </c:pt>
                <c:pt idx="17">
                  <c:v>7.6757833395564232E-4</c:v>
                </c:pt>
                <c:pt idx="18">
                  <c:v>7.5553283471906747E-4</c:v>
                </c:pt>
                <c:pt idx="19">
                  <c:v>7.3097253108085625E-4</c:v>
                </c:pt>
                <c:pt idx="20">
                  <c:v>-8.451106482502118E-4</c:v>
                </c:pt>
                <c:pt idx="21">
                  <c:v>-9.9841700217025609E-4</c:v>
                </c:pt>
                <c:pt idx="22">
                  <c:v>-9.985734372252766E-4</c:v>
                </c:pt>
                <c:pt idx="23">
                  <c:v>-9.987298722802971E-4</c:v>
                </c:pt>
                <c:pt idx="24">
                  <c:v>-9.9888630733531761E-4</c:v>
                </c:pt>
                <c:pt idx="25">
                  <c:v>-9.9904274239033812E-4</c:v>
                </c:pt>
                <c:pt idx="26">
                  <c:v>-9.9904274239033812E-4</c:v>
                </c:pt>
                <c:pt idx="27">
                  <c:v>-9.9919917744535863E-4</c:v>
                </c:pt>
                <c:pt idx="28">
                  <c:v>-9.9935561250037914E-4</c:v>
                </c:pt>
                <c:pt idx="29">
                  <c:v>-9.9951204755539922E-4</c:v>
                </c:pt>
                <c:pt idx="30">
                  <c:v>-9.9966848261041972E-4</c:v>
                </c:pt>
                <c:pt idx="31">
                  <c:v>-9.9966848261041972E-4</c:v>
                </c:pt>
                <c:pt idx="32">
                  <c:v>-9.9982491766544023E-4</c:v>
                </c:pt>
                <c:pt idx="33">
                  <c:v>-9.9998135272046074E-4</c:v>
                </c:pt>
                <c:pt idx="34">
                  <c:v>-1.0001377877754813E-3</c:v>
                </c:pt>
                <c:pt idx="35">
                  <c:v>-1.0002942228305018E-3</c:v>
                </c:pt>
                <c:pt idx="36">
                  <c:v>-1.0002942228305018E-3</c:v>
                </c:pt>
                <c:pt idx="37">
                  <c:v>-1.0004506578855223E-3</c:v>
                </c:pt>
                <c:pt idx="38">
                  <c:v>-1.0006070929405428E-3</c:v>
                </c:pt>
                <c:pt idx="39">
                  <c:v>-1.0007635279955629E-3</c:v>
                </c:pt>
                <c:pt idx="40">
                  <c:v>-1.0009199630505834E-3</c:v>
                </c:pt>
                <c:pt idx="41">
                  <c:v>-1.0010763981056039E-3</c:v>
                </c:pt>
                <c:pt idx="42">
                  <c:v>-1.0012328331606244E-3</c:v>
                </c:pt>
                <c:pt idx="43">
                  <c:v>-1.0013892682156449E-3</c:v>
                </c:pt>
                <c:pt idx="44">
                  <c:v>-1.0015457032706654E-3</c:v>
                </c:pt>
                <c:pt idx="45">
                  <c:v>-1.0017021383256859E-3</c:v>
                </c:pt>
                <c:pt idx="46">
                  <c:v>-1.001858573380706E-3</c:v>
                </c:pt>
                <c:pt idx="47">
                  <c:v>-1.0020150084357265E-3</c:v>
                </c:pt>
                <c:pt idx="48">
                  <c:v>-1.002171443490747E-3</c:v>
                </c:pt>
                <c:pt idx="49">
                  <c:v>-1.0023278785457675E-3</c:v>
                </c:pt>
                <c:pt idx="50">
                  <c:v>-1.002484313600788E-3</c:v>
                </c:pt>
                <c:pt idx="51">
                  <c:v>-1.0026407486558085E-3</c:v>
                </c:pt>
                <c:pt idx="52">
                  <c:v>-1.002797183710829E-3</c:v>
                </c:pt>
                <c:pt idx="53">
                  <c:v>-1.0029536187658495E-3</c:v>
                </c:pt>
                <c:pt idx="54">
                  <c:v>-1.0031100538208696E-3</c:v>
                </c:pt>
                <c:pt idx="55">
                  <c:v>-1.0032664888758901E-3</c:v>
                </c:pt>
                <c:pt idx="56">
                  <c:v>-1.0034229239309106E-3</c:v>
                </c:pt>
                <c:pt idx="57">
                  <c:v>-1.0035793589859311E-3</c:v>
                </c:pt>
                <c:pt idx="58">
                  <c:v>-1.0037357940409517E-3</c:v>
                </c:pt>
                <c:pt idx="59">
                  <c:v>-1.0038922290959722E-3</c:v>
                </c:pt>
                <c:pt idx="60">
                  <c:v>-1.0040486641509927E-3</c:v>
                </c:pt>
                <c:pt idx="61">
                  <c:v>-1.0042050992060132E-3</c:v>
                </c:pt>
                <c:pt idx="62">
                  <c:v>-1.0043615342610333E-3</c:v>
                </c:pt>
                <c:pt idx="63">
                  <c:v>-1.0045179693160538E-3</c:v>
                </c:pt>
                <c:pt idx="64">
                  <c:v>-1.0046744043710743E-3</c:v>
                </c:pt>
                <c:pt idx="65">
                  <c:v>-1.0048308394260948E-3</c:v>
                </c:pt>
                <c:pt idx="66">
                  <c:v>-1.0049872744811153E-3</c:v>
                </c:pt>
                <c:pt idx="67">
                  <c:v>-1.0051437095361358E-3</c:v>
                </c:pt>
                <c:pt idx="68">
                  <c:v>-1.0053001445911563E-3</c:v>
                </c:pt>
                <c:pt idx="69">
                  <c:v>-1.0054565796461768E-3</c:v>
                </c:pt>
                <c:pt idx="70">
                  <c:v>-1.0063951899762994E-3</c:v>
                </c:pt>
                <c:pt idx="71">
                  <c:v>-1.0065516250313199E-3</c:v>
                </c:pt>
                <c:pt idx="72">
                  <c:v>-1.0067080600863405E-3</c:v>
                </c:pt>
                <c:pt idx="73">
                  <c:v>-1.0068644951413605E-3</c:v>
                </c:pt>
                <c:pt idx="74">
                  <c:v>-1.007020930196381E-3</c:v>
                </c:pt>
                <c:pt idx="75">
                  <c:v>-1.0071773652514015E-3</c:v>
                </c:pt>
                <c:pt idx="76">
                  <c:v>-1.0073338003064221E-3</c:v>
                </c:pt>
                <c:pt idx="77">
                  <c:v>-1.0074902353614426E-3</c:v>
                </c:pt>
                <c:pt idx="78">
                  <c:v>-1.0076466704164631E-3</c:v>
                </c:pt>
                <c:pt idx="79">
                  <c:v>-1.0078031054714836E-3</c:v>
                </c:pt>
                <c:pt idx="80">
                  <c:v>-1.0079595405265037E-3</c:v>
                </c:pt>
                <c:pt idx="81">
                  <c:v>-1.0081159755815242E-3</c:v>
                </c:pt>
                <c:pt idx="82">
                  <c:v>-1.0082724106365447E-3</c:v>
                </c:pt>
                <c:pt idx="83">
                  <c:v>-1.0084288456915652E-3</c:v>
                </c:pt>
                <c:pt idx="84">
                  <c:v>-1.0085852807465857E-3</c:v>
                </c:pt>
                <c:pt idx="85">
                  <c:v>-1.0087417158016062E-3</c:v>
                </c:pt>
                <c:pt idx="86">
                  <c:v>-1.0088981508566267E-3</c:v>
                </c:pt>
                <c:pt idx="87">
                  <c:v>-1.0090545859116472E-3</c:v>
                </c:pt>
                <c:pt idx="88">
                  <c:v>-1.0092110209666673E-3</c:v>
                </c:pt>
                <c:pt idx="89">
                  <c:v>-1.0093674560216878E-3</c:v>
                </c:pt>
                <c:pt idx="90">
                  <c:v>-1.0095238910767083E-3</c:v>
                </c:pt>
                <c:pt idx="91">
                  <c:v>-1.0096803261317288E-3</c:v>
                </c:pt>
                <c:pt idx="92">
                  <c:v>-1.0098367611867493E-3</c:v>
                </c:pt>
                <c:pt idx="93">
                  <c:v>-1.0099931962417698E-3</c:v>
                </c:pt>
                <c:pt idx="94">
                  <c:v>-1.0101496312967904E-3</c:v>
                </c:pt>
                <c:pt idx="95">
                  <c:v>-1.0103060663518109E-3</c:v>
                </c:pt>
                <c:pt idx="96">
                  <c:v>-1.0104625014068309E-3</c:v>
                </c:pt>
                <c:pt idx="97">
                  <c:v>-1.0106189364618514E-3</c:v>
                </c:pt>
                <c:pt idx="98">
                  <c:v>-1.010775371516872E-3</c:v>
                </c:pt>
                <c:pt idx="99">
                  <c:v>-1.0109318065718925E-3</c:v>
                </c:pt>
                <c:pt idx="100">
                  <c:v>-1.011088241626913E-3</c:v>
                </c:pt>
                <c:pt idx="101">
                  <c:v>-1.0112446766819335E-3</c:v>
                </c:pt>
                <c:pt idx="102">
                  <c:v>-1.011401111736954E-3</c:v>
                </c:pt>
                <c:pt idx="103">
                  <c:v>-1.0115575467919745E-3</c:v>
                </c:pt>
                <c:pt idx="104">
                  <c:v>-1.0117139818469946E-3</c:v>
                </c:pt>
                <c:pt idx="105">
                  <c:v>-1.0120268519570356E-3</c:v>
                </c:pt>
                <c:pt idx="106">
                  <c:v>-1.0121832870120561E-3</c:v>
                </c:pt>
                <c:pt idx="107">
                  <c:v>-1.0123397220670766E-3</c:v>
                </c:pt>
                <c:pt idx="108">
                  <c:v>-1.0124961571220971E-3</c:v>
                </c:pt>
                <c:pt idx="109">
                  <c:v>-1.0126525921771176E-3</c:v>
                </c:pt>
                <c:pt idx="110">
                  <c:v>-1.0128090272321381E-3</c:v>
                </c:pt>
                <c:pt idx="111">
                  <c:v>-1.0129654622871582E-3</c:v>
                </c:pt>
                <c:pt idx="112">
                  <c:v>-1.0131218973421787E-3</c:v>
                </c:pt>
                <c:pt idx="113">
                  <c:v>-1.0132783323971992E-3</c:v>
                </c:pt>
                <c:pt idx="114">
                  <c:v>-1.0134347674522197E-3</c:v>
                </c:pt>
                <c:pt idx="115">
                  <c:v>-1.0135912025072402E-3</c:v>
                </c:pt>
                <c:pt idx="116">
                  <c:v>-1.0137476375622608E-3</c:v>
                </c:pt>
                <c:pt idx="117">
                  <c:v>-1.024854526468713E-3</c:v>
                </c:pt>
                <c:pt idx="118">
                  <c:v>-1.0254802666887946E-3</c:v>
                </c:pt>
                <c:pt idx="119">
                  <c:v>-1.029078272954265E-3</c:v>
                </c:pt>
                <c:pt idx="120">
                  <c:v>-1.0356485452651242E-3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47625</xdr:rowOff>
    </xdr:from>
    <xdr:to>
      <xdr:col>17</xdr:col>
      <xdr:colOff>590550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13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0" t="s">
        <v>40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ht="12.95" customHeight="1" x14ac:dyDescent="0.2">
      <c r="A2" t="s">
        <v>23</v>
      </c>
      <c r="B2" s="39" t="s">
        <v>43</v>
      </c>
      <c r="C2" s="27"/>
    </row>
    <row r="3" spans="1:15" ht="12.95" customHeight="1" thickBot="1" x14ac:dyDescent="0.25"/>
    <row r="4" spans="1:15" ht="12.95" customHeight="1" thickTop="1" thickBot="1" x14ac:dyDescent="0.25">
      <c r="A4" s="4" t="s">
        <v>0</v>
      </c>
      <c r="C4" s="24" t="s">
        <v>35</v>
      </c>
      <c r="D4" s="25" t="s">
        <v>35</v>
      </c>
    </row>
    <row r="5" spans="1:15" ht="12.95" customHeight="1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5" ht="12.95" customHeight="1" x14ac:dyDescent="0.2">
      <c r="A6" s="4" t="s">
        <v>1</v>
      </c>
    </row>
    <row r="7" spans="1:15" ht="12.95" customHeight="1" x14ac:dyDescent="0.2">
      <c r="A7" t="s">
        <v>2</v>
      </c>
      <c r="C7" s="47">
        <v>56486.503799999999</v>
      </c>
      <c r="D7" s="26" t="s">
        <v>44</v>
      </c>
    </row>
    <row r="8" spans="1:15" ht="12.95" customHeight="1" x14ac:dyDescent="0.2">
      <c r="A8" t="s">
        <v>3</v>
      </c>
      <c r="C8" s="47">
        <v>0.520679</v>
      </c>
      <c r="D8" s="26" t="s">
        <v>44</v>
      </c>
    </row>
    <row r="9" spans="1:15" ht="12.95" customHeight="1" x14ac:dyDescent="0.2">
      <c r="A9" s="21" t="s">
        <v>30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5" ht="12.95" customHeight="1" x14ac:dyDescent="0.2">
      <c r="A11" s="9" t="s">
        <v>15</v>
      </c>
      <c r="B11" s="9"/>
      <c r="C11" s="18">
        <f ca="1">INTERCEPT(INDIRECT($D$9):G992,INDIRECT($C$9):F992)</f>
        <v>9.7485478185774309E-4</v>
      </c>
      <c r="D11" s="2"/>
      <c r="E11" s="9"/>
    </row>
    <row r="12" spans="1:15" ht="12.95" customHeight="1" x14ac:dyDescent="0.2">
      <c r="A12" s="9" t="s">
        <v>16</v>
      </c>
      <c r="B12" s="9"/>
      <c r="C12" s="18">
        <f ca="1">SLOPE(INDIRECT($D$9):G992,INDIRECT($C$9):F992)</f>
        <v>-3.1287011004090682E-7</v>
      </c>
      <c r="D12" s="2"/>
      <c r="E12" s="48" t="s">
        <v>53</v>
      </c>
      <c r="F12" s="49" t="s">
        <v>54</v>
      </c>
    </row>
    <row r="13" spans="1:15" ht="12.95" customHeight="1" x14ac:dyDescent="0.2">
      <c r="A13" s="9" t="s">
        <v>18</v>
      </c>
      <c r="B13" s="9"/>
      <c r="C13" s="2" t="s">
        <v>13</v>
      </c>
      <c r="E13" s="50" t="s">
        <v>32</v>
      </c>
      <c r="F13" s="51">
        <v>1</v>
      </c>
    </row>
    <row r="14" spans="1:15" ht="12.95" customHeight="1" x14ac:dyDescent="0.2">
      <c r="A14" s="9"/>
      <c r="B14" s="9"/>
      <c r="C14" s="9"/>
      <c r="E14" s="52" t="s">
        <v>29</v>
      </c>
      <c r="F14" s="53">
        <f ca="1">NOW()+15018.5+$C$5/24</f>
        <v>60518.769756365735</v>
      </c>
    </row>
    <row r="15" spans="1:15" ht="12.95" customHeight="1" x14ac:dyDescent="0.2">
      <c r="A15" s="11" t="s">
        <v>17</v>
      </c>
      <c r="B15" s="9"/>
      <c r="C15" s="12">
        <f ca="1">(C7+C11)+(C8+C12)*INT(MAX(F21:F3533))</f>
        <v>59832.386018351455</v>
      </c>
      <c r="E15" s="52" t="s">
        <v>33</v>
      </c>
      <c r="F15" s="53">
        <f ca="1">ROUND(2*(F14-$C$7)/$C$8,0)/2+F13</f>
        <v>7745</v>
      </c>
    </row>
    <row r="16" spans="1:15" ht="12.95" customHeight="1" x14ac:dyDescent="0.2">
      <c r="A16" s="14" t="s">
        <v>4</v>
      </c>
      <c r="B16" s="9"/>
      <c r="C16" s="15">
        <f ca="1">+C8+C12</f>
        <v>0.52067868712988996</v>
      </c>
      <c r="E16" s="52" t="s">
        <v>34</v>
      </c>
      <c r="F16" s="53">
        <f ca="1">ROUND(2*(F14-$C$15)/$C$16,0)/2+F13</f>
        <v>1319</v>
      </c>
    </row>
    <row r="17" spans="1:21" ht="12.95" customHeight="1" thickBot="1" x14ac:dyDescent="0.25">
      <c r="A17" s="13" t="s">
        <v>26</v>
      </c>
      <c r="B17" s="9"/>
      <c r="C17" s="9">
        <f>COUNT(C21:C2191)</f>
        <v>121</v>
      </c>
      <c r="E17" s="52" t="s">
        <v>51</v>
      </c>
      <c r="F17" s="54">
        <f ca="1">+$C$15+$C$16*$F$16-15018.5-$C$5/24</f>
        <v>45501.057040009116</v>
      </c>
    </row>
    <row r="18" spans="1:21" ht="12.95" customHeight="1" thickTop="1" thickBot="1" x14ac:dyDescent="0.25">
      <c r="A18" s="14" t="s">
        <v>5</v>
      </c>
      <c r="B18" s="9"/>
      <c r="C18" s="16">
        <f ca="1">+C15</f>
        <v>59832.386018351455</v>
      </c>
      <c r="D18" s="17">
        <f ca="1">+C16</f>
        <v>0.52067868712988996</v>
      </c>
      <c r="E18" s="56" t="s">
        <v>52</v>
      </c>
      <c r="F18" s="55">
        <f ca="1">+($C$15+$C$16*$F$16)-($C$16/2)-15018.5-$C$5/24</f>
        <v>45500.796700665553</v>
      </c>
    </row>
    <row r="19" spans="1:21" ht="12.95" customHeight="1" thickTop="1" x14ac:dyDescent="0.2">
      <c r="F19" s="37" t="s">
        <v>41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50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3" t="s">
        <v>31</v>
      </c>
    </row>
    <row r="21" spans="1:21" ht="12.95" customHeight="1" x14ac:dyDescent="0.2">
      <c r="A21" s="57" t="s">
        <v>49</v>
      </c>
      <c r="B21" s="42" t="s">
        <v>48</v>
      </c>
      <c r="C21" s="41">
        <v>56462.553379999998</v>
      </c>
      <c r="D21" s="41">
        <v>2.5999999999999998E-4</v>
      </c>
      <c r="E21">
        <f t="shared" ref="E21:E52" si="0">+(C21-C$7)/C$8</f>
        <v>-45.998436656752112</v>
      </c>
      <c r="F21">
        <f t="shared" ref="F21:F52" si="1">ROUND(2*E21,0)/2</f>
        <v>-46</v>
      </c>
      <c r="G21">
        <f t="shared" ref="G21:G52" si="2">+C21-(C$7+F21*C$8)</f>
        <v>8.1399999908171594E-4</v>
      </c>
      <c r="K21">
        <f>+G21</f>
        <v>8.1399999908171594E-4</v>
      </c>
      <c r="O21">
        <f t="shared" ref="O21:O52" ca="1" si="3">+C$11+C$12*$F21</f>
        <v>9.892468069196247E-4</v>
      </c>
      <c r="Q21" s="38">
        <f t="shared" ref="Q21:Q52" si="4">+C21-15018.5</f>
        <v>41444.053379999998</v>
      </c>
    </row>
    <row r="22" spans="1:21" ht="12.95" customHeight="1" x14ac:dyDescent="0.2">
      <c r="A22" s="57" t="s">
        <v>49</v>
      </c>
      <c r="B22" s="42" t="s">
        <v>48</v>
      </c>
      <c r="C22" s="41">
        <v>56472.446179999999</v>
      </c>
      <c r="D22" s="41">
        <v>7.7999999999999999E-4</v>
      </c>
      <c r="E22">
        <f t="shared" si="0"/>
        <v>-26.998630634228743</v>
      </c>
      <c r="F22">
        <f t="shared" si="1"/>
        <v>-27</v>
      </c>
      <c r="G22">
        <f t="shared" si="2"/>
        <v>7.1300000126939267E-4</v>
      </c>
      <c r="K22">
        <f>+G22</f>
        <v>7.1300000126939267E-4</v>
      </c>
      <c r="O22">
        <f t="shared" ca="1" si="3"/>
        <v>9.8330227482884753E-4</v>
      </c>
      <c r="Q22" s="38">
        <f t="shared" si="4"/>
        <v>41453.946179999999</v>
      </c>
    </row>
    <row r="23" spans="1:21" ht="12.95" customHeight="1" x14ac:dyDescent="0.2">
      <c r="A23" s="57" t="s">
        <v>49</v>
      </c>
      <c r="B23" s="42" t="s">
        <v>48</v>
      </c>
      <c r="C23" s="41">
        <v>56474.529320000001</v>
      </c>
      <c r="D23" s="41">
        <v>2.5999999999999998E-4</v>
      </c>
      <c r="E23">
        <f t="shared" si="0"/>
        <v>-22.997816312924332</v>
      </c>
      <c r="F23">
        <f t="shared" si="1"/>
        <v>-23</v>
      </c>
      <c r="G23">
        <f t="shared" si="2"/>
        <v>1.1369999992894009E-3</v>
      </c>
      <c r="K23">
        <f>+G23</f>
        <v>1.1369999992894009E-3</v>
      </c>
      <c r="O23">
        <f t="shared" ca="1" si="3"/>
        <v>9.8205079438868389E-4</v>
      </c>
      <c r="Q23" s="38">
        <f t="shared" si="4"/>
        <v>41456.029320000001</v>
      </c>
    </row>
    <row r="24" spans="1:21" ht="12.95" customHeight="1" x14ac:dyDescent="0.2">
      <c r="A24" s="58" t="s">
        <v>44</v>
      </c>
      <c r="B24" s="2"/>
      <c r="C24" s="7">
        <v>56486.503799999999</v>
      </c>
      <c r="D24" s="7"/>
      <c r="E24">
        <f t="shared" si="0"/>
        <v>0</v>
      </c>
      <c r="F24">
        <f t="shared" si="1"/>
        <v>0</v>
      </c>
      <c r="G24">
        <f t="shared" si="2"/>
        <v>0</v>
      </c>
      <c r="I24">
        <f>+G24</f>
        <v>0</v>
      </c>
      <c r="O24">
        <f t="shared" ca="1" si="3"/>
        <v>9.7485478185774309E-4</v>
      </c>
      <c r="Q24" s="38">
        <f t="shared" si="4"/>
        <v>41468.003799999999</v>
      </c>
    </row>
    <row r="25" spans="1:21" ht="12.95" customHeight="1" x14ac:dyDescent="0.2">
      <c r="A25" s="57" t="s">
        <v>49</v>
      </c>
      <c r="B25" s="42" t="s">
        <v>48</v>
      </c>
      <c r="C25" s="41">
        <v>56486.505859999997</v>
      </c>
      <c r="D25" s="41">
        <v>4.4999999999999999E-4</v>
      </c>
      <c r="E25">
        <f t="shared" si="0"/>
        <v>3.9563723501269037E-3</v>
      </c>
      <c r="F25">
        <f t="shared" si="1"/>
        <v>0</v>
      </c>
      <c r="G25">
        <f t="shared" si="2"/>
        <v>2.0599999988917261E-3</v>
      </c>
      <c r="K25">
        <f t="shared" ref="K25:K40" si="5">+G25</f>
        <v>2.0599999988917261E-3</v>
      </c>
      <c r="O25">
        <f t="shared" ca="1" si="3"/>
        <v>9.7485478185774309E-4</v>
      </c>
      <c r="Q25" s="38">
        <f t="shared" si="4"/>
        <v>41468.005859999997</v>
      </c>
    </row>
    <row r="26" spans="1:21" ht="12.95" customHeight="1" x14ac:dyDescent="0.2">
      <c r="A26" s="57" t="s">
        <v>49</v>
      </c>
      <c r="B26" s="42" t="s">
        <v>48</v>
      </c>
      <c r="C26" s="41">
        <v>56497.439299999998</v>
      </c>
      <c r="D26" s="41">
        <v>2.7999999999999998E-4</v>
      </c>
      <c r="E26">
        <f t="shared" si="0"/>
        <v>21.002383426256085</v>
      </c>
      <c r="F26">
        <f t="shared" si="1"/>
        <v>21</v>
      </c>
      <c r="G26">
        <f t="shared" si="2"/>
        <v>1.2409999981173314E-3</v>
      </c>
      <c r="K26">
        <f t="shared" si="5"/>
        <v>1.2409999981173314E-3</v>
      </c>
      <c r="O26">
        <f t="shared" ca="1" si="3"/>
        <v>9.6828450954688399E-4</v>
      </c>
      <c r="Q26" s="38">
        <f t="shared" si="4"/>
        <v>41478.939299999998</v>
      </c>
    </row>
    <row r="27" spans="1:21" ht="12.95" customHeight="1" x14ac:dyDescent="0.2">
      <c r="A27" s="57" t="s">
        <v>49</v>
      </c>
      <c r="B27" s="42" t="s">
        <v>48</v>
      </c>
      <c r="C27" s="41">
        <v>56510.457249999999</v>
      </c>
      <c r="D27" s="41">
        <v>3.3E-4</v>
      </c>
      <c r="E27">
        <f t="shared" si="0"/>
        <v>46.00425598113403</v>
      </c>
      <c r="F27">
        <f t="shared" si="1"/>
        <v>46</v>
      </c>
      <c r="G27">
        <f t="shared" si="2"/>
        <v>2.2160000007716008E-3</v>
      </c>
      <c r="K27">
        <f t="shared" si="5"/>
        <v>2.2160000007716008E-3</v>
      </c>
      <c r="O27">
        <f t="shared" ca="1" si="3"/>
        <v>9.6046275679586136E-4</v>
      </c>
      <c r="Q27" s="38">
        <f t="shared" si="4"/>
        <v>41491.957249999999</v>
      </c>
    </row>
    <row r="28" spans="1:21" ht="12.95" customHeight="1" x14ac:dyDescent="0.2">
      <c r="A28" s="57" t="s">
        <v>49</v>
      </c>
      <c r="B28" s="42" t="s">
        <v>46</v>
      </c>
      <c r="C28" s="41">
        <v>56514.36159</v>
      </c>
      <c r="D28" s="41">
        <v>8.3000000000000001E-4</v>
      </c>
      <c r="E28">
        <f t="shared" si="0"/>
        <v>53.502810752885829</v>
      </c>
      <c r="F28">
        <f t="shared" si="1"/>
        <v>53.5</v>
      </c>
      <c r="G28">
        <f t="shared" si="2"/>
        <v>1.4635000043199398E-3</v>
      </c>
      <c r="K28">
        <f t="shared" si="5"/>
        <v>1.4635000043199398E-3</v>
      </c>
      <c r="O28">
        <f t="shared" ca="1" si="3"/>
        <v>9.581162309705546E-4</v>
      </c>
      <c r="Q28" s="38">
        <f t="shared" si="4"/>
        <v>41495.86159</v>
      </c>
    </row>
    <row r="29" spans="1:21" ht="12.95" customHeight="1" x14ac:dyDescent="0.2">
      <c r="A29" s="57" t="s">
        <v>49</v>
      </c>
      <c r="B29" s="42" t="s">
        <v>46</v>
      </c>
      <c r="C29" s="41">
        <v>56515.402690000003</v>
      </c>
      <c r="D29" s="41">
        <v>3.8000000000000002E-4</v>
      </c>
      <c r="E29">
        <f t="shared" si="0"/>
        <v>55.50231524606145</v>
      </c>
      <c r="F29">
        <f t="shared" si="1"/>
        <v>55.5</v>
      </c>
      <c r="G29">
        <f t="shared" si="2"/>
        <v>1.2055000042892061E-3</v>
      </c>
      <c r="K29">
        <f t="shared" si="5"/>
        <v>1.2055000042892061E-3</v>
      </c>
      <c r="O29">
        <f t="shared" ca="1" si="3"/>
        <v>9.5749049075047278E-4</v>
      </c>
      <c r="Q29" s="38">
        <f t="shared" si="4"/>
        <v>41496.902690000003</v>
      </c>
    </row>
    <row r="30" spans="1:21" ht="12.95" customHeight="1" x14ac:dyDescent="0.2">
      <c r="A30" s="57" t="s">
        <v>49</v>
      </c>
      <c r="B30" s="42" t="s">
        <v>46</v>
      </c>
      <c r="C30" s="41">
        <v>56516.442470000002</v>
      </c>
      <c r="D30" s="41">
        <v>7.5000000000000002E-4</v>
      </c>
      <c r="E30">
        <f t="shared" si="0"/>
        <v>57.499284588015236</v>
      </c>
      <c r="F30">
        <f t="shared" si="1"/>
        <v>57.5</v>
      </c>
      <c r="G30">
        <f t="shared" si="2"/>
        <v>-3.7249999877531081E-4</v>
      </c>
      <c r="K30">
        <f t="shared" si="5"/>
        <v>-3.7249999877531081E-4</v>
      </c>
      <c r="O30">
        <f t="shared" ca="1" si="3"/>
        <v>9.5686475053039096E-4</v>
      </c>
      <c r="Q30" s="38">
        <f t="shared" si="4"/>
        <v>41497.942470000002</v>
      </c>
    </row>
    <row r="31" spans="1:21" ht="12.95" customHeight="1" x14ac:dyDescent="0.2">
      <c r="A31" s="57" t="s">
        <v>49</v>
      </c>
      <c r="B31" s="42" t="s">
        <v>46</v>
      </c>
      <c r="C31" s="41">
        <v>56516.44255</v>
      </c>
      <c r="D31" s="41">
        <v>1E-3</v>
      </c>
      <c r="E31">
        <f t="shared" si="0"/>
        <v>57.4994382335396</v>
      </c>
      <c r="F31">
        <f t="shared" si="1"/>
        <v>57.5</v>
      </c>
      <c r="G31">
        <f t="shared" si="2"/>
        <v>-2.925000007962808E-4</v>
      </c>
      <c r="K31">
        <f t="shared" si="5"/>
        <v>-2.925000007962808E-4</v>
      </c>
      <c r="O31">
        <f t="shared" ca="1" si="3"/>
        <v>9.5686475053039096E-4</v>
      </c>
      <c r="Q31" s="38">
        <f t="shared" si="4"/>
        <v>41497.94255</v>
      </c>
    </row>
    <row r="32" spans="1:21" ht="12.95" customHeight="1" x14ac:dyDescent="0.2">
      <c r="A32" s="57" t="s">
        <v>49</v>
      </c>
      <c r="B32" s="42" t="s">
        <v>46</v>
      </c>
      <c r="C32" s="41">
        <v>56516.442739999999</v>
      </c>
      <c r="D32" s="41">
        <v>7.9000000000000001E-4</v>
      </c>
      <c r="E32">
        <f t="shared" si="0"/>
        <v>57.499803141666945</v>
      </c>
      <c r="F32">
        <f t="shared" si="1"/>
        <v>57.5</v>
      </c>
      <c r="G32">
        <f t="shared" si="2"/>
        <v>-1.0250000195810571E-4</v>
      </c>
      <c r="K32">
        <f t="shared" si="5"/>
        <v>-1.0250000195810571E-4</v>
      </c>
      <c r="O32">
        <f t="shared" ca="1" si="3"/>
        <v>9.5686475053039096E-4</v>
      </c>
      <c r="Q32" s="38">
        <f t="shared" si="4"/>
        <v>41497.942739999999</v>
      </c>
    </row>
    <row r="33" spans="1:17" ht="12.95" customHeight="1" x14ac:dyDescent="0.2">
      <c r="A33" s="57" t="s">
        <v>49</v>
      </c>
      <c r="B33" s="42" t="s">
        <v>46</v>
      </c>
      <c r="C33" s="41">
        <v>56516.442849999999</v>
      </c>
      <c r="D33" s="41">
        <v>1.0399999999999999E-3</v>
      </c>
      <c r="E33">
        <f t="shared" si="0"/>
        <v>57.500014404269926</v>
      </c>
      <c r="F33">
        <f t="shared" si="1"/>
        <v>57.5</v>
      </c>
      <c r="G33">
        <f t="shared" si="2"/>
        <v>7.499998901039362E-6</v>
      </c>
      <c r="K33">
        <f t="shared" si="5"/>
        <v>7.499998901039362E-6</v>
      </c>
      <c r="O33">
        <f t="shared" ca="1" si="3"/>
        <v>9.5686475053039096E-4</v>
      </c>
      <c r="Q33" s="38">
        <f t="shared" si="4"/>
        <v>41497.942849999999</v>
      </c>
    </row>
    <row r="34" spans="1:17" ht="12.95" customHeight="1" x14ac:dyDescent="0.2">
      <c r="A34" s="57" t="s">
        <v>49</v>
      </c>
      <c r="B34" s="42" t="s">
        <v>46</v>
      </c>
      <c r="C34" s="41">
        <v>56517.484409999997</v>
      </c>
      <c r="D34" s="41">
        <v>1.4300000000000001E-3</v>
      </c>
      <c r="E34">
        <f t="shared" si="0"/>
        <v>59.500402359224601</v>
      </c>
      <c r="F34">
        <f t="shared" si="1"/>
        <v>59.5</v>
      </c>
      <c r="G34">
        <f t="shared" si="2"/>
        <v>2.0950000180164352E-4</v>
      </c>
      <c r="K34">
        <f t="shared" si="5"/>
        <v>2.0950000180164352E-4</v>
      </c>
      <c r="O34">
        <f t="shared" ca="1" si="3"/>
        <v>9.5623901031030914E-4</v>
      </c>
      <c r="Q34" s="38">
        <f t="shared" si="4"/>
        <v>41498.984409999997</v>
      </c>
    </row>
    <row r="35" spans="1:17" ht="12.95" customHeight="1" x14ac:dyDescent="0.2">
      <c r="A35" s="57" t="s">
        <v>49</v>
      </c>
      <c r="B35" s="42" t="s">
        <v>46</v>
      </c>
      <c r="C35" s="41">
        <v>56526.337979999997</v>
      </c>
      <c r="D35" s="41">
        <v>1.8600000000000001E-3</v>
      </c>
      <c r="E35">
        <f t="shared" si="0"/>
        <v>76.504295352795125</v>
      </c>
      <c r="F35">
        <f t="shared" si="1"/>
        <v>76.5</v>
      </c>
      <c r="G35">
        <f t="shared" si="2"/>
        <v>2.2364999967976473E-3</v>
      </c>
      <c r="K35">
        <f t="shared" si="5"/>
        <v>2.2364999967976473E-3</v>
      </c>
      <c r="O35">
        <f t="shared" ca="1" si="3"/>
        <v>9.5092021843961368E-4</v>
      </c>
      <c r="Q35" s="38">
        <f t="shared" si="4"/>
        <v>41507.837979999997</v>
      </c>
    </row>
    <row r="36" spans="1:17" ht="12.95" customHeight="1" x14ac:dyDescent="0.2">
      <c r="A36" s="57" t="s">
        <v>49</v>
      </c>
      <c r="B36" s="42" t="s">
        <v>46</v>
      </c>
      <c r="C36" s="41">
        <v>56527.378369999999</v>
      </c>
      <c r="D36" s="41">
        <v>2.9999999999999997E-4</v>
      </c>
      <c r="E36">
        <f t="shared" si="0"/>
        <v>78.502436241907105</v>
      </c>
      <c r="F36">
        <f t="shared" si="1"/>
        <v>78.5</v>
      </c>
      <c r="G36">
        <f t="shared" si="2"/>
        <v>1.2684999965131283E-3</v>
      </c>
      <c r="K36">
        <f t="shared" si="5"/>
        <v>1.2684999965131283E-3</v>
      </c>
      <c r="O36">
        <f t="shared" ca="1" si="3"/>
        <v>9.5029447821953186E-4</v>
      </c>
      <c r="Q36" s="38">
        <f t="shared" si="4"/>
        <v>41508.878369999999</v>
      </c>
    </row>
    <row r="37" spans="1:17" ht="12.95" customHeight="1" x14ac:dyDescent="0.2">
      <c r="A37" s="57" t="s">
        <v>49</v>
      </c>
      <c r="B37" s="42" t="s">
        <v>46</v>
      </c>
      <c r="C37" s="41">
        <v>56528.419889999997</v>
      </c>
      <c r="D37" s="41">
        <v>3.2000000000000003E-4</v>
      </c>
      <c r="E37">
        <f t="shared" si="0"/>
        <v>80.502747374099599</v>
      </c>
      <c r="F37">
        <f t="shared" si="1"/>
        <v>80.5</v>
      </c>
      <c r="G37">
        <f t="shared" si="2"/>
        <v>1.4305000004242174E-3</v>
      </c>
      <c r="K37">
        <f t="shared" si="5"/>
        <v>1.4305000004242174E-3</v>
      </c>
      <c r="O37">
        <f t="shared" ca="1" si="3"/>
        <v>9.4966873799945005E-4</v>
      </c>
      <c r="Q37" s="38">
        <f t="shared" si="4"/>
        <v>41509.919889999997</v>
      </c>
    </row>
    <row r="38" spans="1:17" ht="12.95" customHeight="1" x14ac:dyDescent="0.2">
      <c r="A38" s="57" t="s">
        <v>49</v>
      </c>
      <c r="B38" s="42" t="s">
        <v>46</v>
      </c>
      <c r="C38" s="41">
        <v>56831.454669999999</v>
      </c>
      <c r="D38" s="41">
        <v>1.1199999999999999E-3</v>
      </c>
      <c r="E38">
        <f t="shared" si="0"/>
        <v>662.50198298759994</v>
      </c>
      <c r="F38">
        <f t="shared" si="1"/>
        <v>662.5</v>
      </c>
      <c r="G38">
        <f t="shared" si="2"/>
        <v>1.0325000039301813E-3</v>
      </c>
      <c r="K38">
        <f t="shared" si="5"/>
        <v>1.0325000039301813E-3</v>
      </c>
      <c r="O38">
        <f t="shared" ca="1" si="3"/>
        <v>7.6757833395564232E-4</v>
      </c>
      <c r="Q38" s="38">
        <f t="shared" si="4"/>
        <v>41812.954669999999</v>
      </c>
    </row>
    <row r="39" spans="1:17" x14ac:dyDescent="0.2">
      <c r="A39" s="57" t="s">
        <v>49</v>
      </c>
      <c r="B39" s="42" t="s">
        <v>48</v>
      </c>
      <c r="C39" s="41">
        <v>56851.501949999998</v>
      </c>
      <c r="D39" s="41">
        <v>2.5000000000000001E-4</v>
      </c>
      <c r="E39">
        <f t="shared" si="0"/>
        <v>701.00416955552157</v>
      </c>
      <c r="F39">
        <f t="shared" si="1"/>
        <v>701</v>
      </c>
      <c r="G39">
        <f t="shared" si="2"/>
        <v>2.171000000089407E-3</v>
      </c>
      <c r="K39">
        <f t="shared" si="5"/>
        <v>2.171000000089407E-3</v>
      </c>
      <c r="O39">
        <f t="shared" ca="1" si="3"/>
        <v>7.5553283471906747E-4</v>
      </c>
      <c r="Q39" s="38">
        <f t="shared" si="4"/>
        <v>41833.001949999998</v>
      </c>
    </row>
    <row r="40" spans="1:17" x14ac:dyDescent="0.2">
      <c r="A40" s="57" t="s">
        <v>49</v>
      </c>
      <c r="B40" s="42" t="s">
        <v>46</v>
      </c>
      <c r="C40" s="41">
        <v>56892.373540000001</v>
      </c>
      <c r="D40" s="41">
        <v>6.8999999999999997E-4</v>
      </c>
      <c r="E40">
        <f t="shared" si="0"/>
        <v>779.50088250150657</v>
      </c>
      <c r="F40">
        <f t="shared" si="1"/>
        <v>779.5</v>
      </c>
      <c r="G40">
        <f t="shared" si="2"/>
        <v>4.5949999912409112E-4</v>
      </c>
      <c r="K40">
        <f t="shared" si="5"/>
        <v>4.5949999912409112E-4</v>
      </c>
      <c r="O40">
        <f t="shared" ca="1" si="3"/>
        <v>7.3097253108085625E-4</v>
      </c>
      <c r="Q40" s="38">
        <f t="shared" si="4"/>
        <v>41873.873540000001</v>
      </c>
    </row>
    <row r="41" spans="1:17" x14ac:dyDescent="0.2">
      <c r="A41" s="59" t="s">
        <v>45</v>
      </c>
      <c r="B41" s="40" t="s">
        <v>46</v>
      </c>
      <c r="C41" s="44">
        <v>59515.290999999997</v>
      </c>
      <c r="D41" s="45">
        <v>8.0000000000000002E-3</v>
      </c>
      <c r="E41">
        <f t="shared" si="0"/>
        <v>5816.9951159927687</v>
      </c>
      <c r="F41">
        <f t="shared" si="1"/>
        <v>5817</v>
      </c>
      <c r="G41">
        <f t="shared" si="2"/>
        <v>-2.5430000023334287E-3</v>
      </c>
      <c r="I41">
        <f>+G41</f>
        <v>-2.5430000023334287E-3</v>
      </c>
      <c r="O41">
        <f t="shared" ca="1" si="3"/>
        <v>-8.451106482502118E-4</v>
      </c>
      <c r="Q41" s="38">
        <f t="shared" si="4"/>
        <v>44496.790999999997</v>
      </c>
    </row>
    <row r="42" spans="1:17" x14ac:dyDescent="0.2">
      <c r="A42" s="60" t="s">
        <v>47</v>
      </c>
      <c r="B42" s="43" t="s">
        <v>48</v>
      </c>
      <c r="C42" s="46">
        <v>59770.42529999977</v>
      </c>
      <c r="D42" s="45">
        <v>2.0000000000000001E-4</v>
      </c>
      <c r="E42">
        <f t="shared" si="0"/>
        <v>6306.9981696972054</v>
      </c>
      <c r="F42">
        <f t="shared" si="1"/>
        <v>6307</v>
      </c>
      <c r="G42">
        <f t="shared" si="2"/>
        <v>-9.5300022803712636E-4</v>
      </c>
      <c r="L42">
        <f>+G42</f>
        <v>-9.5300022803712636E-4</v>
      </c>
      <c r="O42">
        <f t="shared" ca="1" si="3"/>
        <v>-9.9841700217025609E-4</v>
      </c>
      <c r="Q42" s="38">
        <f t="shared" si="4"/>
        <v>44751.92529999977</v>
      </c>
    </row>
    <row r="43" spans="1:17" x14ac:dyDescent="0.2">
      <c r="A43" s="60" t="s">
        <v>47</v>
      </c>
      <c r="B43" s="43" t="s">
        <v>46</v>
      </c>
      <c r="C43" s="46">
        <v>59770.68600000022</v>
      </c>
      <c r="D43" s="45">
        <v>2.0000000000000001E-4</v>
      </c>
      <c r="E43">
        <f t="shared" si="0"/>
        <v>6307.4988620632312</v>
      </c>
      <c r="F43">
        <f t="shared" si="1"/>
        <v>6307.5</v>
      </c>
      <c r="G43">
        <f t="shared" si="2"/>
        <v>-5.9249978221487254E-4</v>
      </c>
      <c r="L43">
        <f>+G43</f>
        <v>-5.9249978221487254E-4</v>
      </c>
      <c r="O43">
        <f t="shared" ca="1" si="3"/>
        <v>-9.985734372252766E-4</v>
      </c>
      <c r="Q43" s="38">
        <f t="shared" si="4"/>
        <v>44752.18600000022</v>
      </c>
    </row>
    <row r="44" spans="1:17" x14ac:dyDescent="0.2">
      <c r="A44" s="60" t="s">
        <v>47</v>
      </c>
      <c r="B44" s="43" t="s">
        <v>48</v>
      </c>
      <c r="C44" s="46">
        <v>59770.945999999996</v>
      </c>
      <c r="D44" s="45">
        <v>2.0000000000000001E-4</v>
      </c>
      <c r="E44">
        <f t="shared" si="0"/>
        <v>6307.9982100295911</v>
      </c>
      <c r="F44">
        <f t="shared" si="1"/>
        <v>6308</v>
      </c>
      <c r="G44">
        <f t="shared" si="2"/>
        <v>-9.3200000264914706E-4</v>
      </c>
      <c r="L44">
        <f>+G44</f>
        <v>-9.3200000264914706E-4</v>
      </c>
      <c r="O44">
        <f t="shared" ca="1" si="3"/>
        <v>-9.987298722802971E-4</v>
      </c>
      <c r="Q44" s="38">
        <f t="shared" si="4"/>
        <v>44752.445999999996</v>
      </c>
    </row>
    <row r="45" spans="1:17" x14ac:dyDescent="0.2">
      <c r="A45" s="60" t="s">
        <v>47</v>
      </c>
      <c r="B45" s="43" t="s">
        <v>46</v>
      </c>
      <c r="C45" s="46">
        <v>59771.206699999981</v>
      </c>
      <c r="D45" s="45">
        <v>2.0000000000000001E-4</v>
      </c>
      <c r="E45">
        <f t="shared" si="0"/>
        <v>6308.4989023947228</v>
      </c>
      <c r="F45">
        <f t="shared" si="1"/>
        <v>6308.5</v>
      </c>
      <c r="G45">
        <f t="shared" si="2"/>
        <v>-5.7150001521222293E-4</v>
      </c>
      <c r="L45">
        <f>+G45</f>
        <v>-5.7150001521222293E-4</v>
      </c>
      <c r="O45">
        <f t="shared" ca="1" si="3"/>
        <v>-9.9888630733531761E-4</v>
      </c>
      <c r="Q45" s="38">
        <f t="shared" si="4"/>
        <v>44752.706699999981</v>
      </c>
    </row>
    <row r="46" spans="1:17" x14ac:dyDescent="0.2">
      <c r="A46" s="60" t="s">
        <v>47</v>
      </c>
      <c r="B46" s="43" t="s">
        <v>48</v>
      </c>
      <c r="C46" s="46">
        <v>59771.461999999825</v>
      </c>
      <c r="D46" s="45">
        <v>7.0000000000000001E-3</v>
      </c>
      <c r="E46">
        <f t="shared" si="0"/>
        <v>6308.9892236864289</v>
      </c>
      <c r="F46">
        <f t="shared" si="1"/>
        <v>6309</v>
      </c>
      <c r="G46">
        <f t="shared" si="2"/>
        <v>-5.6110001751221716E-3</v>
      </c>
      <c r="K46">
        <f>+G46</f>
        <v>-5.6110001751221716E-3</v>
      </c>
      <c r="O46">
        <f t="shared" ca="1" si="3"/>
        <v>-9.9904274239033812E-4</v>
      </c>
      <c r="Q46" s="38">
        <f t="shared" si="4"/>
        <v>44752.961999999825</v>
      </c>
    </row>
    <row r="47" spans="1:17" x14ac:dyDescent="0.2">
      <c r="A47" s="60" t="s">
        <v>47</v>
      </c>
      <c r="B47" s="43" t="s">
        <v>48</v>
      </c>
      <c r="C47" s="46">
        <v>59771.466599999927</v>
      </c>
      <c r="D47" s="45">
        <v>2.0000000000000001E-4</v>
      </c>
      <c r="E47">
        <f t="shared" si="0"/>
        <v>6308.998058304499</v>
      </c>
      <c r="F47">
        <f t="shared" si="1"/>
        <v>6309</v>
      </c>
      <c r="G47">
        <f t="shared" si="2"/>
        <v>-1.0110000730492175E-3</v>
      </c>
      <c r="L47">
        <f>+G47</f>
        <v>-1.0110000730492175E-3</v>
      </c>
      <c r="O47">
        <f t="shared" ca="1" si="3"/>
        <v>-9.9904274239033812E-4</v>
      </c>
      <c r="Q47" s="38">
        <f t="shared" si="4"/>
        <v>44752.966599999927</v>
      </c>
    </row>
    <row r="48" spans="1:17" x14ac:dyDescent="0.2">
      <c r="A48" s="60" t="s">
        <v>47</v>
      </c>
      <c r="B48" s="43" t="s">
        <v>46</v>
      </c>
      <c r="C48" s="46">
        <v>59771.727400000207</v>
      </c>
      <c r="D48" s="45">
        <v>2.0000000000000001E-4</v>
      </c>
      <c r="E48">
        <f t="shared" si="0"/>
        <v>6309.4989427271094</v>
      </c>
      <c r="F48">
        <f t="shared" si="1"/>
        <v>6309.5</v>
      </c>
      <c r="G48">
        <f t="shared" si="2"/>
        <v>-5.5049978982424363E-4</v>
      </c>
      <c r="L48">
        <f>+G48</f>
        <v>-5.5049978982424363E-4</v>
      </c>
      <c r="O48">
        <f t="shared" ca="1" si="3"/>
        <v>-9.9919917744535863E-4</v>
      </c>
      <c r="Q48" s="38">
        <f t="shared" si="4"/>
        <v>44753.227400000207</v>
      </c>
    </row>
    <row r="49" spans="1:17" x14ac:dyDescent="0.2">
      <c r="A49" s="60" t="s">
        <v>47</v>
      </c>
      <c r="B49" s="43" t="s">
        <v>48</v>
      </c>
      <c r="C49" s="46">
        <v>59771.987199999858</v>
      </c>
      <c r="D49" s="45">
        <v>1E-4</v>
      </c>
      <c r="E49">
        <f t="shared" si="0"/>
        <v>6309.9979065794068</v>
      </c>
      <c r="F49">
        <f t="shared" si="1"/>
        <v>6310</v>
      </c>
      <c r="G49">
        <f t="shared" si="2"/>
        <v>-1.0900001434492879E-3</v>
      </c>
      <c r="L49">
        <f>+G49</f>
        <v>-1.0900001434492879E-3</v>
      </c>
      <c r="O49">
        <f t="shared" ca="1" si="3"/>
        <v>-9.9935561250037914E-4</v>
      </c>
      <c r="Q49" s="38">
        <f t="shared" si="4"/>
        <v>44753.487199999858</v>
      </c>
    </row>
    <row r="50" spans="1:17" x14ac:dyDescent="0.2">
      <c r="A50" s="60" t="s">
        <v>47</v>
      </c>
      <c r="B50" s="43" t="s">
        <v>46</v>
      </c>
      <c r="C50" s="46">
        <v>59772.248000000138</v>
      </c>
      <c r="D50" s="45">
        <v>2.0000000000000001E-4</v>
      </c>
      <c r="E50">
        <f t="shared" si="0"/>
        <v>6310.4987910020172</v>
      </c>
      <c r="F50">
        <f t="shared" si="1"/>
        <v>6310.5</v>
      </c>
      <c r="G50">
        <f t="shared" si="2"/>
        <v>-6.2949986022431403E-4</v>
      </c>
      <c r="L50">
        <f>+G50</f>
        <v>-6.2949986022431403E-4</v>
      </c>
      <c r="O50">
        <f t="shared" ca="1" si="3"/>
        <v>-9.9951204755539922E-4</v>
      </c>
      <c r="Q50" s="38">
        <f t="shared" si="4"/>
        <v>44753.748000000138</v>
      </c>
    </row>
    <row r="51" spans="1:17" x14ac:dyDescent="0.2">
      <c r="A51" s="60" t="s">
        <v>47</v>
      </c>
      <c r="B51" s="43" t="s">
        <v>48</v>
      </c>
      <c r="C51" s="46">
        <v>59772.5</v>
      </c>
      <c r="D51" s="45">
        <v>7.0000000000000001E-3</v>
      </c>
      <c r="E51">
        <f t="shared" si="0"/>
        <v>6310.9827744157174</v>
      </c>
      <c r="F51">
        <f t="shared" si="1"/>
        <v>6311</v>
      </c>
      <c r="G51">
        <f t="shared" si="2"/>
        <v>-8.9690000022528693E-3</v>
      </c>
      <c r="K51">
        <f t="shared" ref="K51" si="6">+G51</f>
        <v>-8.9690000022528693E-3</v>
      </c>
      <c r="O51">
        <f t="shared" ca="1" si="3"/>
        <v>-9.9966848261041972E-4</v>
      </c>
      <c r="Q51" s="38">
        <f t="shared" si="4"/>
        <v>44754</v>
      </c>
    </row>
    <row r="52" spans="1:17" x14ac:dyDescent="0.2">
      <c r="A52" s="60" t="s">
        <v>47</v>
      </c>
      <c r="B52" s="43" t="s">
        <v>48</v>
      </c>
      <c r="C52" s="46">
        <v>59772.50810000021</v>
      </c>
      <c r="D52" s="45">
        <v>2.0000000000000001E-4</v>
      </c>
      <c r="E52">
        <f t="shared" si="0"/>
        <v>6310.9983310258558</v>
      </c>
      <c r="F52">
        <f t="shared" si="1"/>
        <v>6311</v>
      </c>
      <c r="G52">
        <f t="shared" si="2"/>
        <v>-8.6899979214649647E-4</v>
      </c>
      <c r="L52">
        <f t="shared" ref="L52:L83" si="7">+G52</f>
        <v>-8.6899979214649647E-4</v>
      </c>
      <c r="O52">
        <f t="shared" ca="1" si="3"/>
        <v>-9.9966848261041972E-4</v>
      </c>
      <c r="Q52" s="38">
        <f t="shared" si="4"/>
        <v>44754.00810000021</v>
      </c>
    </row>
    <row r="53" spans="1:17" x14ac:dyDescent="0.2">
      <c r="A53" s="60" t="s">
        <v>47</v>
      </c>
      <c r="B53" s="43" t="s">
        <v>46</v>
      </c>
      <c r="C53" s="46">
        <v>59772.768699999899</v>
      </c>
      <c r="D53" s="45">
        <v>2.0000000000000001E-4</v>
      </c>
      <c r="E53">
        <f t="shared" ref="E53:E84" si="8">+(C53-C$7)/C$8</f>
        <v>6311.4988313335089</v>
      </c>
      <c r="F53">
        <f t="shared" ref="F53:F84" si="9">ROUND(2*E53,0)/2</f>
        <v>6311.5</v>
      </c>
      <c r="G53">
        <f t="shared" ref="G53:G84" si="10">+C53-(C$7+F53*C$8)</f>
        <v>-6.0850010049762204E-4</v>
      </c>
      <c r="L53">
        <f t="shared" si="7"/>
        <v>-6.0850010049762204E-4</v>
      </c>
      <c r="O53">
        <f t="shared" ref="O53:O84" ca="1" si="11">+C$11+C$12*$F53</f>
        <v>-9.9982491766544023E-4</v>
      </c>
      <c r="Q53" s="38">
        <f t="shared" ref="Q53:Q84" si="12">+C53-15018.5</f>
        <v>44754.268699999899</v>
      </c>
    </row>
    <row r="54" spans="1:17" x14ac:dyDescent="0.2">
      <c r="A54" s="60" t="s">
        <v>47</v>
      </c>
      <c r="B54" s="43" t="s">
        <v>48</v>
      </c>
      <c r="C54" s="46">
        <v>59773.028700000141</v>
      </c>
      <c r="D54" s="45">
        <v>1E-4</v>
      </c>
      <c r="E54">
        <f t="shared" si="8"/>
        <v>6311.9981793007637</v>
      </c>
      <c r="F54">
        <f t="shared" si="9"/>
        <v>6312</v>
      </c>
      <c r="G54">
        <f t="shared" si="10"/>
        <v>-9.4799985527060926E-4</v>
      </c>
      <c r="L54">
        <f t="shared" si="7"/>
        <v>-9.4799985527060926E-4</v>
      </c>
      <c r="O54">
        <f t="shared" ca="1" si="11"/>
        <v>-9.9998135272046074E-4</v>
      </c>
      <c r="Q54" s="38">
        <f t="shared" si="12"/>
        <v>44754.528700000141</v>
      </c>
    </row>
    <row r="55" spans="1:17" x14ac:dyDescent="0.2">
      <c r="A55" s="60" t="s">
        <v>47</v>
      </c>
      <c r="B55" s="43" t="s">
        <v>46</v>
      </c>
      <c r="C55" s="46">
        <v>59773.289400000125</v>
      </c>
      <c r="D55" s="45">
        <v>2.0000000000000001E-4</v>
      </c>
      <c r="E55">
        <f t="shared" si="8"/>
        <v>6312.4988716658954</v>
      </c>
      <c r="F55">
        <f t="shared" si="9"/>
        <v>6312.5</v>
      </c>
      <c r="G55">
        <f t="shared" si="10"/>
        <v>-5.8749987510964274E-4</v>
      </c>
      <c r="L55">
        <f t="shared" si="7"/>
        <v>-5.8749987510964274E-4</v>
      </c>
      <c r="O55">
        <f t="shared" ca="1" si="11"/>
        <v>-1.0001377877754813E-3</v>
      </c>
      <c r="Q55" s="38">
        <f t="shared" si="12"/>
        <v>44754.789400000125</v>
      </c>
    </row>
    <row r="56" spans="1:17" x14ac:dyDescent="0.2">
      <c r="A56" s="60" t="s">
        <v>47</v>
      </c>
      <c r="B56" s="43" t="s">
        <v>48</v>
      </c>
      <c r="C56" s="46">
        <v>59773.549399999902</v>
      </c>
      <c r="D56" s="45">
        <v>1E-4</v>
      </c>
      <c r="E56">
        <f t="shared" si="8"/>
        <v>6312.9982196322553</v>
      </c>
      <c r="F56">
        <f t="shared" si="9"/>
        <v>6313</v>
      </c>
      <c r="G56">
        <f t="shared" si="10"/>
        <v>-9.2700009554391727E-4</v>
      </c>
      <c r="L56">
        <f t="shared" si="7"/>
        <v>-9.2700009554391727E-4</v>
      </c>
      <c r="O56">
        <f t="shared" ca="1" si="11"/>
        <v>-1.0002942228305018E-3</v>
      </c>
      <c r="Q56" s="38">
        <f t="shared" si="12"/>
        <v>44755.049399999902</v>
      </c>
    </row>
    <row r="57" spans="1:17" x14ac:dyDescent="0.2">
      <c r="A57" s="60" t="s">
        <v>47</v>
      </c>
      <c r="B57" s="43" t="s">
        <v>48</v>
      </c>
      <c r="C57" s="46">
        <v>59773.552000000142</v>
      </c>
      <c r="D57" s="45">
        <v>7.0000000000000001E-3</v>
      </c>
      <c r="E57">
        <f t="shared" si="8"/>
        <v>6313.0032131123835</v>
      </c>
      <c r="F57">
        <f t="shared" si="9"/>
        <v>6313</v>
      </c>
      <c r="G57">
        <f t="shared" si="10"/>
        <v>1.673000144364778E-3</v>
      </c>
      <c r="L57">
        <f t="shared" si="7"/>
        <v>1.673000144364778E-3</v>
      </c>
      <c r="O57">
        <f t="shared" ca="1" si="11"/>
        <v>-1.0002942228305018E-3</v>
      </c>
      <c r="Q57" s="38">
        <f t="shared" si="12"/>
        <v>44755.052000000142</v>
      </c>
    </row>
    <row r="58" spans="1:17" x14ac:dyDescent="0.2">
      <c r="A58" s="60" t="s">
        <v>47</v>
      </c>
      <c r="B58" s="43" t="s">
        <v>46</v>
      </c>
      <c r="C58" s="46">
        <v>59773.810200000182</v>
      </c>
      <c r="D58" s="45">
        <v>2.0000000000000001E-4</v>
      </c>
      <c r="E58">
        <f t="shared" si="8"/>
        <v>6313.4991040548648</v>
      </c>
      <c r="F58">
        <f t="shared" si="9"/>
        <v>6313.5</v>
      </c>
      <c r="G58">
        <f t="shared" si="10"/>
        <v>-4.6649981959490106E-4</v>
      </c>
      <c r="L58">
        <f t="shared" si="7"/>
        <v>-4.6649981959490106E-4</v>
      </c>
      <c r="O58">
        <f t="shared" ca="1" si="11"/>
        <v>-1.0004506578855223E-3</v>
      </c>
      <c r="Q58" s="38">
        <f t="shared" si="12"/>
        <v>44755.310200000182</v>
      </c>
    </row>
    <row r="59" spans="1:17" x14ac:dyDescent="0.2">
      <c r="A59" s="60" t="s">
        <v>47</v>
      </c>
      <c r="B59" s="43" t="s">
        <v>48</v>
      </c>
      <c r="C59" s="46">
        <v>59774.069900000002</v>
      </c>
      <c r="D59" s="45">
        <v>1E-4</v>
      </c>
      <c r="E59">
        <f t="shared" si="8"/>
        <v>6313.9978758505786</v>
      </c>
      <c r="F59">
        <f t="shared" si="9"/>
        <v>6314</v>
      </c>
      <c r="G59">
        <f t="shared" si="10"/>
        <v>-1.1059999960707501E-3</v>
      </c>
      <c r="L59">
        <f t="shared" si="7"/>
        <v>-1.1059999960707501E-3</v>
      </c>
      <c r="O59">
        <f t="shared" ca="1" si="11"/>
        <v>-1.0006070929405428E-3</v>
      </c>
      <c r="Q59" s="38">
        <f t="shared" si="12"/>
        <v>44755.569900000002</v>
      </c>
    </row>
    <row r="60" spans="1:17" x14ac:dyDescent="0.2">
      <c r="A60" s="60" t="s">
        <v>47</v>
      </c>
      <c r="B60" s="43" t="s">
        <v>46</v>
      </c>
      <c r="C60" s="46">
        <v>59774.330800000113</v>
      </c>
      <c r="D60" s="45">
        <v>2.0000000000000001E-4</v>
      </c>
      <c r="E60">
        <f t="shared" si="8"/>
        <v>6314.4989523297727</v>
      </c>
      <c r="F60">
        <f t="shared" si="9"/>
        <v>6314.5</v>
      </c>
      <c r="G60">
        <f t="shared" si="10"/>
        <v>-5.4549988271901384E-4</v>
      </c>
      <c r="L60">
        <f t="shared" si="7"/>
        <v>-5.4549988271901384E-4</v>
      </c>
      <c r="O60">
        <f t="shared" ca="1" si="11"/>
        <v>-1.0007635279955629E-3</v>
      </c>
      <c r="Q60" s="38">
        <f t="shared" si="12"/>
        <v>44755.830800000113</v>
      </c>
    </row>
    <row r="61" spans="1:17" x14ac:dyDescent="0.2">
      <c r="A61" s="60" t="s">
        <v>47</v>
      </c>
      <c r="B61" s="43" t="s">
        <v>48</v>
      </c>
      <c r="C61" s="46">
        <v>59774.590600000229</v>
      </c>
      <c r="D61" s="45">
        <v>1E-4</v>
      </c>
      <c r="E61">
        <f t="shared" si="8"/>
        <v>6314.9979161829651</v>
      </c>
      <c r="F61">
        <f t="shared" si="9"/>
        <v>6315</v>
      </c>
      <c r="G61">
        <f t="shared" si="10"/>
        <v>-1.0849997706827708E-3</v>
      </c>
      <c r="L61">
        <f t="shared" si="7"/>
        <v>-1.0849997706827708E-3</v>
      </c>
      <c r="O61">
        <f t="shared" ca="1" si="11"/>
        <v>-1.0009199630505834E-3</v>
      </c>
      <c r="Q61" s="38">
        <f t="shared" si="12"/>
        <v>44756.090600000229</v>
      </c>
    </row>
    <row r="62" spans="1:17" x14ac:dyDescent="0.2">
      <c r="A62" s="60" t="s">
        <v>47</v>
      </c>
      <c r="B62" s="43" t="s">
        <v>46</v>
      </c>
      <c r="C62" s="46">
        <v>59774.851600000169</v>
      </c>
      <c r="D62" s="45">
        <v>2.0000000000000001E-4</v>
      </c>
      <c r="E62">
        <f t="shared" si="8"/>
        <v>6315.499184718743</v>
      </c>
      <c r="F62">
        <f t="shared" si="9"/>
        <v>6315.5</v>
      </c>
      <c r="G62">
        <f t="shared" si="10"/>
        <v>-4.2449982720427215E-4</v>
      </c>
      <c r="L62">
        <f t="shared" si="7"/>
        <v>-4.2449982720427215E-4</v>
      </c>
      <c r="O62">
        <f t="shared" ca="1" si="11"/>
        <v>-1.0010763981056039E-3</v>
      </c>
      <c r="Q62" s="38">
        <f t="shared" si="12"/>
        <v>44756.351600000169</v>
      </c>
    </row>
    <row r="63" spans="1:17" x14ac:dyDescent="0.2">
      <c r="A63" s="60" t="s">
        <v>47</v>
      </c>
      <c r="B63" s="43" t="s">
        <v>48</v>
      </c>
      <c r="C63" s="46">
        <v>59775.11139999982</v>
      </c>
      <c r="D63" s="45">
        <v>1E-4</v>
      </c>
      <c r="E63">
        <f t="shared" si="8"/>
        <v>6315.9981485710414</v>
      </c>
      <c r="F63">
        <f t="shared" si="9"/>
        <v>6316</v>
      </c>
      <c r="G63">
        <f t="shared" si="10"/>
        <v>-9.6400018082931638E-4</v>
      </c>
      <c r="L63">
        <f t="shared" si="7"/>
        <v>-9.6400018082931638E-4</v>
      </c>
      <c r="O63">
        <f t="shared" ca="1" si="11"/>
        <v>-1.0012328331606244E-3</v>
      </c>
      <c r="Q63" s="38">
        <f t="shared" si="12"/>
        <v>44756.61139999982</v>
      </c>
    </row>
    <row r="64" spans="1:17" x14ac:dyDescent="0.2">
      <c r="A64" s="60" t="s">
        <v>47</v>
      </c>
      <c r="B64" s="43" t="s">
        <v>46</v>
      </c>
      <c r="C64" s="46">
        <v>59775.37229999993</v>
      </c>
      <c r="D64" s="45">
        <v>2.0000000000000001E-4</v>
      </c>
      <c r="E64">
        <f t="shared" si="8"/>
        <v>6316.4992250502355</v>
      </c>
      <c r="F64">
        <f t="shared" si="9"/>
        <v>6316.5</v>
      </c>
      <c r="G64">
        <f t="shared" si="10"/>
        <v>-4.0350006747758016E-4</v>
      </c>
      <c r="L64">
        <f t="shared" si="7"/>
        <v>-4.0350006747758016E-4</v>
      </c>
      <c r="O64">
        <f t="shared" ca="1" si="11"/>
        <v>-1.0013892682156449E-3</v>
      </c>
      <c r="Q64" s="38">
        <f t="shared" si="12"/>
        <v>44756.87229999993</v>
      </c>
    </row>
    <row r="65" spans="1:17" x14ac:dyDescent="0.2">
      <c r="A65" s="60" t="s">
        <v>47</v>
      </c>
      <c r="B65" s="43" t="s">
        <v>48</v>
      </c>
      <c r="C65" s="46">
        <v>59775.632199999876</v>
      </c>
      <c r="D65" s="45">
        <v>2.0000000000000001E-4</v>
      </c>
      <c r="E65">
        <f t="shared" si="8"/>
        <v>6316.9983809600117</v>
      </c>
      <c r="F65">
        <f t="shared" si="9"/>
        <v>6317</v>
      </c>
      <c r="G65">
        <f t="shared" si="10"/>
        <v>-8.4300012531457469E-4</v>
      </c>
      <c r="L65">
        <f t="shared" si="7"/>
        <v>-8.4300012531457469E-4</v>
      </c>
      <c r="O65">
        <f t="shared" ca="1" si="11"/>
        <v>-1.0015457032706654E-3</v>
      </c>
      <c r="Q65" s="38">
        <f t="shared" si="12"/>
        <v>44757.132199999876</v>
      </c>
    </row>
    <row r="66" spans="1:17" x14ac:dyDescent="0.2">
      <c r="A66" s="60" t="s">
        <v>47</v>
      </c>
      <c r="B66" s="43" t="s">
        <v>46</v>
      </c>
      <c r="C66" s="46">
        <v>59775.892800000031</v>
      </c>
      <c r="D66" s="45">
        <v>2.0000000000000001E-4</v>
      </c>
      <c r="E66">
        <f t="shared" si="8"/>
        <v>6317.4988812685588</v>
      </c>
      <c r="F66">
        <f t="shared" si="9"/>
        <v>6317.5</v>
      </c>
      <c r="G66">
        <f t="shared" si="10"/>
        <v>-5.8249996800441295E-4</v>
      </c>
      <c r="L66">
        <f t="shared" si="7"/>
        <v>-5.8249996800441295E-4</v>
      </c>
      <c r="O66">
        <f t="shared" ca="1" si="11"/>
        <v>-1.0017021383256859E-3</v>
      </c>
      <c r="Q66" s="38">
        <f t="shared" si="12"/>
        <v>44757.392800000031</v>
      </c>
    </row>
    <row r="67" spans="1:17" x14ac:dyDescent="0.2">
      <c r="A67" s="60" t="s">
        <v>47</v>
      </c>
      <c r="B67" s="43" t="s">
        <v>48</v>
      </c>
      <c r="C67" s="46">
        <v>59776.152600000147</v>
      </c>
      <c r="D67" s="45">
        <v>1E-4</v>
      </c>
      <c r="E67">
        <f t="shared" si="8"/>
        <v>6317.9978451217512</v>
      </c>
      <c r="F67">
        <f t="shared" si="9"/>
        <v>6318</v>
      </c>
      <c r="G67">
        <f t="shared" si="10"/>
        <v>-1.1219998486922123E-3</v>
      </c>
      <c r="L67">
        <f t="shared" si="7"/>
        <v>-1.1219998486922123E-3</v>
      </c>
      <c r="O67">
        <f t="shared" ca="1" si="11"/>
        <v>-1.001858573380706E-3</v>
      </c>
      <c r="Q67" s="38">
        <f t="shared" si="12"/>
        <v>44757.652600000147</v>
      </c>
    </row>
    <row r="68" spans="1:17" x14ac:dyDescent="0.2">
      <c r="A68" s="60" t="s">
        <v>47</v>
      </c>
      <c r="B68" s="43" t="s">
        <v>46</v>
      </c>
      <c r="C68" s="46">
        <v>59776.413600000087</v>
      </c>
      <c r="D68" s="45">
        <v>2.0000000000000001E-4</v>
      </c>
      <c r="E68">
        <f t="shared" si="8"/>
        <v>6318.4991136575291</v>
      </c>
      <c r="F68">
        <f t="shared" si="9"/>
        <v>6318.5</v>
      </c>
      <c r="G68">
        <f t="shared" si="10"/>
        <v>-4.6149991248967126E-4</v>
      </c>
      <c r="L68">
        <f t="shared" si="7"/>
        <v>-4.6149991248967126E-4</v>
      </c>
      <c r="O68">
        <f t="shared" ca="1" si="11"/>
        <v>-1.0020150084357265E-3</v>
      </c>
      <c r="Q68" s="38">
        <f t="shared" si="12"/>
        <v>44757.913600000087</v>
      </c>
    </row>
    <row r="69" spans="1:17" x14ac:dyDescent="0.2">
      <c r="A69" s="60" t="s">
        <v>47</v>
      </c>
      <c r="B69" s="43" t="s">
        <v>48</v>
      </c>
      <c r="C69" s="46">
        <v>59776.673500000034</v>
      </c>
      <c r="D69" s="45">
        <v>1E-4</v>
      </c>
      <c r="E69">
        <f t="shared" si="8"/>
        <v>6318.9982695673052</v>
      </c>
      <c r="F69">
        <f t="shared" si="9"/>
        <v>6319</v>
      </c>
      <c r="G69">
        <f t="shared" si="10"/>
        <v>-9.0099996305070817E-4</v>
      </c>
      <c r="L69">
        <f t="shared" si="7"/>
        <v>-9.0099996305070817E-4</v>
      </c>
      <c r="O69">
        <f t="shared" ca="1" si="11"/>
        <v>-1.002171443490747E-3</v>
      </c>
      <c r="Q69" s="38">
        <f t="shared" si="12"/>
        <v>44758.173500000034</v>
      </c>
    </row>
    <row r="70" spans="1:17" x14ac:dyDescent="0.2">
      <c r="A70" s="60" t="s">
        <v>47</v>
      </c>
      <c r="B70" s="43" t="s">
        <v>46</v>
      </c>
      <c r="C70" s="46">
        <v>59776.934200000018</v>
      </c>
      <c r="D70" s="45">
        <v>2.0000000000000001E-4</v>
      </c>
      <c r="E70">
        <f t="shared" si="8"/>
        <v>6319.4989619324369</v>
      </c>
      <c r="F70">
        <f t="shared" si="9"/>
        <v>6319.5</v>
      </c>
      <c r="G70">
        <f t="shared" si="10"/>
        <v>-5.4049998288974166E-4</v>
      </c>
      <c r="L70">
        <f t="shared" si="7"/>
        <v>-5.4049998288974166E-4</v>
      </c>
      <c r="O70">
        <f t="shared" ca="1" si="11"/>
        <v>-1.0023278785457675E-3</v>
      </c>
      <c r="Q70" s="38">
        <f t="shared" si="12"/>
        <v>44758.434200000018</v>
      </c>
    </row>
    <row r="71" spans="1:17" x14ac:dyDescent="0.2">
      <c r="A71" s="60" t="s">
        <v>47</v>
      </c>
      <c r="B71" s="43" t="s">
        <v>48</v>
      </c>
      <c r="C71" s="46">
        <v>59777.194099999964</v>
      </c>
      <c r="D71" s="45">
        <v>1E-4</v>
      </c>
      <c r="E71">
        <f t="shared" si="8"/>
        <v>6319.9981178422131</v>
      </c>
      <c r="F71">
        <f t="shared" si="9"/>
        <v>6320</v>
      </c>
      <c r="G71">
        <f t="shared" si="10"/>
        <v>-9.8000003345077857E-4</v>
      </c>
      <c r="L71">
        <f t="shared" si="7"/>
        <v>-9.8000003345077857E-4</v>
      </c>
      <c r="O71">
        <f t="shared" ca="1" si="11"/>
        <v>-1.002484313600788E-3</v>
      </c>
      <c r="Q71" s="38">
        <f t="shared" si="12"/>
        <v>44758.694099999964</v>
      </c>
    </row>
    <row r="72" spans="1:17" x14ac:dyDescent="0.2">
      <c r="A72" s="60" t="s">
        <v>47</v>
      </c>
      <c r="B72" s="43" t="s">
        <v>46</v>
      </c>
      <c r="C72" s="46">
        <v>59777.454899999779</v>
      </c>
      <c r="D72" s="45">
        <v>2.0000000000000001E-4</v>
      </c>
      <c r="E72">
        <f t="shared" si="8"/>
        <v>6320.4990022639286</v>
      </c>
      <c r="F72">
        <f t="shared" si="9"/>
        <v>6320.5</v>
      </c>
      <c r="G72">
        <f t="shared" si="10"/>
        <v>-5.1950022316304967E-4</v>
      </c>
      <c r="L72">
        <f t="shared" si="7"/>
        <v>-5.1950022316304967E-4</v>
      </c>
      <c r="O72">
        <f t="shared" ca="1" si="11"/>
        <v>-1.0026407486558085E-3</v>
      </c>
      <c r="Q72" s="38">
        <f t="shared" si="12"/>
        <v>44758.954899999779</v>
      </c>
    </row>
    <row r="73" spans="1:17" x14ac:dyDescent="0.2">
      <c r="A73" s="60" t="s">
        <v>47</v>
      </c>
      <c r="B73" s="43" t="s">
        <v>48</v>
      </c>
      <c r="C73" s="46">
        <v>59777.714800000191</v>
      </c>
      <c r="D73" s="45">
        <v>1E-4</v>
      </c>
      <c r="E73">
        <f t="shared" si="8"/>
        <v>6320.9981581745988</v>
      </c>
      <c r="F73">
        <f t="shared" si="9"/>
        <v>6321</v>
      </c>
      <c r="G73">
        <f t="shared" si="10"/>
        <v>-9.5899980806279927E-4</v>
      </c>
      <c r="L73">
        <f t="shared" si="7"/>
        <v>-9.5899980806279927E-4</v>
      </c>
      <c r="O73">
        <f t="shared" ca="1" si="11"/>
        <v>-1.002797183710829E-3</v>
      </c>
      <c r="Q73" s="38">
        <f t="shared" si="12"/>
        <v>44759.214800000191</v>
      </c>
    </row>
    <row r="74" spans="1:17" x14ac:dyDescent="0.2">
      <c r="A74" s="60" t="s">
        <v>47</v>
      </c>
      <c r="B74" s="43" t="s">
        <v>46</v>
      </c>
      <c r="C74" s="46">
        <v>59777.975399999879</v>
      </c>
      <c r="D74" s="45">
        <v>2.0000000000000001E-4</v>
      </c>
      <c r="E74">
        <f t="shared" si="8"/>
        <v>6321.4986584822527</v>
      </c>
      <c r="F74">
        <f t="shared" si="9"/>
        <v>6321.5</v>
      </c>
      <c r="G74">
        <f t="shared" si="10"/>
        <v>-6.9850011641392484E-4</v>
      </c>
      <c r="L74">
        <f t="shared" si="7"/>
        <v>-6.9850011641392484E-4</v>
      </c>
      <c r="O74">
        <f t="shared" ca="1" si="11"/>
        <v>-1.0029536187658495E-3</v>
      </c>
      <c r="Q74" s="38">
        <f t="shared" si="12"/>
        <v>44759.475399999879</v>
      </c>
    </row>
    <row r="75" spans="1:17" x14ac:dyDescent="0.2">
      <c r="A75" s="60" t="s">
        <v>47</v>
      </c>
      <c r="B75" s="43" t="s">
        <v>48</v>
      </c>
      <c r="C75" s="46">
        <v>59778.235299999826</v>
      </c>
      <c r="D75" s="45">
        <v>1E-4</v>
      </c>
      <c r="E75">
        <f t="shared" si="8"/>
        <v>6321.9978143920289</v>
      </c>
      <c r="F75">
        <f t="shared" si="9"/>
        <v>6322</v>
      </c>
      <c r="G75">
        <f t="shared" si="10"/>
        <v>-1.1380001742509194E-3</v>
      </c>
      <c r="L75">
        <f t="shared" si="7"/>
        <v>-1.1380001742509194E-3</v>
      </c>
      <c r="O75">
        <f t="shared" ca="1" si="11"/>
        <v>-1.0031100538208696E-3</v>
      </c>
      <c r="Q75" s="38">
        <f t="shared" si="12"/>
        <v>44759.735299999826</v>
      </c>
    </row>
    <row r="76" spans="1:17" x14ac:dyDescent="0.2">
      <c r="A76" s="60" t="s">
        <v>47</v>
      </c>
      <c r="B76" s="43" t="s">
        <v>46</v>
      </c>
      <c r="C76" s="46">
        <v>59778.496300000232</v>
      </c>
      <c r="D76" s="45">
        <v>2.0000000000000001E-4</v>
      </c>
      <c r="E76">
        <f t="shared" si="8"/>
        <v>6322.4990829287008</v>
      </c>
      <c r="F76">
        <f t="shared" si="9"/>
        <v>6322.5</v>
      </c>
      <c r="G76">
        <f t="shared" si="10"/>
        <v>-4.7749976511113346E-4</v>
      </c>
      <c r="L76">
        <f t="shared" si="7"/>
        <v>-4.7749976511113346E-4</v>
      </c>
      <c r="O76">
        <f t="shared" ca="1" si="11"/>
        <v>-1.0032664888758901E-3</v>
      </c>
      <c r="Q76" s="38">
        <f t="shared" si="12"/>
        <v>44759.996300000232</v>
      </c>
    </row>
    <row r="77" spans="1:17" x14ac:dyDescent="0.2">
      <c r="A77" s="60" t="s">
        <v>47</v>
      </c>
      <c r="B77" s="43" t="s">
        <v>48</v>
      </c>
      <c r="C77" s="46">
        <v>59778.756000000052</v>
      </c>
      <c r="D77" s="45">
        <v>1E-4</v>
      </c>
      <c r="E77">
        <f t="shared" si="8"/>
        <v>6322.9978547244145</v>
      </c>
      <c r="F77">
        <f t="shared" si="9"/>
        <v>6323</v>
      </c>
      <c r="G77">
        <f t="shared" si="10"/>
        <v>-1.1169999488629401E-3</v>
      </c>
      <c r="L77">
        <f t="shared" si="7"/>
        <v>-1.1169999488629401E-3</v>
      </c>
      <c r="O77">
        <f t="shared" ca="1" si="11"/>
        <v>-1.0034229239309106E-3</v>
      </c>
      <c r="Q77" s="38">
        <f t="shared" si="12"/>
        <v>44760.256000000052</v>
      </c>
    </row>
    <row r="78" spans="1:17" x14ac:dyDescent="0.2">
      <c r="A78" s="60" t="s">
        <v>47</v>
      </c>
      <c r="B78" s="43" t="s">
        <v>46</v>
      </c>
      <c r="C78" s="46">
        <v>59779.016700000037</v>
      </c>
      <c r="D78" s="45">
        <v>2.0000000000000001E-4</v>
      </c>
      <c r="E78">
        <f t="shared" si="8"/>
        <v>6323.4985470895463</v>
      </c>
      <c r="F78">
        <f t="shared" si="9"/>
        <v>6323.5</v>
      </c>
      <c r="G78">
        <f t="shared" si="10"/>
        <v>-7.5649996142601594E-4</v>
      </c>
      <c r="L78">
        <f t="shared" si="7"/>
        <v>-7.5649996142601594E-4</v>
      </c>
      <c r="O78">
        <f t="shared" ca="1" si="11"/>
        <v>-1.0035793589859311E-3</v>
      </c>
      <c r="Q78" s="38">
        <f t="shared" si="12"/>
        <v>44760.516700000037</v>
      </c>
    </row>
    <row r="79" spans="1:17" x14ac:dyDescent="0.2">
      <c r="A79" s="60" t="s">
        <v>47</v>
      </c>
      <c r="B79" s="43" t="s">
        <v>48</v>
      </c>
      <c r="C79" s="46">
        <v>59779.276699999813</v>
      </c>
      <c r="D79" s="45">
        <v>2.0000000000000001E-4</v>
      </c>
      <c r="E79">
        <f t="shared" si="8"/>
        <v>6323.9978950559062</v>
      </c>
      <c r="F79">
        <f t="shared" si="9"/>
        <v>6324</v>
      </c>
      <c r="G79">
        <f t="shared" si="10"/>
        <v>-1.0960001818602905E-3</v>
      </c>
      <c r="L79">
        <f t="shared" si="7"/>
        <v>-1.0960001818602905E-3</v>
      </c>
      <c r="O79">
        <f t="shared" ca="1" si="11"/>
        <v>-1.0037357940409517E-3</v>
      </c>
      <c r="Q79" s="38">
        <f t="shared" si="12"/>
        <v>44760.776699999813</v>
      </c>
    </row>
    <row r="80" spans="1:17" x14ac:dyDescent="0.2">
      <c r="A80" s="60" t="s">
        <v>47</v>
      </c>
      <c r="B80" s="43" t="s">
        <v>46</v>
      </c>
      <c r="C80" s="46">
        <v>59779.537399999797</v>
      </c>
      <c r="D80" s="45">
        <v>2.0000000000000001E-4</v>
      </c>
      <c r="E80">
        <f t="shared" si="8"/>
        <v>6324.4985874210379</v>
      </c>
      <c r="F80">
        <f t="shared" si="9"/>
        <v>6324.5</v>
      </c>
      <c r="G80">
        <f t="shared" si="10"/>
        <v>-7.3550020169932395E-4</v>
      </c>
      <c r="L80">
        <f t="shared" si="7"/>
        <v>-7.3550020169932395E-4</v>
      </c>
      <c r="O80">
        <f t="shared" ca="1" si="11"/>
        <v>-1.0038922290959722E-3</v>
      </c>
      <c r="Q80" s="38">
        <f t="shared" si="12"/>
        <v>44761.037399999797</v>
      </c>
    </row>
    <row r="81" spans="1:17" x14ac:dyDescent="0.2">
      <c r="A81" s="60" t="s">
        <v>47</v>
      </c>
      <c r="B81" s="43" t="s">
        <v>48</v>
      </c>
      <c r="C81" s="46">
        <v>59779.797300000209</v>
      </c>
      <c r="D81" s="45">
        <v>1E-4</v>
      </c>
      <c r="E81">
        <f t="shared" si="8"/>
        <v>6324.997743331709</v>
      </c>
      <c r="F81">
        <f t="shared" si="9"/>
        <v>6325</v>
      </c>
      <c r="G81">
        <f t="shared" si="10"/>
        <v>-1.1749997865990736E-3</v>
      </c>
      <c r="L81">
        <f t="shared" si="7"/>
        <v>-1.1749997865990736E-3</v>
      </c>
      <c r="O81">
        <f t="shared" ca="1" si="11"/>
        <v>-1.0040486641509927E-3</v>
      </c>
      <c r="Q81" s="38">
        <f t="shared" si="12"/>
        <v>44761.297300000209</v>
      </c>
    </row>
    <row r="82" spans="1:17" x14ac:dyDescent="0.2">
      <c r="A82" s="60" t="s">
        <v>47</v>
      </c>
      <c r="B82" s="43" t="s">
        <v>46</v>
      </c>
      <c r="C82" s="46">
        <v>59780.058199999854</v>
      </c>
      <c r="D82" s="45">
        <v>2.0000000000000001E-4</v>
      </c>
      <c r="E82">
        <f t="shared" si="8"/>
        <v>6325.4988198100082</v>
      </c>
      <c r="F82">
        <f t="shared" si="9"/>
        <v>6325.5</v>
      </c>
      <c r="G82">
        <f t="shared" si="10"/>
        <v>-6.1450014618458226E-4</v>
      </c>
      <c r="L82">
        <f t="shared" si="7"/>
        <v>-6.1450014618458226E-4</v>
      </c>
      <c r="O82">
        <f t="shared" ca="1" si="11"/>
        <v>-1.0042050992060132E-3</v>
      </c>
      <c r="Q82" s="38">
        <f t="shared" si="12"/>
        <v>44761.558199999854</v>
      </c>
    </row>
    <row r="83" spans="1:17" x14ac:dyDescent="0.2">
      <c r="A83" s="60" t="s">
        <v>47</v>
      </c>
      <c r="B83" s="43" t="s">
        <v>48</v>
      </c>
      <c r="C83" s="46">
        <v>59780.3180999998</v>
      </c>
      <c r="D83" s="45">
        <v>1E-4</v>
      </c>
      <c r="E83">
        <f t="shared" si="8"/>
        <v>6325.9979757197843</v>
      </c>
      <c r="F83">
        <f t="shared" si="9"/>
        <v>6326</v>
      </c>
      <c r="G83">
        <f t="shared" si="10"/>
        <v>-1.0540001967456192E-3</v>
      </c>
      <c r="L83">
        <f t="shared" si="7"/>
        <v>-1.0540001967456192E-3</v>
      </c>
      <c r="O83">
        <f t="shared" ca="1" si="11"/>
        <v>-1.0043615342610333E-3</v>
      </c>
      <c r="Q83" s="38">
        <f t="shared" si="12"/>
        <v>44761.8180999998</v>
      </c>
    </row>
    <row r="84" spans="1:17" x14ac:dyDescent="0.2">
      <c r="A84" s="60" t="s">
        <v>47</v>
      </c>
      <c r="B84" s="43" t="s">
        <v>46</v>
      </c>
      <c r="C84" s="46">
        <v>59780.578999999911</v>
      </c>
      <c r="D84" s="45">
        <v>2.0000000000000001E-4</v>
      </c>
      <c r="E84">
        <f t="shared" si="8"/>
        <v>6326.4990521989785</v>
      </c>
      <c r="F84">
        <f t="shared" si="9"/>
        <v>6326.5</v>
      </c>
      <c r="G84">
        <f t="shared" si="10"/>
        <v>-4.9350009066984057E-4</v>
      </c>
      <c r="L84">
        <f t="shared" ref="L84:L115" si="13">+G84</f>
        <v>-4.9350009066984057E-4</v>
      </c>
      <c r="O84">
        <f t="shared" ca="1" si="11"/>
        <v>-1.0045179693160538E-3</v>
      </c>
      <c r="Q84" s="38">
        <f t="shared" si="12"/>
        <v>44762.078999999911</v>
      </c>
    </row>
    <row r="85" spans="1:17" x14ac:dyDescent="0.2">
      <c r="A85" s="60" t="s">
        <v>47</v>
      </c>
      <c r="B85" s="43" t="s">
        <v>48</v>
      </c>
      <c r="C85" s="46">
        <v>59780.838800000027</v>
      </c>
      <c r="D85" s="45">
        <v>1E-4</v>
      </c>
      <c r="E85">
        <f t="shared" ref="E85:E116" si="14">+(C85-C$7)/C$8</f>
        <v>6326.9980160521709</v>
      </c>
      <c r="F85">
        <f t="shared" ref="F85:F116" si="15">ROUND(2*E85,0)/2</f>
        <v>6327</v>
      </c>
      <c r="G85">
        <f t="shared" ref="G85:G116" si="16">+C85-(C$7+F85*C$8)</f>
        <v>-1.0329999713576399E-3</v>
      </c>
      <c r="L85">
        <f t="shared" si="13"/>
        <v>-1.0329999713576399E-3</v>
      </c>
      <c r="O85">
        <f t="shared" ref="O85:O116" ca="1" si="17">+C$11+C$12*$F85</f>
        <v>-1.0046744043710743E-3</v>
      </c>
      <c r="Q85" s="38">
        <f t="shared" ref="Q85:Q116" si="18">+C85-15018.5</f>
        <v>44762.338800000027</v>
      </c>
    </row>
    <row r="86" spans="1:17" x14ac:dyDescent="0.2">
      <c r="A86" s="60" t="s">
        <v>47</v>
      </c>
      <c r="B86" s="43" t="s">
        <v>46</v>
      </c>
      <c r="C86" s="46">
        <v>59781.099400000181</v>
      </c>
      <c r="D86" s="45">
        <v>2.0000000000000001E-4</v>
      </c>
      <c r="E86">
        <f t="shared" si="14"/>
        <v>6327.498516360718</v>
      </c>
      <c r="F86">
        <f t="shared" si="15"/>
        <v>6327.5</v>
      </c>
      <c r="G86">
        <f t="shared" si="16"/>
        <v>-7.7249981404747814E-4</v>
      </c>
      <c r="L86">
        <f t="shared" si="13"/>
        <v>-7.7249981404747814E-4</v>
      </c>
      <c r="O86">
        <f t="shared" ca="1" si="17"/>
        <v>-1.0048308394260948E-3</v>
      </c>
      <c r="Q86" s="38">
        <f t="shared" si="18"/>
        <v>44762.599400000181</v>
      </c>
    </row>
    <row r="87" spans="1:17" x14ac:dyDescent="0.2">
      <c r="A87" s="60" t="s">
        <v>47</v>
      </c>
      <c r="B87" s="43" t="s">
        <v>48</v>
      </c>
      <c r="C87" s="46">
        <v>59781.359499999788</v>
      </c>
      <c r="D87" s="45">
        <v>1E-4</v>
      </c>
      <c r="E87">
        <f t="shared" si="14"/>
        <v>6327.9980563836625</v>
      </c>
      <c r="F87">
        <f t="shared" si="15"/>
        <v>6328</v>
      </c>
      <c r="G87">
        <f t="shared" si="16"/>
        <v>-1.0120002116309479E-3</v>
      </c>
      <c r="L87">
        <f t="shared" si="13"/>
        <v>-1.0120002116309479E-3</v>
      </c>
      <c r="O87">
        <f t="shared" ca="1" si="17"/>
        <v>-1.0049872744811153E-3</v>
      </c>
      <c r="Q87" s="38">
        <f t="shared" si="18"/>
        <v>44762.859499999788</v>
      </c>
    </row>
    <row r="88" spans="1:17" x14ac:dyDescent="0.2">
      <c r="A88" s="60" t="s">
        <v>47</v>
      </c>
      <c r="B88" s="43" t="s">
        <v>46</v>
      </c>
      <c r="C88" s="46">
        <v>59781.620199999772</v>
      </c>
      <c r="D88" s="45">
        <v>2.0000000000000001E-4</v>
      </c>
      <c r="E88">
        <f t="shared" si="14"/>
        <v>6328.4987487487942</v>
      </c>
      <c r="F88">
        <f t="shared" si="15"/>
        <v>6328.5</v>
      </c>
      <c r="G88">
        <f t="shared" si="16"/>
        <v>-6.5150022419402376E-4</v>
      </c>
      <c r="L88">
        <f t="shared" si="13"/>
        <v>-6.5150022419402376E-4</v>
      </c>
      <c r="O88">
        <f t="shared" ca="1" si="17"/>
        <v>-1.0051437095361358E-3</v>
      </c>
      <c r="Q88" s="38">
        <f t="shared" si="18"/>
        <v>44763.120199999772</v>
      </c>
    </row>
    <row r="89" spans="1:17" x14ac:dyDescent="0.2">
      <c r="A89" s="60" t="s">
        <v>47</v>
      </c>
      <c r="B89" s="43" t="s">
        <v>48</v>
      </c>
      <c r="C89" s="46">
        <v>59781.880200000014</v>
      </c>
      <c r="D89" s="45">
        <v>1E-4</v>
      </c>
      <c r="E89">
        <f t="shared" si="14"/>
        <v>6328.9980967160491</v>
      </c>
      <c r="F89">
        <f t="shared" si="15"/>
        <v>6329</v>
      </c>
      <c r="G89">
        <f t="shared" si="16"/>
        <v>-9.9099998624296859E-4</v>
      </c>
      <c r="L89">
        <f t="shared" si="13"/>
        <v>-9.9099998624296859E-4</v>
      </c>
      <c r="O89">
        <f t="shared" ca="1" si="17"/>
        <v>-1.0053001445911563E-3</v>
      </c>
      <c r="Q89" s="38">
        <f t="shared" si="18"/>
        <v>44763.380200000014</v>
      </c>
    </row>
    <row r="90" spans="1:17" x14ac:dyDescent="0.2">
      <c r="A90" s="60" t="s">
        <v>47</v>
      </c>
      <c r="B90" s="43" t="s">
        <v>46</v>
      </c>
      <c r="C90" s="46">
        <v>59782.140999999829</v>
      </c>
      <c r="D90" s="45">
        <v>2.0000000000000001E-4</v>
      </c>
      <c r="E90">
        <f t="shared" si="14"/>
        <v>6329.4989811377645</v>
      </c>
      <c r="F90">
        <f t="shared" si="15"/>
        <v>6329.5</v>
      </c>
      <c r="G90">
        <f t="shared" si="16"/>
        <v>-5.3050016867928207E-4</v>
      </c>
      <c r="L90">
        <f t="shared" si="13"/>
        <v>-5.3050016867928207E-4</v>
      </c>
      <c r="O90">
        <f t="shared" ca="1" si="17"/>
        <v>-1.0054565796461768E-3</v>
      </c>
      <c r="Q90" s="38">
        <f t="shared" si="18"/>
        <v>44763.640999999829</v>
      </c>
    </row>
    <row r="91" spans="1:17" x14ac:dyDescent="0.2">
      <c r="A91" s="60" t="s">
        <v>47</v>
      </c>
      <c r="B91" s="43" t="s">
        <v>46</v>
      </c>
      <c r="C91" s="46">
        <v>59783.702899999917</v>
      </c>
      <c r="D91" s="45">
        <v>2.0000000000000001E-4</v>
      </c>
      <c r="E91">
        <f t="shared" si="14"/>
        <v>6332.498718019966</v>
      </c>
      <c r="F91">
        <f t="shared" si="15"/>
        <v>6332.5</v>
      </c>
      <c r="G91">
        <f t="shared" si="16"/>
        <v>-6.6750008409144357E-4</v>
      </c>
      <c r="L91">
        <f t="shared" si="13"/>
        <v>-6.6750008409144357E-4</v>
      </c>
      <c r="O91">
        <f t="shared" ca="1" si="17"/>
        <v>-1.0063951899762994E-3</v>
      </c>
      <c r="Q91" s="38">
        <f t="shared" si="18"/>
        <v>44765.202899999917</v>
      </c>
    </row>
    <row r="92" spans="1:17" x14ac:dyDescent="0.2">
      <c r="A92" s="60" t="s">
        <v>47</v>
      </c>
      <c r="B92" s="43" t="s">
        <v>48</v>
      </c>
      <c r="C92" s="46">
        <v>59783.962799999863</v>
      </c>
      <c r="D92" s="45">
        <v>1E-4</v>
      </c>
      <c r="E92">
        <f t="shared" si="14"/>
        <v>6332.9978739297421</v>
      </c>
      <c r="F92">
        <f t="shared" si="15"/>
        <v>6333</v>
      </c>
      <c r="G92">
        <f t="shared" si="16"/>
        <v>-1.1070001346524805E-3</v>
      </c>
      <c r="L92">
        <f t="shared" si="13"/>
        <v>-1.1070001346524805E-3</v>
      </c>
      <c r="O92">
        <f t="shared" ca="1" si="17"/>
        <v>-1.0065516250313199E-3</v>
      </c>
      <c r="Q92" s="38">
        <f t="shared" si="18"/>
        <v>44765.462799999863</v>
      </c>
    </row>
    <row r="93" spans="1:17" x14ac:dyDescent="0.2">
      <c r="A93" s="60" t="s">
        <v>47</v>
      </c>
      <c r="B93" s="43" t="s">
        <v>46</v>
      </c>
      <c r="C93" s="46">
        <v>59784.223699999973</v>
      </c>
      <c r="D93" s="45">
        <v>2.0000000000000001E-4</v>
      </c>
      <c r="E93">
        <f t="shared" si="14"/>
        <v>6333.4989504089363</v>
      </c>
      <c r="F93">
        <f t="shared" si="15"/>
        <v>6333.5</v>
      </c>
      <c r="G93">
        <f t="shared" si="16"/>
        <v>-5.4650002857670188E-4</v>
      </c>
      <c r="L93">
        <f t="shared" si="13"/>
        <v>-5.4650002857670188E-4</v>
      </c>
      <c r="O93">
        <f t="shared" ca="1" si="17"/>
        <v>-1.0067080600863405E-3</v>
      </c>
      <c r="Q93" s="38">
        <f t="shared" si="18"/>
        <v>44765.723699999973</v>
      </c>
    </row>
    <row r="94" spans="1:17" x14ac:dyDescent="0.2">
      <c r="A94" s="60" t="s">
        <v>47</v>
      </c>
      <c r="B94" s="43" t="s">
        <v>48</v>
      </c>
      <c r="C94" s="46">
        <v>59784.48359999992</v>
      </c>
      <c r="D94" s="45">
        <v>1E-4</v>
      </c>
      <c r="E94">
        <f t="shared" si="14"/>
        <v>6333.9981063187124</v>
      </c>
      <c r="F94">
        <f t="shared" si="15"/>
        <v>6334</v>
      </c>
      <c r="G94">
        <f t="shared" si="16"/>
        <v>-9.8600007913773879E-4</v>
      </c>
      <c r="L94">
        <f t="shared" si="13"/>
        <v>-9.8600007913773879E-4</v>
      </c>
      <c r="O94">
        <f t="shared" ca="1" si="17"/>
        <v>-1.0068644951413605E-3</v>
      </c>
      <c r="Q94" s="38">
        <f t="shared" si="18"/>
        <v>44765.98359999992</v>
      </c>
    </row>
    <row r="95" spans="1:17" x14ac:dyDescent="0.2">
      <c r="A95" s="60" t="s">
        <v>47</v>
      </c>
      <c r="B95" s="43" t="s">
        <v>46</v>
      </c>
      <c r="C95" s="46">
        <v>59784.744299999904</v>
      </c>
      <c r="D95" s="45">
        <v>2.0000000000000001E-4</v>
      </c>
      <c r="E95">
        <f t="shared" si="14"/>
        <v>6334.4987986838441</v>
      </c>
      <c r="F95">
        <f t="shared" si="15"/>
        <v>6334.5</v>
      </c>
      <c r="G95">
        <f t="shared" si="16"/>
        <v>-6.2550009170081466E-4</v>
      </c>
      <c r="L95">
        <f t="shared" si="13"/>
        <v>-6.2550009170081466E-4</v>
      </c>
      <c r="O95">
        <f t="shared" ca="1" si="17"/>
        <v>-1.007020930196381E-3</v>
      </c>
      <c r="Q95" s="38">
        <f t="shared" si="18"/>
        <v>44766.244299999904</v>
      </c>
    </row>
    <row r="96" spans="1:17" x14ac:dyDescent="0.2">
      <c r="A96" s="60" t="s">
        <v>47</v>
      </c>
      <c r="B96" s="43" t="s">
        <v>48</v>
      </c>
      <c r="C96" s="46">
        <v>59785.004300000146</v>
      </c>
      <c r="D96" s="45">
        <v>1E-4</v>
      </c>
      <c r="E96">
        <f t="shared" si="14"/>
        <v>6334.998146651099</v>
      </c>
      <c r="F96">
        <f t="shared" si="15"/>
        <v>6335</v>
      </c>
      <c r="G96">
        <f t="shared" si="16"/>
        <v>-9.649998537497595E-4</v>
      </c>
      <c r="L96">
        <f t="shared" si="13"/>
        <v>-9.649998537497595E-4</v>
      </c>
      <c r="O96">
        <f t="shared" ca="1" si="17"/>
        <v>-1.0071773652514015E-3</v>
      </c>
      <c r="Q96" s="38">
        <f t="shared" si="18"/>
        <v>44766.504300000146</v>
      </c>
    </row>
    <row r="97" spans="1:17" x14ac:dyDescent="0.2">
      <c r="A97" s="60" t="s">
        <v>47</v>
      </c>
      <c r="B97" s="43" t="s">
        <v>46</v>
      </c>
      <c r="C97" s="46">
        <v>59785.26500000013</v>
      </c>
      <c r="D97" s="45">
        <v>2.0000000000000001E-4</v>
      </c>
      <c r="E97">
        <f t="shared" si="14"/>
        <v>6335.4988390162307</v>
      </c>
      <c r="F97">
        <f t="shared" si="15"/>
        <v>6335.5</v>
      </c>
      <c r="G97">
        <f t="shared" si="16"/>
        <v>-6.0449986631283537E-4</v>
      </c>
      <c r="L97">
        <f t="shared" si="13"/>
        <v>-6.0449986631283537E-4</v>
      </c>
      <c r="O97">
        <f t="shared" ca="1" si="17"/>
        <v>-1.0073338003064221E-3</v>
      </c>
      <c r="Q97" s="38">
        <f t="shared" si="18"/>
        <v>44766.76500000013</v>
      </c>
    </row>
    <row r="98" spans="1:17" x14ac:dyDescent="0.2">
      <c r="A98" s="60" t="s">
        <v>47</v>
      </c>
      <c r="B98" s="43" t="s">
        <v>48</v>
      </c>
      <c r="C98" s="46">
        <v>59785.524600000121</v>
      </c>
      <c r="D98" s="45">
        <v>1E-4</v>
      </c>
      <c r="E98">
        <f t="shared" si="14"/>
        <v>6335.9974187553598</v>
      </c>
      <c r="F98">
        <f t="shared" si="15"/>
        <v>6336</v>
      </c>
      <c r="G98">
        <f t="shared" si="16"/>
        <v>-1.3439998801914044E-3</v>
      </c>
      <c r="L98">
        <f t="shared" si="13"/>
        <v>-1.3439998801914044E-3</v>
      </c>
      <c r="O98">
        <f t="shared" ca="1" si="17"/>
        <v>-1.0074902353614426E-3</v>
      </c>
      <c r="Q98" s="38">
        <f t="shared" si="18"/>
        <v>44767.024600000121</v>
      </c>
    </row>
    <row r="99" spans="1:17" x14ac:dyDescent="0.2">
      <c r="A99" s="60" t="s">
        <v>47</v>
      </c>
      <c r="B99" s="43" t="s">
        <v>46</v>
      </c>
      <c r="C99" s="46">
        <v>59785.785699999891</v>
      </c>
      <c r="D99" s="45">
        <v>2.0000000000000001E-4</v>
      </c>
      <c r="E99">
        <f t="shared" si="14"/>
        <v>6336.4988793477223</v>
      </c>
      <c r="F99">
        <f t="shared" si="15"/>
        <v>6336.5</v>
      </c>
      <c r="G99">
        <f t="shared" si="16"/>
        <v>-5.8350010658614337E-4</v>
      </c>
      <c r="L99">
        <f t="shared" si="13"/>
        <v>-5.8350010658614337E-4</v>
      </c>
      <c r="O99">
        <f t="shared" ca="1" si="17"/>
        <v>-1.0076466704164631E-3</v>
      </c>
      <c r="Q99" s="38">
        <f t="shared" si="18"/>
        <v>44767.285699999891</v>
      </c>
    </row>
    <row r="100" spans="1:17" x14ac:dyDescent="0.2">
      <c r="A100" s="60" t="s">
        <v>47</v>
      </c>
      <c r="B100" s="43" t="s">
        <v>48</v>
      </c>
      <c r="C100" s="46">
        <v>59786.045599999838</v>
      </c>
      <c r="D100" s="45">
        <v>1E-4</v>
      </c>
      <c r="E100">
        <f t="shared" si="14"/>
        <v>6336.9980352574985</v>
      </c>
      <c r="F100">
        <f t="shared" si="15"/>
        <v>6337</v>
      </c>
      <c r="G100">
        <f t="shared" si="16"/>
        <v>-1.0230001644231379E-3</v>
      </c>
      <c r="L100">
        <f t="shared" si="13"/>
        <v>-1.0230001644231379E-3</v>
      </c>
      <c r="O100">
        <f t="shared" ca="1" si="17"/>
        <v>-1.0078031054714836E-3</v>
      </c>
      <c r="Q100" s="38">
        <f t="shared" si="18"/>
        <v>44767.545599999838</v>
      </c>
    </row>
    <row r="101" spans="1:17" x14ac:dyDescent="0.2">
      <c r="A101" s="60" t="s">
        <v>47</v>
      </c>
      <c r="B101" s="43" t="s">
        <v>46</v>
      </c>
      <c r="C101" s="46">
        <v>59786.306400000118</v>
      </c>
      <c r="D101" s="45">
        <v>2.0000000000000001E-4</v>
      </c>
      <c r="E101">
        <f t="shared" si="14"/>
        <v>6337.498919680108</v>
      </c>
      <c r="F101">
        <f t="shared" si="15"/>
        <v>6337.5</v>
      </c>
      <c r="G101">
        <f t="shared" si="16"/>
        <v>-5.6249988119816408E-4</v>
      </c>
      <c r="L101">
        <f t="shared" si="13"/>
        <v>-5.6249988119816408E-4</v>
      </c>
      <c r="O101">
        <f t="shared" ca="1" si="17"/>
        <v>-1.0079595405265037E-3</v>
      </c>
      <c r="Q101" s="38">
        <f t="shared" si="18"/>
        <v>44767.806400000118</v>
      </c>
    </row>
    <row r="102" spans="1:17" x14ac:dyDescent="0.2">
      <c r="A102" s="60" t="s">
        <v>47</v>
      </c>
      <c r="B102" s="43" t="s">
        <v>48</v>
      </c>
      <c r="C102" s="46">
        <v>59786.566099999938</v>
      </c>
      <c r="D102" s="45">
        <v>1E-4</v>
      </c>
      <c r="E102">
        <f t="shared" si="14"/>
        <v>6337.9976914758217</v>
      </c>
      <c r="F102">
        <f t="shared" si="15"/>
        <v>6338</v>
      </c>
      <c r="G102">
        <f t="shared" si="16"/>
        <v>-1.2020000576740131E-3</v>
      </c>
      <c r="L102">
        <f t="shared" si="13"/>
        <v>-1.2020000576740131E-3</v>
      </c>
      <c r="O102">
        <f t="shared" ca="1" si="17"/>
        <v>-1.0081159755815242E-3</v>
      </c>
      <c r="Q102" s="38">
        <f t="shared" si="18"/>
        <v>44768.066099999938</v>
      </c>
    </row>
    <row r="103" spans="1:17" x14ac:dyDescent="0.2">
      <c r="A103" s="60" t="s">
        <v>47</v>
      </c>
      <c r="B103" s="43" t="s">
        <v>46</v>
      </c>
      <c r="C103" s="46">
        <v>59786.827200000174</v>
      </c>
      <c r="D103" s="45">
        <v>2.0000000000000001E-4</v>
      </c>
      <c r="E103">
        <f t="shared" si="14"/>
        <v>6338.4991520690783</v>
      </c>
      <c r="F103">
        <f t="shared" si="15"/>
        <v>6338.5</v>
      </c>
      <c r="G103">
        <f t="shared" si="16"/>
        <v>-4.4149982568342239E-4</v>
      </c>
      <c r="L103">
        <f t="shared" si="13"/>
        <v>-4.4149982568342239E-4</v>
      </c>
      <c r="O103">
        <f t="shared" ca="1" si="17"/>
        <v>-1.0082724106365447E-3</v>
      </c>
      <c r="Q103" s="38">
        <f t="shared" si="18"/>
        <v>44768.327200000174</v>
      </c>
    </row>
    <row r="104" spans="1:17" x14ac:dyDescent="0.2">
      <c r="A104" s="60" t="s">
        <v>47</v>
      </c>
      <c r="B104" s="43" t="s">
        <v>48</v>
      </c>
      <c r="C104" s="46">
        <v>59787.086899999995</v>
      </c>
      <c r="D104" s="45">
        <v>1E-4</v>
      </c>
      <c r="E104">
        <f t="shared" si="14"/>
        <v>6338.997923864792</v>
      </c>
      <c r="F104">
        <f t="shared" si="15"/>
        <v>6339</v>
      </c>
      <c r="G104">
        <f t="shared" si="16"/>
        <v>-1.0810000021592714E-3</v>
      </c>
      <c r="L104">
        <f t="shared" si="13"/>
        <v>-1.0810000021592714E-3</v>
      </c>
      <c r="O104">
        <f t="shared" ca="1" si="17"/>
        <v>-1.0084288456915652E-3</v>
      </c>
      <c r="Q104" s="38">
        <f t="shared" si="18"/>
        <v>44768.586899999995</v>
      </c>
    </row>
    <row r="105" spans="1:17" x14ac:dyDescent="0.2">
      <c r="A105" s="60" t="s">
        <v>47</v>
      </c>
      <c r="B105" s="43" t="s">
        <v>46</v>
      </c>
      <c r="C105" s="46">
        <v>59787.347599999979</v>
      </c>
      <c r="D105" s="45">
        <v>2.0000000000000001E-4</v>
      </c>
      <c r="E105">
        <f t="shared" si="14"/>
        <v>6339.4986162299238</v>
      </c>
      <c r="F105">
        <f t="shared" si="15"/>
        <v>6339.5</v>
      </c>
      <c r="G105">
        <f t="shared" si="16"/>
        <v>-7.2050002199830487E-4</v>
      </c>
      <c r="L105">
        <f t="shared" si="13"/>
        <v>-7.2050002199830487E-4</v>
      </c>
      <c r="O105">
        <f t="shared" ca="1" si="17"/>
        <v>-1.0085852807465857E-3</v>
      </c>
      <c r="Q105" s="38">
        <f t="shared" si="18"/>
        <v>44768.847599999979</v>
      </c>
    </row>
    <row r="106" spans="1:17" x14ac:dyDescent="0.2">
      <c r="A106" s="60" t="s">
        <v>47</v>
      </c>
      <c r="B106" s="43" t="s">
        <v>48</v>
      </c>
      <c r="C106" s="46">
        <v>59787.607400000095</v>
      </c>
      <c r="D106" s="45">
        <v>1E-4</v>
      </c>
      <c r="E106">
        <f t="shared" si="14"/>
        <v>6339.9975800831162</v>
      </c>
      <c r="F106">
        <f t="shared" si="15"/>
        <v>6340</v>
      </c>
      <c r="G106">
        <f t="shared" si="16"/>
        <v>-1.2599999026861042E-3</v>
      </c>
      <c r="L106">
        <f t="shared" si="13"/>
        <v>-1.2599999026861042E-3</v>
      </c>
      <c r="O106">
        <f t="shared" ca="1" si="17"/>
        <v>-1.0087417158016062E-3</v>
      </c>
      <c r="Q106" s="38">
        <f t="shared" si="18"/>
        <v>44769.107400000095</v>
      </c>
    </row>
    <row r="107" spans="1:17" x14ac:dyDescent="0.2">
      <c r="A107" s="60" t="s">
        <v>47</v>
      </c>
      <c r="B107" s="43" t="s">
        <v>46</v>
      </c>
      <c r="C107" s="46">
        <v>59787.868300000206</v>
      </c>
      <c r="D107" s="45">
        <v>2.0000000000000001E-4</v>
      </c>
      <c r="E107">
        <f t="shared" si="14"/>
        <v>6340.4986565623103</v>
      </c>
      <c r="F107">
        <f t="shared" si="15"/>
        <v>6340.5</v>
      </c>
      <c r="G107">
        <f t="shared" si="16"/>
        <v>-6.9949979661032557E-4</v>
      </c>
      <c r="L107">
        <f t="shared" si="13"/>
        <v>-6.9949979661032557E-4</v>
      </c>
      <c r="O107">
        <f t="shared" ca="1" si="17"/>
        <v>-1.0088981508566267E-3</v>
      </c>
      <c r="Q107" s="38">
        <f t="shared" si="18"/>
        <v>44769.368300000206</v>
      </c>
    </row>
    <row r="108" spans="1:17" x14ac:dyDescent="0.2">
      <c r="A108" s="60" t="s">
        <v>47</v>
      </c>
      <c r="B108" s="43" t="s">
        <v>48</v>
      </c>
      <c r="C108" s="46">
        <v>59788.128200000152</v>
      </c>
      <c r="D108" s="45">
        <v>1E-4</v>
      </c>
      <c r="E108">
        <f t="shared" si="14"/>
        <v>6340.9978124720865</v>
      </c>
      <c r="F108">
        <f t="shared" si="15"/>
        <v>6341</v>
      </c>
      <c r="G108">
        <f t="shared" si="16"/>
        <v>-1.1389998471713625E-3</v>
      </c>
      <c r="L108">
        <f t="shared" si="13"/>
        <v>-1.1389998471713625E-3</v>
      </c>
      <c r="O108">
        <f t="shared" ca="1" si="17"/>
        <v>-1.0090545859116472E-3</v>
      </c>
      <c r="Q108" s="38">
        <f t="shared" si="18"/>
        <v>44769.628200000152</v>
      </c>
    </row>
    <row r="109" spans="1:17" x14ac:dyDescent="0.2">
      <c r="A109" s="60" t="s">
        <v>47</v>
      </c>
      <c r="B109" s="43" t="s">
        <v>46</v>
      </c>
      <c r="C109" s="46">
        <v>59788.388900000136</v>
      </c>
      <c r="D109" s="45">
        <v>2.0000000000000001E-4</v>
      </c>
      <c r="E109">
        <f t="shared" si="14"/>
        <v>6341.4985048372182</v>
      </c>
      <c r="F109">
        <f t="shared" si="15"/>
        <v>6341.5</v>
      </c>
      <c r="G109">
        <f t="shared" si="16"/>
        <v>-7.7849985973443836E-4</v>
      </c>
      <c r="L109">
        <f t="shared" si="13"/>
        <v>-7.7849985973443836E-4</v>
      </c>
      <c r="O109">
        <f t="shared" ca="1" si="17"/>
        <v>-1.0092110209666673E-3</v>
      </c>
      <c r="Q109" s="38">
        <f t="shared" si="18"/>
        <v>44769.888900000136</v>
      </c>
    </row>
    <row r="110" spans="1:17" x14ac:dyDescent="0.2">
      <c r="A110" s="60" t="s">
        <v>47</v>
      </c>
      <c r="B110" s="43" t="s">
        <v>48</v>
      </c>
      <c r="C110" s="46">
        <v>59788.648800000083</v>
      </c>
      <c r="D110" s="45">
        <v>1E-4</v>
      </c>
      <c r="E110">
        <f t="shared" si="14"/>
        <v>6341.9976607469944</v>
      </c>
      <c r="F110">
        <f t="shared" si="15"/>
        <v>6342</v>
      </c>
      <c r="G110">
        <f t="shared" si="16"/>
        <v>-1.2179999175714329E-3</v>
      </c>
      <c r="L110">
        <f t="shared" si="13"/>
        <v>-1.2179999175714329E-3</v>
      </c>
      <c r="O110">
        <f t="shared" ca="1" si="17"/>
        <v>-1.0093674560216878E-3</v>
      </c>
      <c r="Q110" s="38">
        <f t="shared" si="18"/>
        <v>44770.148800000083</v>
      </c>
    </row>
    <row r="111" spans="1:17" x14ac:dyDescent="0.2">
      <c r="A111" s="60" t="s">
        <v>47</v>
      </c>
      <c r="B111" s="43" t="s">
        <v>46</v>
      </c>
      <c r="C111" s="46">
        <v>59788.909800000023</v>
      </c>
      <c r="D111" s="45">
        <v>2.0000000000000001E-4</v>
      </c>
      <c r="E111">
        <f t="shared" si="14"/>
        <v>6342.4989292827722</v>
      </c>
      <c r="F111">
        <f t="shared" si="15"/>
        <v>6342.5</v>
      </c>
      <c r="G111">
        <f t="shared" si="16"/>
        <v>-5.5749997409293428E-4</v>
      </c>
      <c r="L111">
        <f t="shared" si="13"/>
        <v>-5.5749997409293428E-4</v>
      </c>
      <c r="O111">
        <f t="shared" ca="1" si="17"/>
        <v>-1.0095238910767083E-3</v>
      </c>
      <c r="Q111" s="38">
        <f t="shared" si="18"/>
        <v>44770.409800000023</v>
      </c>
    </row>
    <row r="112" spans="1:17" x14ac:dyDescent="0.2">
      <c r="A112" s="60" t="s">
        <v>47</v>
      </c>
      <c r="B112" s="43" t="s">
        <v>48</v>
      </c>
      <c r="C112" s="46">
        <v>59789.169499999844</v>
      </c>
      <c r="D112" s="45">
        <v>1E-4</v>
      </c>
      <c r="E112">
        <f t="shared" si="14"/>
        <v>6342.997701078486</v>
      </c>
      <c r="F112">
        <f t="shared" si="15"/>
        <v>6343</v>
      </c>
      <c r="G112">
        <f t="shared" si="16"/>
        <v>-1.1970001578447409E-3</v>
      </c>
      <c r="L112">
        <f t="shared" si="13"/>
        <v>-1.1970001578447409E-3</v>
      </c>
      <c r="O112">
        <f t="shared" ca="1" si="17"/>
        <v>-1.0096803261317288E-3</v>
      </c>
      <c r="Q112" s="38">
        <f t="shared" si="18"/>
        <v>44770.669499999844</v>
      </c>
    </row>
    <row r="113" spans="1:17" x14ac:dyDescent="0.2">
      <c r="A113" s="60" t="s">
        <v>47</v>
      </c>
      <c r="B113" s="43" t="s">
        <v>46</v>
      </c>
      <c r="C113" s="46">
        <v>59789.43060000008</v>
      </c>
      <c r="D113" s="45">
        <v>2.0000000000000001E-4</v>
      </c>
      <c r="E113">
        <f t="shared" si="14"/>
        <v>6343.4991616717425</v>
      </c>
      <c r="F113">
        <f t="shared" si="15"/>
        <v>6343.5</v>
      </c>
      <c r="G113">
        <f t="shared" si="16"/>
        <v>-4.3649991857819259E-4</v>
      </c>
      <c r="L113">
        <f t="shared" si="13"/>
        <v>-4.3649991857819259E-4</v>
      </c>
      <c r="O113">
        <f t="shared" ca="1" si="17"/>
        <v>-1.0098367611867493E-3</v>
      </c>
      <c r="Q113" s="38">
        <f t="shared" si="18"/>
        <v>44770.93060000008</v>
      </c>
    </row>
    <row r="114" spans="1:17" x14ac:dyDescent="0.2">
      <c r="A114" s="60" t="s">
        <v>47</v>
      </c>
      <c r="B114" s="43" t="s">
        <v>48</v>
      </c>
      <c r="C114" s="46">
        <v>59789.6902999999</v>
      </c>
      <c r="D114" s="45">
        <v>1E-4</v>
      </c>
      <c r="E114">
        <f t="shared" si="14"/>
        <v>6343.9979334674563</v>
      </c>
      <c r="F114">
        <f t="shared" si="15"/>
        <v>6344</v>
      </c>
      <c r="G114">
        <f t="shared" si="16"/>
        <v>-1.0760000950540416E-3</v>
      </c>
      <c r="L114">
        <f t="shared" si="13"/>
        <v>-1.0760000950540416E-3</v>
      </c>
      <c r="O114">
        <f t="shared" ca="1" si="17"/>
        <v>-1.0099931962417698E-3</v>
      </c>
      <c r="Q114" s="38">
        <f t="shared" si="18"/>
        <v>44771.1902999999</v>
      </c>
    </row>
    <row r="115" spans="1:17" x14ac:dyDescent="0.2">
      <c r="A115" s="60" t="s">
        <v>47</v>
      </c>
      <c r="B115" s="43" t="s">
        <v>46</v>
      </c>
      <c r="C115" s="46">
        <v>59789.951400000136</v>
      </c>
      <c r="D115" s="45">
        <v>2.0000000000000001E-4</v>
      </c>
      <c r="E115">
        <f t="shared" si="14"/>
        <v>6344.4993940607128</v>
      </c>
      <c r="F115">
        <f t="shared" si="15"/>
        <v>6344.5</v>
      </c>
      <c r="G115">
        <f t="shared" si="16"/>
        <v>-3.154998630634509E-4</v>
      </c>
      <c r="L115">
        <f t="shared" si="13"/>
        <v>-3.154998630634509E-4</v>
      </c>
      <c r="O115">
        <f t="shared" ca="1" si="17"/>
        <v>-1.0101496312967904E-3</v>
      </c>
      <c r="Q115" s="38">
        <f t="shared" si="18"/>
        <v>44771.451400000136</v>
      </c>
    </row>
    <row r="116" spans="1:17" x14ac:dyDescent="0.2">
      <c r="A116" s="60" t="s">
        <v>47</v>
      </c>
      <c r="B116" s="43" t="s">
        <v>48</v>
      </c>
      <c r="C116" s="46">
        <v>59790.210899999831</v>
      </c>
      <c r="D116" s="45">
        <v>1E-4</v>
      </c>
      <c r="E116">
        <f t="shared" si="14"/>
        <v>6344.9977817423642</v>
      </c>
      <c r="F116">
        <f t="shared" si="15"/>
        <v>6345</v>
      </c>
      <c r="G116">
        <f t="shared" si="16"/>
        <v>-1.155000165454112E-3</v>
      </c>
      <c r="L116">
        <f t="shared" ref="L116:L137" si="19">+G116</f>
        <v>-1.155000165454112E-3</v>
      </c>
      <c r="O116">
        <f t="shared" ca="1" si="17"/>
        <v>-1.0103060663518109E-3</v>
      </c>
      <c r="Q116" s="38">
        <f t="shared" si="18"/>
        <v>44771.710899999831</v>
      </c>
    </row>
    <row r="117" spans="1:17" x14ac:dyDescent="0.2">
      <c r="A117" s="60" t="s">
        <v>47</v>
      </c>
      <c r="B117" s="43" t="s">
        <v>46</v>
      </c>
      <c r="C117" s="46">
        <v>59790.472000000067</v>
      </c>
      <c r="D117" s="45">
        <v>2.0000000000000001E-4</v>
      </c>
      <c r="E117">
        <f t="shared" ref="E117:E141" si="20">+(C117-C$7)/C$8</f>
        <v>6345.4992423356207</v>
      </c>
      <c r="F117">
        <f t="shared" ref="F117:F141" si="21">ROUND(2*E117,0)/2</f>
        <v>6345.5</v>
      </c>
      <c r="G117">
        <f t="shared" ref="G117:G141" si="22">+C117-(C$7+F117*C$8)</f>
        <v>-3.944999334635213E-4</v>
      </c>
      <c r="L117">
        <f t="shared" si="19"/>
        <v>-3.944999334635213E-4</v>
      </c>
      <c r="O117">
        <f t="shared" ref="O117:O141" ca="1" si="23">+C$11+C$12*$F117</f>
        <v>-1.0104625014068309E-3</v>
      </c>
      <c r="Q117" s="38">
        <f t="shared" ref="Q117:Q141" si="24">+C117-15018.5</f>
        <v>44771.972000000067</v>
      </c>
    </row>
    <row r="118" spans="1:17" x14ac:dyDescent="0.2">
      <c r="A118" s="60" t="s">
        <v>47</v>
      </c>
      <c r="B118" s="43" t="s">
        <v>48</v>
      </c>
      <c r="C118" s="46">
        <v>59790.731600000057</v>
      </c>
      <c r="D118" s="45">
        <v>1E-4</v>
      </c>
      <c r="E118">
        <f t="shared" si="20"/>
        <v>6345.9978220747498</v>
      </c>
      <c r="F118">
        <f t="shared" si="21"/>
        <v>6346</v>
      </c>
      <c r="G118">
        <f t="shared" si="22"/>
        <v>-1.1339999400661327E-3</v>
      </c>
      <c r="L118">
        <f t="shared" si="19"/>
        <v>-1.1339999400661327E-3</v>
      </c>
      <c r="O118">
        <f t="shared" ca="1" si="23"/>
        <v>-1.0106189364618514E-3</v>
      </c>
      <c r="Q118" s="38">
        <f t="shared" si="24"/>
        <v>44772.231600000057</v>
      </c>
    </row>
    <row r="119" spans="1:17" x14ac:dyDescent="0.2">
      <c r="A119" s="60" t="s">
        <v>47</v>
      </c>
      <c r="B119" s="43" t="s">
        <v>46</v>
      </c>
      <c r="C119" s="46">
        <v>59790.992599999998</v>
      </c>
      <c r="D119" s="45">
        <v>2.0000000000000001E-4</v>
      </c>
      <c r="E119">
        <f t="shared" si="20"/>
        <v>6346.4990906105277</v>
      </c>
      <c r="F119">
        <f t="shared" si="21"/>
        <v>6346.5</v>
      </c>
      <c r="G119">
        <f t="shared" si="22"/>
        <v>-4.735000038635917E-4</v>
      </c>
      <c r="L119">
        <f t="shared" si="19"/>
        <v>-4.735000038635917E-4</v>
      </c>
      <c r="O119">
        <f t="shared" ca="1" si="23"/>
        <v>-1.010775371516872E-3</v>
      </c>
      <c r="Q119" s="38">
        <f t="shared" si="24"/>
        <v>44772.492599999998</v>
      </c>
    </row>
    <row r="120" spans="1:17" x14ac:dyDescent="0.2">
      <c r="A120" s="60" t="s">
        <v>47</v>
      </c>
      <c r="B120" s="43" t="s">
        <v>48</v>
      </c>
      <c r="C120" s="46">
        <v>59791.252299999818</v>
      </c>
      <c r="D120" s="45">
        <v>2.0000000000000001E-4</v>
      </c>
      <c r="E120">
        <f t="shared" si="20"/>
        <v>6346.9978624062414</v>
      </c>
      <c r="F120">
        <f t="shared" si="21"/>
        <v>6347</v>
      </c>
      <c r="G120">
        <f t="shared" si="22"/>
        <v>-1.1130001803394407E-3</v>
      </c>
      <c r="L120">
        <f t="shared" si="19"/>
        <v>-1.1130001803394407E-3</v>
      </c>
      <c r="O120">
        <f t="shared" ca="1" si="23"/>
        <v>-1.0109318065718925E-3</v>
      </c>
      <c r="Q120" s="38">
        <f t="shared" si="24"/>
        <v>44772.752299999818</v>
      </c>
    </row>
    <row r="121" spans="1:17" x14ac:dyDescent="0.2">
      <c r="A121" s="60" t="s">
        <v>47</v>
      </c>
      <c r="B121" s="43" t="s">
        <v>46</v>
      </c>
      <c r="C121" s="46">
        <v>59791.513199999928</v>
      </c>
      <c r="D121" s="45">
        <v>2.0000000000000001E-4</v>
      </c>
      <c r="E121">
        <f t="shared" si="20"/>
        <v>6347.4989388854356</v>
      </c>
      <c r="F121">
        <f t="shared" si="21"/>
        <v>6347.5</v>
      </c>
      <c r="G121">
        <f t="shared" si="22"/>
        <v>-5.5250006698770449E-4</v>
      </c>
      <c r="L121">
        <f t="shared" si="19"/>
        <v>-5.5250006698770449E-4</v>
      </c>
      <c r="O121">
        <f t="shared" ca="1" si="23"/>
        <v>-1.011088241626913E-3</v>
      </c>
      <c r="Q121" s="38">
        <f t="shared" si="24"/>
        <v>44773.013199999928</v>
      </c>
    </row>
    <row r="122" spans="1:17" x14ac:dyDescent="0.2">
      <c r="A122" s="60" t="s">
        <v>47</v>
      </c>
      <c r="B122" s="43" t="s">
        <v>48</v>
      </c>
      <c r="C122" s="46">
        <v>59791.773000000045</v>
      </c>
      <c r="D122" s="45">
        <v>1E-4</v>
      </c>
      <c r="E122">
        <f t="shared" si="20"/>
        <v>6347.997902738628</v>
      </c>
      <c r="F122">
        <f t="shared" si="21"/>
        <v>6348</v>
      </c>
      <c r="G122">
        <f t="shared" si="22"/>
        <v>-1.0919999549514614E-3</v>
      </c>
      <c r="L122">
        <f t="shared" si="19"/>
        <v>-1.0919999549514614E-3</v>
      </c>
      <c r="O122">
        <f t="shared" ca="1" si="23"/>
        <v>-1.0112446766819335E-3</v>
      </c>
      <c r="Q122" s="38">
        <f t="shared" si="24"/>
        <v>44773.273000000045</v>
      </c>
    </row>
    <row r="123" spans="1:17" x14ac:dyDescent="0.2">
      <c r="A123" s="60" t="s">
        <v>47</v>
      </c>
      <c r="B123" s="43" t="s">
        <v>46</v>
      </c>
      <c r="C123" s="46">
        <v>59792.033700000029</v>
      </c>
      <c r="D123" s="45">
        <v>2.0000000000000001E-4</v>
      </c>
      <c r="E123">
        <f t="shared" si="20"/>
        <v>6348.4985951037597</v>
      </c>
      <c r="F123">
        <f t="shared" si="21"/>
        <v>6348.5</v>
      </c>
      <c r="G123">
        <f t="shared" si="22"/>
        <v>-7.3149996751453727E-4</v>
      </c>
      <c r="L123">
        <f t="shared" si="19"/>
        <v>-7.3149996751453727E-4</v>
      </c>
      <c r="O123">
        <f t="shared" ca="1" si="23"/>
        <v>-1.011401111736954E-3</v>
      </c>
      <c r="Q123" s="38">
        <f t="shared" si="24"/>
        <v>44773.533700000029</v>
      </c>
    </row>
    <row r="124" spans="1:17" x14ac:dyDescent="0.2">
      <c r="A124" s="60" t="s">
        <v>47</v>
      </c>
      <c r="B124" s="43" t="s">
        <v>48</v>
      </c>
      <c r="C124" s="46">
        <v>59792.293599999975</v>
      </c>
      <c r="D124" s="45">
        <v>2.0000000000000001E-4</v>
      </c>
      <c r="E124">
        <f t="shared" si="20"/>
        <v>6348.9977510135359</v>
      </c>
      <c r="F124">
        <f t="shared" si="21"/>
        <v>6349</v>
      </c>
      <c r="G124">
        <f t="shared" si="22"/>
        <v>-1.1710000253515318E-3</v>
      </c>
      <c r="L124">
        <f t="shared" si="19"/>
        <v>-1.1710000253515318E-3</v>
      </c>
      <c r="O124">
        <f t="shared" ca="1" si="23"/>
        <v>-1.0115575467919745E-3</v>
      </c>
      <c r="Q124" s="38">
        <f t="shared" si="24"/>
        <v>44773.793599999975</v>
      </c>
    </row>
    <row r="125" spans="1:17" x14ac:dyDescent="0.2">
      <c r="A125" s="60" t="s">
        <v>47</v>
      </c>
      <c r="B125" s="43" t="s">
        <v>46</v>
      </c>
      <c r="C125" s="46">
        <v>59792.55429999996</v>
      </c>
      <c r="D125" s="45">
        <v>2.0000000000000001E-4</v>
      </c>
      <c r="E125">
        <f t="shared" si="20"/>
        <v>6349.4984433786676</v>
      </c>
      <c r="F125">
        <f t="shared" si="21"/>
        <v>6349.5</v>
      </c>
      <c r="G125">
        <f t="shared" si="22"/>
        <v>-8.1050003791460767E-4</v>
      </c>
      <c r="L125">
        <f t="shared" si="19"/>
        <v>-8.1050003791460767E-4</v>
      </c>
      <c r="O125">
        <f t="shared" ca="1" si="23"/>
        <v>-1.0117139818469946E-3</v>
      </c>
      <c r="Q125" s="38">
        <f t="shared" si="24"/>
        <v>44774.05429999996</v>
      </c>
    </row>
    <row r="126" spans="1:17" x14ac:dyDescent="0.2">
      <c r="A126" s="60" t="s">
        <v>47</v>
      </c>
      <c r="B126" s="43" t="s">
        <v>46</v>
      </c>
      <c r="C126" s="46">
        <v>59793.075199999847</v>
      </c>
      <c r="D126" s="45">
        <v>2.0000000000000001E-4</v>
      </c>
      <c r="E126">
        <f t="shared" si="20"/>
        <v>6350.4988678242216</v>
      </c>
      <c r="F126">
        <f t="shared" si="21"/>
        <v>6350.5</v>
      </c>
      <c r="G126">
        <f t="shared" si="22"/>
        <v>-5.8950015227310359E-4</v>
      </c>
      <c r="L126">
        <f t="shared" si="19"/>
        <v>-5.8950015227310359E-4</v>
      </c>
      <c r="O126">
        <f t="shared" ca="1" si="23"/>
        <v>-1.0120268519570356E-3</v>
      </c>
      <c r="Q126" s="38">
        <f t="shared" si="24"/>
        <v>44774.575199999847</v>
      </c>
    </row>
    <row r="127" spans="1:17" x14ac:dyDescent="0.2">
      <c r="A127" s="60" t="s">
        <v>47</v>
      </c>
      <c r="B127" s="43" t="s">
        <v>48</v>
      </c>
      <c r="C127" s="46">
        <v>59793.334900000133</v>
      </c>
      <c r="D127" s="45">
        <v>1E-4</v>
      </c>
      <c r="E127">
        <f t="shared" si="20"/>
        <v>6350.9976396208294</v>
      </c>
      <c r="F127">
        <f t="shared" si="21"/>
        <v>6351</v>
      </c>
      <c r="G127">
        <f t="shared" si="22"/>
        <v>-1.2289998630876653E-3</v>
      </c>
      <c r="L127">
        <f t="shared" si="19"/>
        <v>-1.2289998630876653E-3</v>
      </c>
      <c r="O127">
        <f t="shared" ca="1" si="23"/>
        <v>-1.0121832870120561E-3</v>
      </c>
      <c r="Q127" s="38">
        <f t="shared" si="24"/>
        <v>44774.834900000133</v>
      </c>
    </row>
    <row r="128" spans="1:17" x14ac:dyDescent="0.2">
      <c r="A128" s="60" t="s">
        <v>47</v>
      </c>
      <c r="B128" s="43" t="s">
        <v>46</v>
      </c>
      <c r="C128" s="46">
        <v>59793.595900000073</v>
      </c>
      <c r="D128" s="45">
        <v>2.0000000000000001E-4</v>
      </c>
      <c r="E128">
        <f t="shared" si="20"/>
        <v>6351.4989081566082</v>
      </c>
      <c r="F128">
        <f t="shared" si="21"/>
        <v>6351.5</v>
      </c>
      <c r="G128">
        <f t="shared" si="22"/>
        <v>-5.684999268851243E-4</v>
      </c>
      <c r="L128">
        <f t="shared" si="19"/>
        <v>-5.684999268851243E-4</v>
      </c>
      <c r="O128">
        <f t="shared" ca="1" si="23"/>
        <v>-1.0123397220670766E-3</v>
      </c>
      <c r="Q128" s="38">
        <f t="shared" si="24"/>
        <v>44775.095900000073</v>
      </c>
    </row>
    <row r="129" spans="1:17" x14ac:dyDescent="0.2">
      <c r="A129" s="60" t="s">
        <v>47</v>
      </c>
      <c r="B129" s="43" t="s">
        <v>48</v>
      </c>
      <c r="C129" s="46">
        <v>59793.855800000019</v>
      </c>
      <c r="D129" s="45">
        <v>2.0000000000000001E-4</v>
      </c>
      <c r="E129">
        <f t="shared" si="20"/>
        <v>6351.9980640663844</v>
      </c>
      <c r="F129">
        <f t="shared" si="21"/>
        <v>6352</v>
      </c>
      <c r="G129">
        <f t="shared" si="22"/>
        <v>-1.0079999774461612E-3</v>
      </c>
      <c r="L129">
        <f t="shared" si="19"/>
        <v>-1.0079999774461612E-3</v>
      </c>
      <c r="O129">
        <f t="shared" ca="1" si="23"/>
        <v>-1.0124961571220971E-3</v>
      </c>
      <c r="Q129" s="38">
        <f t="shared" si="24"/>
        <v>44775.355800000019</v>
      </c>
    </row>
    <row r="130" spans="1:17" x14ac:dyDescent="0.2">
      <c r="A130" s="60" t="s">
        <v>47</v>
      </c>
      <c r="B130" s="43" t="s">
        <v>46</v>
      </c>
      <c r="C130" s="46">
        <v>59794.116400000174</v>
      </c>
      <c r="D130" s="45">
        <v>2.0000000000000001E-4</v>
      </c>
      <c r="E130">
        <f t="shared" si="20"/>
        <v>6352.4985643749314</v>
      </c>
      <c r="F130">
        <f t="shared" si="21"/>
        <v>6352.5</v>
      </c>
      <c r="G130">
        <f t="shared" si="22"/>
        <v>-7.4749982741195709E-4</v>
      </c>
      <c r="L130">
        <f t="shared" si="19"/>
        <v>-7.4749982741195709E-4</v>
      </c>
      <c r="O130">
        <f t="shared" ca="1" si="23"/>
        <v>-1.0126525921771176E-3</v>
      </c>
      <c r="Q130" s="38">
        <f t="shared" si="24"/>
        <v>44775.616400000174</v>
      </c>
    </row>
    <row r="131" spans="1:17" x14ac:dyDescent="0.2">
      <c r="A131" s="60" t="s">
        <v>47</v>
      </c>
      <c r="B131" s="43" t="s">
        <v>48</v>
      </c>
      <c r="C131" s="46">
        <v>59794.37639999995</v>
      </c>
      <c r="D131" s="45">
        <v>1E-4</v>
      </c>
      <c r="E131">
        <f t="shared" si="20"/>
        <v>6352.9979123412922</v>
      </c>
      <c r="F131">
        <f t="shared" si="21"/>
        <v>6353</v>
      </c>
      <c r="G131">
        <f t="shared" si="22"/>
        <v>-1.0870000478462316E-3</v>
      </c>
      <c r="L131">
        <f t="shared" si="19"/>
        <v>-1.0870000478462316E-3</v>
      </c>
      <c r="O131">
        <f t="shared" ca="1" si="23"/>
        <v>-1.0128090272321381E-3</v>
      </c>
      <c r="Q131" s="38">
        <f t="shared" si="24"/>
        <v>44775.87639999995</v>
      </c>
    </row>
    <row r="132" spans="1:17" x14ac:dyDescent="0.2">
      <c r="A132" s="60" t="s">
        <v>47</v>
      </c>
      <c r="B132" s="43" t="s">
        <v>46</v>
      </c>
      <c r="C132" s="46">
        <v>59794.637099999934</v>
      </c>
      <c r="D132" s="45">
        <v>2.0000000000000001E-4</v>
      </c>
      <c r="E132">
        <f t="shared" si="20"/>
        <v>6353.4986047064231</v>
      </c>
      <c r="F132">
        <f t="shared" si="21"/>
        <v>6353.5</v>
      </c>
      <c r="G132">
        <f t="shared" si="22"/>
        <v>-7.2650006040930748E-4</v>
      </c>
      <c r="L132">
        <f t="shared" si="19"/>
        <v>-7.2650006040930748E-4</v>
      </c>
      <c r="O132">
        <f t="shared" ca="1" si="23"/>
        <v>-1.0129654622871582E-3</v>
      </c>
      <c r="Q132" s="38">
        <f t="shared" si="24"/>
        <v>44776.137099999934</v>
      </c>
    </row>
    <row r="133" spans="1:17" x14ac:dyDescent="0.2">
      <c r="A133" s="60" t="s">
        <v>47</v>
      </c>
      <c r="B133" s="43" t="s">
        <v>48</v>
      </c>
      <c r="C133" s="46">
        <v>59794.897100000177</v>
      </c>
      <c r="D133" s="45">
        <v>2.0000000000000001E-4</v>
      </c>
      <c r="E133">
        <f t="shared" si="20"/>
        <v>6353.9979526736779</v>
      </c>
      <c r="F133">
        <f t="shared" si="21"/>
        <v>6354</v>
      </c>
      <c r="G133">
        <f t="shared" si="22"/>
        <v>-1.0659998224582523E-3</v>
      </c>
      <c r="L133">
        <f t="shared" si="19"/>
        <v>-1.0659998224582523E-3</v>
      </c>
      <c r="O133">
        <f t="shared" ca="1" si="23"/>
        <v>-1.0131218973421787E-3</v>
      </c>
      <c r="Q133" s="38">
        <f t="shared" si="24"/>
        <v>44776.397100000177</v>
      </c>
    </row>
    <row r="134" spans="1:17" x14ac:dyDescent="0.2">
      <c r="A134" s="60" t="s">
        <v>47</v>
      </c>
      <c r="B134" s="43" t="s">
        <v>46</v>
      </c>
      <c r="C134" s="46">
        <v>59795.157699999865</v>
      </c>
      <c r="D134" s="45">
        <v>2.0000000000000001E-4</v>
      </c>
      <c r="E134">
        <f t="shared" si="20"/>
        <v>6354.498452981331</v>
      </c>
      <c r="F134">
        <f t="shared" si="21"/>
        <v>6354.5</v>
      </c>
      <c r="G134">
        <f t="shared" si="22"/>
        <v>-8.0550013080937788E-4</v>
      </c>
      <c r="L134">
        <f t="shared" si="19"/>
        <v>-8.0550013080937788E-4</v>
      </c>
      <c r="O134">
        <f t="shared" ca="1" si="23"/>
        <v>-1.0132783323971992E-3</v>
      </c>
      <c r="Q134" s="38">
        <f t="shared" si="24"/>
        <v>44776.657699999865</v>
      </c>
    </row>
    <row r="135" spans="1:17" x14ac:dyDescent="0.2">
      <c r="A135" s="60" t="s">
        <v>47</v>
      </c>
      <c r="B135" s="43" t="s">
        <v>48</v>
      </c>
      <c r="C135" s="46">
        <v>59795.417700000107</v>
      </c>
      <c r="D135" s="45">
        <v>2.0000000000000001E-4</v>
      </c>
      <c r="E135">
        <f t="shared" si="20"/>
        <v>6354.9978009485858</v>
      </c>
      <c r="F135">
        <f t="shared" si="21"/>
        <v>6355</v>
      </c>
      <c r="G135">
        <f t="shared" si="22"/>
        <v>-1.1449998928583227E-3</v>
      </c>
      <c r="L135">
        <f t="shared" si="19"/>
        <v>-1.1449998928583227E-3</v>
      </c>
      <c r="O135">
        <f t="shared" ca="1" si="23"/>
        <v>-1.0134347674522197E-3</v>
      </c>
      <c r="Q135" s="38">
        <f t="shared" si="24"/>
        <v>44776.917700000107</v>
      </c>
    </row>
    <row r="136" spans="1:17" x14ac:dyDescent="0.2">
      <c r="A136" s="60" t="s">
        <v>47</v>
      </c>
      <c r="B136" s="43" t="s">
        <v>46</v>
      </c>
      <c r="C136" s="46">
        <v>59795.678600000218</v>
      </c>
      <c r="D136" s="45">
        <v>2.0000000000000001E-4</v>
      </c>
      <c r="E136">
        <f t="shared" si="20"/>
        <v>6355.4988774277799</v>
      </c>
      <c r="F136">
        <f t="shared" si="21"/>
        <v>6355.5</v>
      </c>
      <c r="G136">
        <f t="shared" si="22"/>
        <v>-5.8449977950658649E-4</v>
      </c>
      <c r="L136">
        <f t="shared" si="19"/>
        <v>-5.8449977950658649E-4</v>
      </c>
      <c r="O136">
        <f t="shared" ca="1" si="23"/>
        <v>-1.0135912025072402E-3</v>
      </c>
      <c r="Q136" s="38">
        <f t="shared" si="24"/>
        <v>44777.178600000218</v>
      </c>
    </row>
    <row r="137" spans="1:17" x14ac:dyDescent="0.2">
      <c r="A137" s="60" t="s">
        <v>47</v>
      </c>
      <c r="B137" s="43" t="s">
        <v>48</v>
      </c>
      <c r="C137" s="46">
        <v>59795.938500000164</v>
      </c>
      <c r="D137" s="45">
        <v>2.0000000000000001E-4</v>
      </c>
      <c r="E137">
        <f t="shared" si="20"/>
        <v>6355.9980333375561</v>
      </c>
      <c r="F137">
        <f t="shared" si="21"/>
        <v>6356</v>
      </c>
      <c r="G137">
        <f t="shared" si="22"/>
        <v>-1.023999837343581E-3</v>
      </c>
      <c r="L137">
        <f t="shared" si="19"/>
        <v>-1.023999837343581E-3</v>
      </c>
      <c r="O137">
        <f t="shared" ca="1" si="23"/>
        <v>-1.0137476375622608E-3</v>
      </c>
      <c r="Q137" s="38">
        <f t="shared" si="24"/>
        <v>44777.438500000164</v>
      </c>
    </row>
    <row r="138" spans="1:17" x14ac:dyDescent="0.2">
      <c r="A138" s="60" t="s">
        <v>47</v>
      </c>
      <c r="B138" s="43" t="s">
        <v>46</v>
      </c>
      <c r="C138" s="46">
        <v>59814.413000000175</v>
      </c>
      <c r="D138" s="45">
        <v>0.01</v>
      </c>
      <c r="E138">
        <f t="shared" si="20"/>
        <v>6391.4795872316272</v>
      </c>
      <c r="F138">
        <f t="shared" si="21"/>
        <v>6391.5</v>
      </c>
      <c r="G138">
        <f t="shared" si="22"/>
        <v>-1.0628499825543258E-2</v>
      </c>
      <c r="K138">
        <f t="shared" ref="K138:K141" si="25">+G138</f>
        <v>-1.0628499825543258E-2</v>
      </c>
      <c r="O138">
        <f t="shared" ca="1" si="23"/>
        <v>-1.024854526468713E-3</v>
      </c>
      <c r="Q138" s="38">
        <f t="shared" si="24"/>
        <v>44795.913000000175</v>
      </c>
    </row>
    <row r="139" spans="1:17" x14ac:dyDescent="0.2">
      <c r="A139" s="60" t="s">
        <v>47</v>
      </c>
      <c r="B139" s="43" t="s">
        <v>46</v>
      </c>
      <c r="C139" s="46">
        <v>59815.467000000179</v>
      </c>
      <c r="D139" s="45">
        <v>0.01</v>
      </c>
      <c r="E139">
        <f t="shared" si="20"/>
        <v>6393.5038670662352</v>
      </c>
      <c r="F139">
        <f t="shared" si="21"/>
        <v>6393.5</v>
      </c>
      <c r="G139">
        <f t="shared" si="22"/>
        <v>2.0135001832386479E-3</v>
      </c>
      <c r="K139">
        <f t="shared" si="25"/>
        <v>2.0135001832386479E-3</v>
      </c>
      <c r="O139">
        <f t="shared" ca="1" si="23"/>
        <v>-1.0254802666887946E-3</v>
      </c>
      <c r="Q139" s="38">
        <f t="shared" si="24"/>
        <v>44796.967000000179</v>
      </c>
    </row>
    <row r="140" spans="1:17" x14ac:dyDescent="0.2">
      <c r="A140" s="60" t="s">
        <v>47</v>
      </c>
      <c r="B140" s="43" t="s">
        <v>48</v>
      </c>
      <c r="C140" s="46">
        <v>59821.453999999911</v>
      </c>
      <c r="D140" s="45">
        <v>0.01</v>
      </c>
      <c r="E140">
        <f t="shared" si="20"/>
        <v>6405.0023142855998</v>
      </c>
      <c r="F140">
        <f t="shared" si="21"/>
        <v>6405</v>
      </c>
      <c r="G140">
        <f t="shared" si="22"/>
        <v>1.2049999131704681E-3</v>
      </c>
      <c r="K140">
        <f t="shared" si="25"/>
        <v>1.2049999131704681E-3</v>
      </c>
      <c r="O140">
        <f t="shared" ca="1" si="23"/>
        <v>-1.029078272954265E-3</v>
      </c>
      <c r="Q140" s="38">
        <f t="shared" si="24"/>
        <v>44802.953999999911</v>
      </c>
    </row>
    <row r="141" spans="1:17" x14ac:dyDescent="0.2">
      <c r="A141" s="60" t="s">
        <v>47</v>
      </c>
      <c r="B141" s="43" t="s">
        <v>48</v>
      </c>
      <c r="C141" s="46">
        <v>59832.384999999776</v>
      </c>
      <c r="D141" s="45">
        <v>0.01</v>
      </c>
      <c r="E141">
        <f t="shared" si="20"/>
        <v>6425.9960551506356</v>
      </c>
      <c r="F141">
        <f t="shared" si="21"/>
        <v>6426</v>
      </c>
      <c r="G141">
        <f t="shared" si="22"/>
        <v>-2.0540002224151976E-3</v>
      </c>
      <c r="K141">
        <f t="shared" si="25"/>
        <v>-2.0540002224151976E-3</v>
      </c>
      <c r="O141">
        <f t="shared" ca="1" si="23"/>
        <v>-1.0356485452651242E-3</v>
      </c>
      <c r="Q141" s="38">
        <f t="shared" si="24"/>
        <v>44813.884999999776</v>
      </c>
    </row>
    <row r="142" spans="1:17" x14ac:dyDescent="0.2">
      <c r="A142" s="61"/>
      <c r="B142" s="2"/>
      <c r="C142" s="7"/>
      <c r="D142" s="7"/>
    </row>
    <row r="143" spans="1:17" x14ac:dyDescent="0.2">
      <c r="A143" s="61"/>
      <c r="B143" s="2"/>
      <c r="C143" s="7"/>
      <c r="D143" s="7"/>
    </row>
    <row r="144" spans="1:17" x14ac:dyDescent="0.2">
      <c r="A144" s="61"/>
      <c r="B144" s="2"/>
      <c r="C144" s="7"/>
      <c r="D144" s="7"/>
    </row>
    <row r="145" spans="2:4" x14ac:dyDescent="0.2">
      <c r="B145" s="2"/>
      <c r="C145" s="7"/>
      <c r="D145" s="7"/>
    </row>
    <row r="146" spans="2:4" x14ac:dyDescent="0.2">
      <c r="B146" s="2"/>
      <c r="C146" s="7"/>
      <c r="D146" s="7"/>
    </row>
    <row r="147" spans="2:4" x14ac:dyDescent="0.2">
      <c r="B147" s="2"/>
      <c r="C147" s="7"/>
      <c r="D147" s="7"/>
    </row>
    <row r="148" spans="2:4" x14ac:dyDescent="0.2">
      <c r="B148" s="2"/>
      <c r="C148" s="7"/>
      <c r="D148" s="7"/>
    </row>
    <row r="149" spans="2:4" x14ac:dyDescent="0.2">
      <c r="B149" s="2"/>
      <c r="C149" s="7"/>
      <c r="D149" s="7"/>
    </row>
    <row r="150" spans="2:4" x14ac:dyDescent="0.2">
      <c r="B150" s="2"/>
      <c r="C150" s="7"/>
      <c r="D150" s="7"/>
    </row>
    <row r="151" spans="2:4" x14ac:dyDescent="0.2">
      <c r="B151" s="2"/>
      <c r="C151" s="7"/>
      <c r="D151" s="7"/>
    </row>
    <row r="152" spans="2:4" x14ac:dyDescent="0.2">
      <c r="B152" s="2"/>
      <c r="C152" s="7"/>
      <c r="D152" s="7"/>
    </row>
    <row r="153" spans="2:4" x14ac:dyDescent="0.2">
      <c r="B153" s="2"/>
      <c r="C153" s="7"/>
      <c r="D153" s="7"/>
    </row>
    <row r="154" spans="2:4" x14ac:dyDescent="0.2">
      <c r="B154" s="2"/>
      <c r="C154" s="7"/>
      <c r="D154" s="7"/>
    </row>
    <row r="155" spans="2:4" x14ac:dyDescent="0.2">
      <c r="B155" s="2"/>
      <c r="C155" s="7"/>
      <c r="D155" s="7"/>
    </row>
    <row r="156" spans="2:4" x14ac:dyDescent="0.2">
      <c r="B156" s="2"/>
      <c r="C156" s="7"/>
      <c r="D156" s="7"/>
    </row>
    <row r="157" spans="2:4" x14ac:dyDescent="0.2">
      <c r="B157" s="2"/>
      <c r="C157" s="7"/>
      <c r="D157" s="7"/>
    </row>
    <row r="158" spans="2:4" x14ac:dyDescent="0.2">
      <c r="B158" s="2"/>
      <c r="C158" s="7"/>
      <c r="D158" s="7"/>
    </row>
    <row r="159" spans="2:4" x14ac:dyDescent="0.2">
      <c r="B159" s="2"/>
      <c r="C159" s="7"/>
      <c r="D159" s="7"/>
    </row>
    <row r="160" spans="2:4" x14ac:dyDescent="0.2">
      <c r="B160" s="2"/>
      <c r="C160" s="7"/>
      <c r="D160" s="7"/>
    </row>
    <row r="161" spans="2:4" x14ac:dyDescent="0.2">
      <c r="B161" s="2"/>
      <c r="C161" s="7"/>
      <c r="D161" s="7"/>
    </row>
    <row r="162" spans="2:4" x14ac:dyDescent="0.2">
      <c r="B162" s="2"/>
      <c r="C162" s="7"/>
      <c r="D162" s="7"/>
    </row>
    <row r="163" spans="2:4" x14ac:dyDescent="0.2">
      <c r="B163" s="2"/>
      <c r="C163" s="7"/>
      <c r="D163" s="7"/>
    </row>
    <row r="164" spans="2:4" x14ac:dyDescent="0.2">
      <c r="B164" s="2"/>
      <c r="C164" s="7"/>
      <c r="D164" s="7"/>
    </row>
    <row r="165" spans="2:4" x14ac:dyDescent="0.2">
      <c r="B165" s="2"/>
      <c r="C165" s="7"/>
      <c r="D165" s="7"/>
    </row>
    <row r="166" spans="2:4" x14ac:dyDescent="0.2">
      <c r="B166" s="2"/>
      <c r="C166" s="7"/>
      <c r="D166" s="7"/>
    </row>
    <row r="167" spans="2:4" x14ac:dyDescent="0.2">
      <c r="B167" s="2"/>
      <c r="C167" s="7"/>
      <c r="D167" s="7"/>
    </row>
    <row r="168" spans="2:4" x14ac:dyDescent="0.2">
      <c r="B168" s="2"/>
      <c r="C168" s="7"/>
      <c r="D168" s="7"/>
    </row>
    <row r="169" spans="2:4" x14ac:dyDescent="0.2">
      <c r="B169" s="2"/>
      <c r="C169" s="7"/>
      <c r="D169" s="7"/>
    </row>
    <row r="170" spans="2:4" x14ac:dyDescent="0.2">
      <c r="B170" s="2"/>
      <c r="C170" s="7"/>
      <c r="D170" s="7"/>
    </row>
    <row r="171" spans="2:4" x14ac:dyDescent="0.2">
      <c r="B171" s="2"/>
      <c r="C171" s="7"/>
      <c r="D171" s="7"/>
    </row>
    <row r="172" spans="2:4" x14ac:dyDescent="0.2">
      <c r="B172" s="2"/>
      <c r="C172" s="7"/>
      <c r="D172" s="7"/>
    </row>
    <row r="173" spans="2:4" x14ac:dyDescent="0.2">
      <c r="B173" s="2"/>
      <c r="C173" s="7"/>
      <c r="D173" s="7"/>
    </row>
    <row r="174" spans="2:4" x14ac:dyDescent="0.2">
      <c r="B174" s="2"/>
      <c r="C174" s="7"/>
      <c r="D174" s="7"/>
    </row>
    <row r="175" spans="2:4" x14ac:dyDescent="0.2">
      <c r="B175" s="2"/>
      <c r="C175" s="7"/>
      <c r="D175" s="7"/>
    </row>
    <row r="176" spans="2:4" x14ac:dyDescent="0.2">
      <c r="B176" s="2"/>
      <c r="C176" s="7"/>
      <c r="D176" s="7"/>
    </row>
    <row r="177" spans="2:4" x14ac:dyDescent="0.2">
      <c r="B177" s="2"/>
      <c r="C177" s="7"/>
      <c r="D177" s="7"/>
    </row>
    <row r="178" spans="2:4" x14ac:dyDescent="0.2">
      <c r="B178" s="2"/>
      <c r="C178" s="7"/>
      <c r="D178" s="7"/>
    </row>
    <row r="179" spans="2:4" x14ac:dyDescent="0.2">
      <c r="B179" s="2"/>
      <c r="C179" s="7"/>
      <c r="D179" s="7"/>
    </row>
    <row r="180" spans="2:4" x14ac:dyDescent="0.2">
      <c r="B180" s="2"/>
      <c r="C180" s="7"/>
      <c r="D180" s="7"/>
    </row>
    <row r="181" spans="2:4" x14ac:dyDescent="0.2">
      <c r="B181" s="2"/>
      <c r="C181" s="7"/>
      <c r="D181" s="7"/>
    </row>
    <row r="182" spans="2:4" x14ac:dyDescent="0.2">
      <c r="B182" s="2"/>
      <c r="C182" s="7"/>
      <c r="D182" s="7"/>
    </row>
    <row r="183" spans="2:4" x14ac:dyDescent="0.2">
      <c r="B183" s="2"/>
      <c r="C183" s="7"/>
      <c r="D183" s="7"/>
    </row>
    <row r="184" spans="2:4" x14ac:dyDescent="0.2">
      <c r="B184" s="2"/>
      <c r="C184" s="7"/>
      <c r="D184" s="7"/>
    </row>
    <row r="185" spans="2:4" x14ac:dyDescent="0.2">
      <c r="B185" s="2"/>
      <c r="C185" s="7"/>
      <c r="D185" s="7"/>
    </row>
    <row r="186" spans="2:4" x14ac:dyDescent="0.2">
      <c r="B186" s="2"/>
      <c r="C186" s="7"/>
      <c r="D186" s="7"/>
    </row>
    <row r="187" spans="2:4" x14ac:dyDescent="0.2">
      <c r="B187" s="2"/>
      <c r="C187" s="7"/>
      <c r="D187" s="7"/>
    </row>
    <row r="188" spans="2:4" x14ac:dyDescent="0.2">
      <c r="B188" s="2"/>
      <c r="C188" s="7"/>
      <c r="D188" s="7"/>
    </row>
    <row r="189" spans="2:4" x14ac:dyDescent="0.2">
      <c r="B189" s="2"/>
      <c r="C189" s="7"/>
      <c r="D189" s="7"/>
    </row>
    <row r="190" spans="2:4" x14ac:dyDescent="0.2">
      <c r="B190" s="2"/>
      <c r="C190" s="7"/>
      <c r="D190" s="7"/>
    </row>
    <row r="191" spans="2:4" x14ac:dyDescent="0.2">
      <c r="B191" s="2"/>
      <c r="C191" s="7"/>
      <c r="D191" s="7"/>
    </row>
    <row r="192" spans="2:4" x14ac:dyDescent="0.2">
      <c r="B192" s="2"/>
      <c r="C192" s="7"/>
      <c r="D192" s="7"/>
    </row>
    <row r="193" spans="2:4" x14ac:dyDescent="0.2">
      <c r="B193" s="2"/>
      <c r="C193" s="7"/>
      <c r="D193" s="7"/>
    </row>
    <row r="194" spans="2:4" x14ac:dyDescent="0.2">
      <c r="C194" s="7"/>
      <c r="D194" s="7"/>
    </row>
    <row r="195" spans="2:4" x14ac:dyDescent="0.2">
      <c r="C195" s="7"/>
      <c r="D195" s="7"/>
    </row>
    <row r="196" spans="2:4" x14ac:dyDescent="0.2">
      <c r="C196" s="7"/>
      <c r="D196" s="7"/>
    </row>
    <row r="197" spans="2:4" x14ac:dyDescent="0.2">
      <c r="C197" s="7"/>
      <c r="D197" s="7"/>
    </row>
    <row r="198" spans="2:4" x14ac:dyDescent="0.2">
      <c r="C198" s="7"/>
      <c r="D198" s="7"/>
    </row>
    <row r="199" spans="2:4" x14ac:dyDescent="0.2">
      <c r="C199" s="7"/>
      <c r="D199" s="7"/>
    </row>
    <row r="200" spans="2:4" x14ac:dyDescent="0.2">
      <c r="C200" s="7"/>
      <c r="D200" s="7"/>
    </row>
    <row r="201" spans="2:4" x14ac:dyDescent="0.2">
      <c r="C201" s="7"/>
      <c r="D201" s="7"/>
    </row>
    <row r="202" spans="2:4" x14ac:dyDescent="0.2">
      <c r="C202" s="7"/>
      <c r="D202" s="7"/>
    </row>
    <row r="203" spans="2:4" x14ac:dyDescent="0.2">
      <c r="C203" s="7"/>
      <c r="D203" s="7"/>
    </row>
    <row r="204" spans="2:4" x14ac:dyDescent="0.2">
      <c r="C204" s="7"/>
      <c r="D204" s="7"/>
    </row>
    <row r="205" spans="2:4" x14ac:dyDescent="0.2">
      <c r="C205" s="7"/>
      <c r="D205" s="7"/>
    </row>
    <row r="206" spans="2:4" x14ac:dyDescent="0.2">
      <c r="C206" s="7"/>
      <c r="D206" s="7"/>
    </row>
    <row r="207" spans="2:4" x14ac:dyDescent="0.2">
      <c r="C207" s="7"/>
      <c r="D207" s="7"/>
    </row>
    <row r="208" spans="2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V143">
    <sortCondition ref="C21:C14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2024-07-27T06:28:27Z</dcterms:modified>
</cp:coreProperties>
</file>