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C7C5DF5-23D8-49D7-8784-7FDF371E8B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42" i="1" s="1"/>
  <c r="F42" i="1" s="1"/>
  <c r="G42" i="1" s="1"/>
  <c r="J42" i="1" s="1"/>
  <c r="Q42" i="1"/>
  <c r="Q41" i="1"/>
  <c r="Q39" i="1"/>
  <c r="Q40" i="1"/>
  <c r="F11" i="1"/>
  <c r="Q38" i="1"/>
  <c r="G11" i="1"/>
  <c r="E14" i="1"/>
  <c r="C17" i="1"/>
  <c r="Q25" i="1"/>
  <c r="C8" i="1"/>
  <c r="Q37" i="1"/>
  <c r="Q22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Q21" i="1"/>
  <c r="E27" i="1"/>
  <c r="F27" i="1" s="1"/>
  <c r="E23" i="1" l="1"/>
  <c r="F23" i="1" s="1"/>
  <c r="E30" i="1"/>
  <c r="F30" i="1" s="1"/>
  <c r="E25" i="1"/>
  <c r="F25" i="1" s="1"/>
  <c r="E24" i="1"/>
  <c r="F24" i="1" s="1"/>
  <c r="G24" i="1" s="1"/>
  <c r="I24" i="1" s="1"/>
  <c r="E40" i="1"/>
  <c r="F40" i="1" s="1"/>
  <c r="G40" i="1" s="1"/>
  <c r="I40" i="1" s="1"/>
  <c r="E39" i="1"/>
  <c r="F39" i="1" s="1"/>
  <c r="E15" i="1"/>
  <c r="E28" i="1"/>
  <c r="F28" i="1" s="1"/>
  <c r="G28" i="1" s="1"/>
  <c r="I28" i="1" s="1"/>
  <c r="G33" i="1"/>
  <c r="I33" i="1" s="1"/>
  <c r="E21" i="1"/>
  <c r="F21" i="1" s="1"/>
  <c r="E22" i="1"/>
  <c r="F22" i="1" s="1"/>
  <c r="E37" i="1"/>
  <c r="F37" i="1" s="1"/>
  <c r="G37" i="1" s="1"/>
  <c r="I37" i="1" s="1"/>
  <c r="E31" i="1"/>
  <c r="F31" i="1" s="1"/>
  <c r="G31" i="1" s="1"/>
  <c r="I31" i="1" s="1"/>
  <c r="E35" i="1"/>
  <c r="F35" i="1" s="1"/>
  <c r="G23" i="1"/>
  <c r="I23" i="1" s="1"/>
  <c r="E34" i="1"/>
  <c r="F34" i="1" s="1"/>
  <c r="G34" i="1" s="1"/>
  <c r="I34" i="1" s="1"/>
  <c r="E41" i="1"/>
  <c r="F41" i="1" s="1"/>
  <c r="G41" i="1" s="1"/>
  <c r="J41" i="1" s="1"/>
  <c r="G39" i="1"/>
  <c r="I39" i="1" s="1"/>
  <c r="G21" i="1"/>
  <c r="G22" i="1"/>
  <c r="I22" i="1" s="1"/>
  <c r="G35" i="1"/>
  <c r="I35" i="1" s="1"/>
  <c r="E33" i="1"/>
  <c r="F33" i="1" s="1"/>
  <c r="E36" i="1"/>
  <c r="F36" i="1" s="1"/>
  <c r="G36" i="1" s="1"/>
  <c r="I36" i="1" s="1"/>
  <c r="E29" i="1"/>
  <c r="F29" i="1" s="1"/>
  <c r="G29" i="1" s="1"/>
  <c r="I29" i="1" s="1"/>
  <c r="G27" i="1"/>
  <c r="I27" i="1" s="1"/>
  <c r="G25" i="1"/>
  <c r="I25" i="1" s="1"/>
  <c r="E32" i="1"/>
  <c r="F32" i="1" s="1"/>
  <c r="G32" i="1" s="1"/>
  <c r="I32" i="1" s="1"/>
  <c r="E38" i="1"/>
  <c r="F38" i="1" s="1"/>
  <c r="G38" i="1" s="1"/>
  <c r="I38" i="1" s="1"/>
  <c r="G30" i="1"/>
  <c r="I30" i="1" s="1"/>
  <c r="E26" i="1"/>
  <c r="F26" i="1" s="1"/>
  <c r="G26" i="1" s="1"/>
  <c r="I26" i="1" s="1"/>
  <c r="C11" i="1"/>
  <c r="C12" i="1"/>
  <c r="C16" i="1" l="1"/>
  <c r="D18" i="1" s="1"/>
  <c r="I21" i="1"/>
  <c r="O42" i="1"/>
  <c r="O39" i="1"/>
  <c r="O24" i="1"/>
  <c r="O40" i="1"/>
  <c r="O26" i="1"/>
  <c r="O41" i="1"/>
  <c r="O23" i="1"/>
  <c r="C15" i="1"/>
  <c r="O37" i="1"/>
  <c r="O22" i="1"/>
  <c r="O35" i="1"/>
  <c r="O21" i="1"/>
  <c r="O34" i="1"/>
  <c r="O33" i="1"/>
  <c r="O27" i="1"/>
  <c r="O28" i="1"/>
  <c r="O31" i="1"/>
  <c r="O30" i="1"/>
  <c r="O29" i="1"/>
  <c r="O36" i="1"/>
  <c r="O32" i="1"/>
  <c r="O38" i="1"/>
  <c r="O25" i="1"/>
  <c r="C18" i="1" l="1"/>
  <c r="E16" i="1"/>
  <c r="E17" i="1" s="1"/>
</calcChain>
</file>

<file path=xl/sharedStrings.xml><?xml version="1.0" encoding="utf-8"?>
<sst xmlns="http://schemas.openxmlformats.org/spreadsheetml/2006/main" count="87" uniqueCount="54">
  <si>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</si>
  <si>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</si>
  <si>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</si>
  <si>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</si>
  <si>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</si>
  <si>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</si>
  <si>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</si>
  <si>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</si>
  <si>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</si>
  <si>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</si>
  <si>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</si>
  <si>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</si>
  <si>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</si>
  <si>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</si>
  <si>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</si>
  <si>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</si>
  <si>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</si>
  <si>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</si>
  <si>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</si>
  <si>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</si>
  <si>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</si>
  <si>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</si>
  <si>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</si>
  <si>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</si>
  <si>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</si>
  <si>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</si>
  <si>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</si>
  <si>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</si>
  <si>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</si>
  <si>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</si>
  <si>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</si>
  <si>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</si>
  <si>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</si>
  <si>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</si>
  <si>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</si>
  <si>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</si>
  <si>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5600</t>
  </si>
  <si>
    <t>IBVS 5713</t>
  </si>
  <si>
    <t>I</t>
  </si>
  <si>
    <t>II</t>
  </si>
  <si>
    <t>IBVS 5781</t>
  </si>
  <si>
    <t>EW?</t>
  </si>
  <si>
    <t>IBVS 5600 Eph.</t>
  </si>
  <si>
    <t>IBVS 5699</t>
  </si>
  <si>
    <t>Start of linear fit &gt;&gt;&gt;&gt;&gt;&gt;&gt;&gt;&gt;&gt;&gt;&gt;&gt;&gt;&gt;&gt;&gt;&gt;&gt;&gt;&gt;</t>
  </si>
  <si>
    <t>V0596 Aur / GSC 2903-0237</t>
  </si>
  <si>
    <t>Add cycle</t>
  </si>
  <si>
    <t>Old Cycle</t>
  </si>
  <si>
    <t>IBVS 6011</t>
  </si>
  <si>
    <t>IBVS 6048</t>
  </si>
  <si>
    <t>IBVS 6063</t>
  </si>
  <si>
    <t>JAVSO 49, 106</t>
  </si>
  <si>
    <t>JAVSO, 49, 106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</si>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</sst>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V0596 Aur - O-C Diagr.</a:t>
            </a:r>
          </a:p>
        </c:rich>
      </c:tx>
      <c:layout>
        <c:manualLayout>
          <c:xMode val="edge"/>
          <c:yMode val="edge"/>
          <c:x val="0.3669729586553974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6961303279853"/>
          <c:y val="0.14678942920199375"/>
          <c:w val="0.8180440349711435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Active!$D$21:$D$107</c:f>
                <c:numCache>
                  <c:formatCode>General</c:formatCode>
                  <c:ptCount val="87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Active!$D$21:$D$107</c:f>
                <c:numCache>
                  <c:formatCode>General</c:formatCode>
                  <c:ptCount val="87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1719.5</c:v>
                </c:pt>
                <c:pt idx="2">
                  <c:v>1720</c:v>
                </c:pt>
                <c:pt idx="3">
                  <c:v>1727</c:v>
                </c:pt>
                <c:pt idx="4">
                  <c:v>1727.5</c:v>
                </c:pt>
                <c:pt idx="5">
                  <c:v>1727.5</c:v>
                </c:pt>
                <c:pt idx="6">
                  <c:v>1747</c:v>
                </c:pt>
                <c:pt idx="7">
                  <c:v>1747.5</c:v>
                </c:pt>
                <c:pt idx="8">
                  <c:v>1775</c:v>
                </c:pt>
                <c:pt idx="9">
                  <c:v>1775.5</c:v>
                </c:pt>
                <c:pt idx="10">
                  <c:v>1865</c:v>
                </c:pt>
                <c:pt idx="11">
                  <c:v>1865.5</c:v>
                </c:pt>
                <c:pt idx="12">
                  <c:v>1913</c:v>
                </c:pt>
                <c:pt idx="13">
                  <c:v>1913.5</c:v>
                </c:pt>
                <c:pt idx="14">
                  <c:v>1933</c:v>
                </c:pt>
                <c:pt idx="15">
                  <c:v>1933.5</c:v>
                </c:pt>
                <c:pt idx="16">
                  <c:v>2843</c:v>
                </c:pt>
                <c:pt idx="17">
                  <c:v>7377.5</c:v>
                </c:pt>
                <c:pt idx="18">
                  <c:v>7424.5</c:v>
                </c:pt>
                <c:pt idx="19">
                  <c:v>8320</c:v>
                </c:pt>
                <c:pt idx="20">
                  <c:v>14644</c:v>
                </c:pt>
                <c:pt idx="21">
                  <c:v>14644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E0-46AC-8267-AFDE7908EE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1719.5</c:v>
                </c:pt>
                <c:pt idx="2">
                  <c:v>1720</c:v>
                </c:pt>
                <c:pt idx="3">
                  <c:v>1727</c:v>
                </c:pt>
                <c:pt idx="4">
                  <c:v>1727.5</c:v>
                </c:pt>
                <c:pt idx="5">
                  <c:v>1727.5</c:v>
                </c:pt>
                <c:pt idx="6">
                  <c:v>1747</c:v>
                </c:pt>
                <c:pt idx="7">
                  <c:v>1747.5</c:v>
                </c:pt>
                <c:pt idx="8">
                  <c:v>1775</c:v>
                </c:pt>
                <c:pt idx="9">
                  <c:v>1775.5</c:v>
                </c:pt>
                <c:pt idx="10">
                  <c:v>1865</c:v>
                </c:pt>
                <c:pt idx="11">
                  <c:v>1865.5</c:v>
                </c:pt>
                <c:pt idx="12">
                  <c:v>1913</c:v>
                </c:pt>
                <c:pt idx="13">
                  <c:v>1913.5</c:v>
                </c:pt>
                <c:pt idx="14">
                  <c:v>1933</c:v>
                </c:pt>
                <c:pt idx="15">
                  <c:v>1933.5</c:v>
                </c:pt>
                <c:pt idx="16">
                  <c:v>2843</c:v>
                </c:pt>
                <c:pt idx="17">
                  <c:v>7377.5</c:v>
                </c:pt>
                <c:pt idx="18">
                  <c:v>7424.5</c:v>
                </c:pt>
                <c:pt idx="19">
                  <c:v>8320</c:v>
                </c:pt>
                <c:pt idx="20">
                  <c:v>14644</c:v>
                </c:pt>
                <c:pt idx="21">
                  <c:v>14644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0</c:v>
                </c:pt>
                <c:pt idx="1">
                  <c:v>9.939999996277038E-3</c:v>
                </c:pt>
                <c:pt idx="2">
                  <c:v>1.0599999994155951E-2</c:v>
                </c:pt>
                <c:pt idx="3">
                  <c:v>1.0439999998197891E-2</c:v>
                </c:pt>
                <c:pt idx="4">
                  <c:v>1.0300000001734588E-2</c:v>
                </c:pt>
                <c:pt idx="5">
                  <c:v>1.1400000003050081E-2</c:v>
                </c:pt>
                <c:pt idx="6">
                  <c:v>1.0339999993448146E-2</c:v>
                </c:pt>
                <c:pt idx="7">
                  <c:v>1.1399999995774124E-2</c:v>
                </c:pt>
                <c:pt idx="8">
                  <c:v>1.0899999993853271E-2</c:v>
                </c:pt>
                <c:pt idx="9">
                  <c:v>9.5599999913247302E-3</c:v>
                </c:pt>
                <c:pt idx="10">
                  <c:v>1.2300000002142042E-2</c:v>
                </c:pt>
                <c:pt idx="11">
                  <c:v>1.0859999994863756E-2</c:v>
                </c:pt>
                <c:pt idx="12">
                  <c:v>1.0659999999916181E-2</c:v>
                </c:pt>
                <c:pt idx="13">
                  <c:v>9.7200000018347055E-3</c:v>
                </c:pt>
                <c:pt idx="14">
                  <c:v>1.0259999995469116E-2</c:v>
                </c:pt>
                <c:pt idx="15">
                  <c:v>1.2019999994663522E-2</c:v>
                </c:pt>
                <c:pt idx="16">
                  <c:v>1.7759999995178077E-2</c:v>
                </c:pt>
                <c:pt idx="17">
                  <c:v>5.0199999997857958E-2</c:v>
                </c:pt>
                <c:pt idx="18">
                  <c:v>4.6539999995729886E-2</c:v>
                </c:pt>
                <c:pt idx="19">
                  <c:v>5.3299999999580905E-2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E0-46AC-8267-AFDE7908EE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1719.5</c:v>
                </c:pt>
                <c:pt idx="2">
                  <c:v>1720</c:v>
                </c:pt>
                <c:pt idx="3">
                  <c:v>1727</c:v>
                </c:pt>
                <c:pt idx="4">
                  <c:v>1727.5</c:v>
                </c:pt>
                <c:pt idx="5">
                  <c:v>1727.5</c:v>
                </c:pt>
                <c:pt idx="6">
                  <c:v>1747</c:v>
                </c:pt>
                <c:pt idx="7">
                  <c:v>1747.5</c:v>
                </c:pt>
                <c:pt idx="8">
                  <c:v>1775</c:v>
                </c:pt>
                <c:pt idx="9">
                  <c:v>1775.5</c:v>
                </c:pt>
                <c:pt idx="10">
                  <c:v>1865</c:v>
                </c:pt>
                <c:pt idx="11">
                  <c:v>1865.5</c:v>
                </c:pt>
                <c:pt idx="12">
                  <c:v>1913</c:v>
                </c:pt>
                <c:pt idx="13">
                  <c:v>1913.5</c:v>
                </c:pt>
                <c:pt idx="14">
                  <c:v>1933</c:v>
                </c:pt>
                <c:pt idx="15">
                  <c:v>1933.5</c:v>
                </c:pt>
                <c:pt idx="16">
                  <c:v>2843</c:v>
                </c:pt>
                <c:pt idx="17">
                  <c:v>7377.5</c:v>
                </c:pt>
                <c:pt idx="18">
                  <c:v>7424.5</c:v>
                </c:pt>
                <c:pt idx="19">
                  <c:v>8320</c:v>
                </c:pt>
                <c:pt idx="20">
                  <c:v>14644</c:v>
                </c:pt>
                <c:pt idx="21">
                  <c:v>14644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0">
                  <c:v>-9.4960000002174638E-2</c:v>
                </c:pt>
                <c:pt idx="21">
                  <c:v>-9.4920000003185123E-2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E0-46AC-8267-AFDE7908EE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1719.5</c:v>
                </c:pt>
                <c:pt idx="2">
                  <c:v>1720</c:v>
                </c:pt>
                <c:pt idx="3">
                  <c:v>1727</c:v>
                </c:pt>
                <c:pt idx="4">
                  <c:v>1727.5</c:v>
                </c:pt>
                <c:pt idx="5">
                  <c:v>1727.5</c:v>
                </c:pt>
                <c:pt idx="6">
                  <c:v>1747</c:v>
                </c:pt>
                <c:pt idx="7">
                  <c:v>1747.5</c:v>
                </c:pt>
                <c:pt idx="8">
                  <c:v>1775</c:v>
                </c:pt>
                <c:pt idx="9">
                  <c:v>1775.5</c:v>
                </c:pt>
                <c:pt idx="10">
                  <c:v>1865</c:v>
                </c:pt>
                <c:pt idx="11">
                  <c:v>1865.5</c:v>
                </c:pt>
                <c:pt idx="12">
                  <c:v>1913</c:v>
                </c:pt>
                <c:pt idx="13">
                  <c:v>1913.5</c:v>
                </c:pt>
                <c:pt idx="14">
                  <c:v>1933</c:v>
                </c:pt>
                <c:pt idx="15">
                  <c:v>1933.5</c:v>
                </c:pt>
                <c:pt idx="16">
                  <c:v>2843</c:v>
                </c:pt>
                <c:pt idx="17">
                  <c:v>7377.5</c:v>
                </c:pt>
                <c:pt idx="18">
                  <c:v>7424.5</c:v>
                </c:pt>
                <c:pt idx="19">
                  <c:v>8320</c:v>
                </c:pt>
                <c:pt idx="20">
                  <c:v>14644</c:v>
                </c:pt>
                <c:pt idx="21">
                  <c:v>14644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E0-46AC-8267-AFDE7908EE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1719.5</c:v>
                </c:pt>
                <c:pt idx="2">
                  <c:v>1720</c:v>
                </c:pt>
                <c:pt idx="3">
                  <c:v>1727</c:v>
                </c:pt>
                <c:pt idx="4">
                  <c:v>1727.5</c:v>
                </c:pt>
                <c:pt idx="5">
                  <c:v>1727.5</c:v>
                </c:pt>
                <c:pt idx="6">
                  <c:v>1747</c:v>
                </c:pt>
                <c:pt idx="7">
                  <c:v>1747.5</c:v>
                </c:pt>
                <c:pt idx="8">
                  <c:v>1775</c:v>
                </c:pt>
                <c:pt idx="9">
                  <c:v>1775.5</c:v>
                </c:pt>
                <c:pt idx="10">
                  <c:v>1865</c:v>
                </c:pt>
                <c:pt idx="11">
                  <c:v>1865.5</c:v>
                </c:pt>
                <c:pt idx="12">
                  <c:v>1913</c:v>
                </c:pt>
                <c:pt idx="13">
                  <c:v>1913.5</c:v>
                </c:pt>
                <c:pt idx="14">
                  <c:v>1933</c:v>
                </c:pt>
                <c:pt idx="15">
                  <c:v>1933.5</c:v>
                </c:pt>
                <c:pt idx="16">
                  <c:v>2843</c:v>
                </c:pt>
                <c:pt idx="17">
                  <c:v>7377.5</c:v>
                </c:pt>
                <c:pt idx="18">
                  <c:v>7424.5</c:v>
                </c:pt>
                <c:pt idx="19">
                  <c:v>8320</c:v>
                </c:pt>
                <c:pt idx="20">
                  <c:v>14644</c:v>
                </c:pt>
                <c:pt idx="21">
                  <c:v>14644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E0-46AC-8267-AFDE7908EE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1719.5</c:v>
                </c:pt>
                <c:pt idx="2">
                  <c:v>1720</c:v>
                </c:pt>
                <c:pt idx="3">
                  <c:v>1727</c:v>
                </c:pt>
                <c:pt idx="4">
                  <c:v>1727.5</c:v>
                </c:pt>
                <c:pt idx="5">
                  <c:v>1727.5</c:v>
                </c:pt>
                <c:pt idx="6">
                  <c:v>1747</c:v>
                </c:pt>
                <c:pt idx="7">
                  <c:v>1747.5</c:v>
                </c:pt>
                <c:pt idx="8">
                  <c:v>1775</c:v>
                </c:pt>
                <c:pt idx="9">
                  <c:v>1775.5</c:v>
                </c:pt>
                <c:pt idx="10">
                  <c:v>1865</c:v>
                </c:pt>
                <c:pt idx="11">
                  <c:v>1865.5</c:v>
                </c:pt>
                <c:pt idx="12">
                  <c:v>1913</c:v>
                </c:pt>
                <c:pt idx="13">
                  <c:v>1913.5</c:v>
                </c:pt>
                <c:pt idx="14">
                  <c:v>1933</c:v>
                </c:pt>
                <c:pt idx="15">
                  <c:v>1933.5</c:v>
                </c:pt>
                <c:pt idx="16">
                  <c:v>2843</c:v>
                </c:pt>
                <c:pt idx="17">
                  <c:v>7377.5</c:v>
                </c:pt>
                <c:pt idx="18">
                  <c:v>7424.5</c:v>
                </c:pt>
                <c:pt idx="19">
                  <c:v>8320</c:v>
                </c:pt>
                <c:pt idx="20">
                  <c:v>14644</c:v>
                </c:pt>
                <c:pt idx="21">
                  <c:v>14644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E0-46AC-8267-AFDE7908EE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1719.5</c:v>
                </c:pt>
                <c:pt idx="2">
                  <c:v>1720</c:v>
                </c:pt>
                <c:pt idx="3">
                  <c:v>1727</c:v>
                </c:pt>
                <c:pt idx="4">
                  <c:v>1727.5</c:v>
                </c:pt>
                <c:pt idx="5">
                  <c:v>1727.5</c:v>
                </c:pt>
                <c:pt idx="6">
                  <c:v>1747</c:v>
                </c:pt>
                <c:pt idx="7">
                  <c:v>1747.5</c:v>
                </c:pt>
                <c:pt idx="8">
                  <c:v>1775</c:v>
                </c:pt>
                <c:pt idx="9">
                  <c:v>1775.5</c:v>
                </c:pt>
                <c:pt idx="10">
                  <c:v>1865</c:v>
                </c:pt>
                <c:pt idx="11">
                  <c:v>1865.5</c:v>
                </c:pt>
                <c:pt idx="12">
                  <c:v>1913</c:v>
                </c:pt>
                <c:pt idx="13">
                  <c:v>1913.5</c:v>
                </c:pt>
                <c:pt idx="14">
                  <c:v>1933</c:v>
                </c:pt>
                <c:pt idx="15">
                  <c:v>1933.5</c:v>
                </c:pt>
                <c:pt idx="16">
                  <c:v>2843</c:v>
                </c:pt>
                <c:pt idx="17">
                  <c:v>7377.5</c:v>
                </c:pt>
                <c:pt idx="18">
                  <c:v>7424.5</c:v>
                </c:pt>
                <c:pt idx="19">
                  <c:v>8320</c:v>
                </c:pt>
                <c:pt idx="20">
                  <c:v>14644</c:v>
                </c:pt>
                <c:pt idx="21">
                  <c:v>14644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E0-46AC-8267-AFDE7908EE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1719.5</c:v>
                </c:pt>
                <c:pt idx="2">
                  <c:v>1720</c:v>
                </c:pt>
                <c:pt idx="3">
                  <c:v>1727</c:v>
                </c:pt>
                <c:pt idx="4">
                  <c:v>1727.5</c:v>
                </c:pt>
                <c:pt idx="5">
                  <c:v>1727.5</c:v>
                </c:pt>
                <c:pt idx="6">
                  <c:v>1747</c:v>
                </c:pt>
                <c:pt idx="7">
                  <c:v>1747.5</c:v>
                </c:pt>
                <c:pt idx="8">
                  <c:v>1775</c:v>
                </c:pt>
                <c:pt idx="9">
                  <c:v>1775.5</c:v>
                </c:pt>
                <c:pt idx="10">
                  <c:v>1865</c:v>
                </c:pt>
                <c:pt idx="11">
                  <c:v>1865.5</c:v>
                </c:pt>
                <c:pt idx="12">
                  <c:v>1913</c:v>
                </c:pt>
                <c:pt idx="13">
                  <c:v>1913.5</c:v>
                </c:pt>
                <c:pt idx="14">
                  <c:v>1933</c:v>
                </c:pt>
                <c:pt idx="15">
                  <c:v>1933.5</c:v>
                </c:pt>
                <c:pt idx="16">
                  <c:v>2843</c:v>
                </c:pt>
                <c:pt idx="17">
                  <c:v>7377.5</c:v>
                </c:pt>
                <c:pt idx="18">
                  <c:v>7424.5</c:v>
                </c:pt>
                <c:pt idx="19">
                  <c:v>8320</c:v>
                </c:pt>
                <c:pt idx="20">
                  <c:v>14644</c:v>
                </c:pt>
                <c:pt idx="21">
                  <c:v>14644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2.5186258137462263E-2</c:v>
                </c:pt>
                <c:pt idx="1">
                  <c:v>1.6510185257123201E-2</c:v>
                </c:pt>
                <c:pt idx="2">
                  <c:v>1.6507662409527873E-2</c:v>
                </c:pt>
                <c:pt idx="3">
                  <c:v>1.6472342543193255E-2</c:v>
                </c:pt>
                <c:pt idx="4">
                  <c:v>1.6469819695597927E-2</c:v>
                </c:pt>
                <c:pt idx="5">
                  <c:v>1.6469819695597927E-2</c:v>
                </c:pt>
                <c:pt idx="6">
                  <c:v>1.6371428639380067E-2</c:v>
                </c:pt>
                <c:pt idx="7">
                  <c:v>1.6368905791784738E-2</c:v>
                </c:pt>
                <c:pt idx="8">
                  <c:v>1.62301491740416E-2</c:v>
                </c:pt>
                <c:pt idx="9">
                  <c:v>1.6227626326446268E-2</c:v>
                </c:pt>
                <c:pt idx="10">
                  <c:v>1.5776036606882239E-2</c:v>
                </c:pt>
                <c:pt idx="11">
                  <c:v>1.5773513759286914E-2</c:v>
                </c:pt>
                <c:pt idx="12">
                  <c:v>1.5533843237730584E-2</c:v>
                </c:pt>
                <c:pt idx="13">
                  <c:v>1.5531320390135255E-2</c:v>
                </c:pt>
                <c:pt idx="14">
                  <c:v>1.5432929333917393E-2</c:v>
                </c:pt>
                <c:pt idx="15">
                  <c:v>1.5430406486322063E-2</c:v>
                </c:pt>
                <c:pt idx="16">
                  <c:v>1.0841346710417222E-2</c:v>
                </c:pt>
                <c:pt idx="17">
                  <c:v>-1.2038358131628412E-2</c:v>
                </c:pt>
                <c:pt idx="18">
                  <c:v>-1.227550580558941E-2</c:v>
                </c:pt>
                <c:pt idx="19">
                  <c:v>-1.6793925848825015E-2</c:v>
                </c:pt>
                <c:pt idx="20">
                  <c:v>-4.8702902234555881E-2</c:v>
                </c:pt>
                <c:pt idx="21">
                  <c:v>-4.8702902234555881E-2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E0-46AC-8267-AFDE7908E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33928"/>
        <c:axId val="1"/>
      </c:scatterChart>
      <c:valAx>
        <c:axId val="513633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94265051731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33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12570332378175"/>
          <c:y val="0.9204921861831491"/>
          <c:w val="0.6850162537022321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1F5BD27-2066-B26B-7ABA-D68CC9FFB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5"/>
  <sheetViews>
    <sheetView tabSelected="1" workbookViewId="0">
      <pane xSplit="14" ySplit="22" topLeftCell="O28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ht="12.95" customHeight="1" x14ac:dyDescent="0.2">
      <c r="A2" t="s">
        <v>23</v>
      </c>
      <c r="B2" t="s">
        <v>41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27" t="s">
        <v>42</v>
      </c>
      <c r="C4" s="8">
        <v>52999.23</v>
      </c>
      <c r="D4" s="9">
        <v>0.39788000000000001</v>
      </c>
    </row>
    <row r="5" spans="1:7" ht="12.95" customHeight="1" x14ac:dyDescent="0.2"/>
    <row r="6" spans="1:7" ht="12.95" customHeight="1" x14ac:dyDescent="0.2">
      <c r="A6" s="5" t="s">
        <v>0</v>
      </c>
    </row>
    <row r="7" spans="1:7" ht="12.95" customHeight="1" x14ac:dyDescent="0.2">
      <c r="A7" t="s">
        <v>1</v>
      </c>
      <c r="C7">
        <f>C4</f>
        <v>52999.23</v>
      </c>
      <c r="D7" s="27"/>
    </row>
    <row r="8" spans="1:7" ht="12.95" customHeight="1" x14ac:dyDescent="0.2">
      <c r="A8" t="s">
        <v>2</v>
      </c>
      <c r="C8">
        <f>D4</f>
        <v>0.39788000000000001</v>
      </c>
      <c r="D8" s="28"/>
    </row>
    <row r="9" spans="1:7" ht="12.95" customHeight="1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7" ht="12.95" customHeight="1" x14ac:dyDescent="0.2">
      <c r="A11" s="12" t="s">
        <v>15</v>
      </c>
      <c r="B11" s="12"/>
      <c r="C11" s="32">
        <f ca="1">INTERCEPT(INDIRECT($G$11):G992,INDIRECT($F$11):F992)</f>
        <v>2.5186258137462263E-2</v>
      </c>
      <c r="D11" s="3"/>
      <c r="E11" s="12"/>
      <c r="F11" s="33" t="str">
        <f>"F"&amp;E19</f>
        <v>F21</v>
      </c>
      <c r="G11" s="34" t="str">
        <f>"G"&amp;E19</f>
        <v>G21</v>
      </c>
    </row>
    <row r="12" spans="1:7" ht="12.95" customHeight="1" x14ac:dyDescent="0.2">
      <c r="A12" s="12" t="s">
        <v>16</v>
      </c>
      <c r="B12" s="12"/>
      <c r="C12" s="32">
        <f ca="1">SLOPE(INDIRECT($G$11):G992,INDIRECT($F$11):F992)</f>
        <v>-5.045695190659529E-6</v>
      </c>
      <c r="D12" s="3"/>
      <c r="E12" s="12"/>
    </row>
    <row r="13" spans="1:7" ht="12.95" customHeight="1" x14ac:dyDescent="0.2">
      <c r="A13" s="12" t="s">
        <v>18</v>
      </c>
      <c r="B13" s="12"/>
      <c r="C13" s="3" t="s">
        <v>13</v>
      </c>
      <c r="D13" s="16" t="s">
        <v>46</v>
      </c>
      <c r="E13" s="13">
        <v>1</v>
      </c>
    </row>
    <row r="14" spans="1:7" ht="12.95" customHeight="1" x14ac:dyDescent="0.2">
      <c r="A14" s="12"/>
      <c r="B14" s="12"/>
      <c r="C14" s="12"/>
      <c r="D14" s="16" t="s">
        <v>32</v>
      </c>
      <c r="E14" s="17">
        <f ca="1">NOW()+15018.5+$C$9/24</f>
        <v>60324.683735185186</v>
      </c>
    </row>
    <row r="15" spans="1:7" ht="12.95" customHeight="1" x14ac:dyDescent="0.2">
      <c r="A15" s="14" t="s">
        <v>17</v>
      </c>
      <c r="B15" s="12"/>
      <c r="C15" s="15">
        <f ca="1">(C7+C11)+(C8+C12)*INT(MAX(F21:F3533))</f>
        <v>58825.736017097763</v>
      </c>
      <c r="D15" s="16" t="s">
        <v>47</v>
      </c>
      <c r="E15" s="17">
        <f ca="1">ROUND(2*(E14-$C$7)/$C$8,0)/2+E13</f>
        <v>18412</v>
      </c>
    </row>
    <row r="16" spans="1:7" ht="12.95" customHeight="1" x14ac:dyDescent="0.2">
      <c r="A16" s="18" t="s">
        <v>3</v>
      </c>
      <c r="B16" s="12"/>
      <c r="C16" s="19">
        <f ca="1">+C8+C12</f>
        <v>0.39787495430480935</v>
      </c>
      <c r="D16" s="16" t="s">
        <v>33</v>
      </c>
      <c r="E16" s="34">
        <f ca="1">ROUND(2*(E14-$C$15)/$C$16,0)/2+E13</f>
        <v>3768.5</v>
      </c>
    </row>
    <row r="17" spans="1:17" ht="12.95" customHeight="1" thickBot="1" x14ac:dyDescent="0.25">
      <c r="A17" s="16" t="s">
        <v>29</v>
      </c>
      <c r="B17" s="12"/>
      <c r="C17" s="12">
        <f>COUNT(C21:C2191)</f>
        <v>22</v>
      </c>
      <c r="D17" s="16" t="s">
        <v>34</v>
      </c>
      <c r="E17" s="20">
        <f ca="1">+$C$15+$C$16*E16-15018.5-$C$9/24</f>
        <v>45307.023615728773</v>
      </c>
    </row>
    <row r="18" spans="1:17" ht="12.95" customHeight="1" thickTop="1" thickBot="1" x14ac:dyDescent="0.25">
      <c r="A18" s="18" t="s">
        <v>4</v>
      </c>
      <c r="B18" s="12"/>
      <c r="C18" s="21">
        <f ca="1">+C15</f>
        <v>58825.736017097763</v>
      </c>
      <c r="D18" s="22">
        <f ca="1">+C16</f>
        <v>0.39787495430480935</v>
      </c>
      <c r="E18" s="23" t="s">
        <v>35</v>
      </c>
    </row>
    <row r="19" spans="1:17" ht="12.95" customHeight="1" thickTop="1" x14ac:dyDescent="0.2">
      <c r="A19" s="35" t="s">
        <v>44</v>
      </c>
      <c r="E19" s="36">
        <v>21</v>
      </c>
    </row>
    <row r="20" spans="1:17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11</v>
      </c>
      <c r="I20" s="7" t="s">
        <v>28</v>
      </c>
      <c r="J20" s="7" t="s">
        <v>53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ht="12.95" customHeight="1" x14ac:dyDescent="0.2">
      <c r="A21" t="s">
        <v>36</v>
      </c>
      <c r="C21" s="10">
        <v>52999.23</v>
      </c>
      <c r="D21" s="10" t="s">
        <v>13</v>
      </c>
      <c r="E21">
        <f t="shared" ref="E21:E37" si="0">+(C21-C$7)/C$8</f>
        <v>0</v>
      </c>
      <c r="F21">
        <f t="shared" ref="F21:F40" si="1">ROUND(2*E21,0)/2</f>
        <v>0</v>
      </c>
      <c r="G21">
        <f t="shared" ref="G21:G37" si="2">+C21-(C$7+F21*C$8)</f>
        <v>0</v>
      </c>
      <c r="I21">
        <f t="shared" ref="I21:I40" si="3">+G21</f>
        <v>0</v>
      </c>
      <c r="O21">
        <f t="shared" ref="O21:O37" ca="1" si="4">+C$11+C$12*$F21</f>
        <v>2.5186258137462263E-2</v>
      </c>
      <c r="Q21" s="2">
        <f t="shared" ref="Q21:Q37" si="5">+C21-15018.5</f>
        <v>37980.730000000003</v>
      </c>
    </row>
    <row r="22" spans="1:17" ht="12.95" customHeight="1" x14ac:dyDescent="0.2">
      <c r="A22" s="24" t="s">
        <v>37</v>
      </c>
      <c r="B22" s="25" t="s">
        <v>38</v>
      </c>
      <c r="C22" s="26">
        <v>53683.3946</v>
      </c>
      <c r="D22" s="26">
        <v>1.1999999999999999E-3</v>
      </c>
      <c r="E22">
        <f t="shared" si="0"/>
        <v>1719.5249824067469</v>
      </c>
      <c r="F22">
        <f t="shared" si="1"/>
        <v>1719.5</v>
      </c>
      <c r="G22">
        <f t="shared" si="2"/>
        <v>9.939999996277038E-3</v>
      </c>
      <c r="I22">
        <f t="shared" si="3"/>
        <v>9.939999996277038E-3</v>
      </c>
      <c r="O22">
        <f t="shared" ca="1" si="4"/>
        <v>1.6510185257123201E-2</v>
      </c>
      <c r="Q22" s="2">
        <f t="shared" si="5"/>
        <v>38664.8946</v>
      </c>
    </row>
    <row r="23" spans="1:17" ht="12.95" customHeight="1" x14ac:dyDescent="0.2">
      <c r="A23" s="24" t="s">
        <v>37</v>
      </c>
      <c r="B23" s="25" t="s">
        <v>39</v>
      </c>
      <c r="C23" s="26">
        <v>53683.5942</v>
      </c>
      <c r="D23" s="26">
        <v>5.9999999999999995E-4</v>
      </c>
      <c r="E23">
        <f t="shared" si="0"/>
        <v>1720.0266411983421</v>
      </c>
      <c r="F23">
        <f t="shared" si="1"/>
        <v>1720</v>
      </c>
      <c r="G23">
        <f t="shared" si="2"/>
        <v>1.0599999994155951E-2</v>
      </c>
      <c r="I23">
        <f t="shared" si="3"/>
        <v>1.0599999994155951E-2</v>
      </c>
      <c r="O23">
        <f t="shared" ca="1" si="4"/>
        <v>1.6507662409527873E-2</v>
      </c>
      <c r="Q23" s="2">
        <f t="shared" si="5"/>
        <v>38665.0942</v>
      </c>
    </row>
    <row r="24" spans="1:17" ht="12.95" customHeight="1" x14ac:dyDescent="0.2">
      <c r="A24" s="24" t="s">
        <v>37</v>
      </c>
      <c r="B24" s="25" t="s">
        <v>39</v>
      </c>
      <c r="C24" s="26">
        <v>53686.379200000003</v>
      </c>
      <c r="D24" s="26">
        <v>1.1999999999999999E-3</v>
      </c>
      <c r="E24">
        <f t="shared" si="0"/>
        <v>1727.026239067055</v>
      </c>
      <c r="F24">
        <f t="shared" si="1"/>
        <v>1727</v>
      </c>
      <c r="G24">
        <f t="shared" si="2"/>
        <v>1.0439999998197891E-2</v>
      </c>
      <c r="I24">
        <f t="shared" si="3"/>
        <v>1.0439999998197891E-2</v>
      </c>
      <c r="O24">
        <f t="shared" ca="1" si="4"/>
        <v>1.6472342543193255E-2</v>
      </c>
      <c r="Q24" s="2">
        <f t="shared" si="5"/>
        <v>38667.879200000003</v>
      </c>
    </row>
    <row r="25" spans="1:17" ht="12.95" customHeight="1" x14ac:dyDescent="0.2">
      <c r="A25" s="29" t="s">
        <v>43</v>
      </c>
      <c r="B25" s="30"/>
      <c r="C25" s="31">
        <v>53686.578000000001</v>
      </c>
      <c r="D25" s="31" t="s">
        <v>13</v>
      </c>
      <c r="E25">
        <f t="shared" si="0"/>
        <v>1727.5258872021668</v>
      </c>
      <c r="F25">
        <f t="shared" si="1"/>
        <v>1727.5</v>
      </c>
      <c r="G25">
        <f t="shared" si="2"/>
        <v>1.0300000001734588E-2</v>
      </c>
      <c r="I25">
        <f t="shared" si="3"/>
        <v>1.0300000001734588E-2</v>
      </c>
      <c r="O25">
        <f t="shared" ca="1" si="4"/>
        <v>1.6469819695597927E-2</v>
      </c>
      <c r="Q25" s="2">
        <f t="shared" si="5"/>
        <v>38668.078000000001</v>
      </c>
    </row>
    <row r="26" spans="1:17" ht="12.95" customHeight="1" x14ac:dyDescent="0.2">
      <c r="A26" s="24" t="s">
        <v>37</v>
      </c>
      <c r="B26" s="25" t="s">
        <v>38</v>
      </c>
      <c r="C26" s="26">
        <v>53686.579100000003</v>
      </c>
      <c r="D26" s="26">
        <v>5.0000000000000001E-4</v>
      </c>
      <c r="E26">
        <f t="shared" si="0"/>
        <v>1727.5286518548291</v>
      </c>
      <c r="F26">
        <f t="shared" si="1"/>
        <v>1727.5</v>
      </c>
      <c r="G26">
        <f t="shared" si="2"/>
        <v>1.1400000003050081E-2</v>
      </c>
      <c r="I26">
        <f t="shared" si="3"/>
        <v>1.1400000003050081E-2</v>
      </c>
      <c r="O26">
        <f t="shared" ca="1" si="4"/>
        <v>1.6469819695597927E-2</v>
      </c>
      <c r="Q26" s="2">
        <f t="shared" si="5"/>
        <v>38668.079100000003</v>
      </c>
    </row>
    <row r="27" spans="1:17" ht="12.95" customHeight="1" x14ac:dyDescent="0.2">
      <c r="A27" s="24" t="s">
        <v>37</v>
      </c>
      <c r="B27" s="25" t="s">
        <v>39</v>
      </c>
      <c r="C27" s="26">
        <v>53694.3367</v>
      </c>
      <c r="D27" s="26">
        <v>6.9999999999999999E-4</v>
      </c>
      <c r="E27">
        <f t="shared" si="0"/>
        <v>1747.025987734987</v>
      </c>
      <c r="F27">
        <f t="shared" si="1"/>
        <v>1747</v>
      </c>
      <c r="G27">
        <f t="shared" si="2"/>
        <v>1.0339999993448146E-2</v>
      </c>
      <c r="I27">
        <f t="shared" si="3"/>
        <v>1.0339999993448146E-2</v>
      </c>
      <c r="O27">
        <f t="shared" ca="1" si="4"/>
        <v>1.6371428639380067E-2</v>
      </c>
      <c r="Q27" s="2">
        <f t="shared" si="5"/>
        <v>38675.8367</v>
      </c>
    </row>
    <row r="28" spans="1:17" ht="12.95" customHeight="1" x14ac:dyDescent="0.2">
      <c r="A28" s="24" t="s">
        <v>37</v>
      </c>
      <c r="B28" s="25" t="s">
        <v>38</v>
      </c>
      <c r="C28" s="26">
        <v>53694.536699999997</v>
      </c>
      <c r="D28" s="26">
        <v>1.2999999999999999E-3</v>
      </c>
      <c r="E28">
        <f t="shared" si="0"/>
        <v>1747.5286518548148</v>
      </c>
      <c r="F28">
        <f t="shared" si="1"/>
        <v>1747.5</v>
      </c>
      <c r="G28">
        <f t="shared" si="2"/>
        <v>1.1399999995774124E-2</v>
      </c>
      <c r="I28">
        <f t="shared" si="3"/>
        <v>1.1399999995774124E-2</v>
      </c>
      <c r="O28">
        <f t="shared" ca="1" si="4"/>
        <v>1.6368905791784738E-2</v>
      </c>
      <c r="Q28" s="2">
        <f t="shared" si="5"/>
        <v>38676.036699999997</v>
      </c>
    </row>
    <row r="29" spans="1:17" ht="12.95" customHeight="1" x14ac:dyDescent="0.2">
      <c r="A29" s="24" t="s">
        <v>37</v>
      </c>
      <c r="B29" s="25" t="s">
        <v>39</v>
      </c>
      <c r="C29" s="26">
        <v>53705.477899999998</v>
      </c>
      <c r="D29" s="26">
        <v>1E-3</v>
      </c>
      <c r="E29">
        <f t="shared" si="0"/>
        <v>1775.027395194518</v>
      </c>
      <c r="F29">
        <f t="shared" si="1"/>
        <v>1775</v>
      </c>
      <c r="G29">
        <f t="shared" si="2"/>
        <v>1.0899999993853271E-2</v>
      </c>
      <c r="I29">
        <f t="shared" si="3"/>
        <v>1.0899999993853271E-2</v>
      </c>
      <c r="O29">
        <f t="shared" ca="1" si="4"/>
        <v>1.62301491740416E-2</v>
      </c>
      <c r="Q29" s="2">
        <f t="shared" si="5"/>
        <v>38686.977899999998</v>
      </c>
    </row>
    <row r="30" spans="1:17" ht="12.95" customHeight="1" x14ac:dyDescent="0.2">
      <c r="A30" s="24" t="s">
        <v>37</v>
      </c>
      <c r="B30" s="25" t="s">
        <v>38</v>
      </c>
      <c r="C30" s="26">
        <v>53705.675499999998</v>
      </c>
      <c r="D30" s="26">
        <v>6.9999999999999999E-4</v>
      </c>
      <c r="E30">
        <f t="shared" si="0"/>
        <v>1775.524027344914</v>
      </c>
      <c r="F30">
        <f t="shared" si="1"/>
        <v>1775.5</v>
      </c>
      <c r="G30">
        <f t="shared" si="2"/>
        <v>9.5599999913247302E-3</v>
      </c>
      <c r="I30">
        <f t="shared" si="3"/>
        <v>9.5599999913247302E-3</v>
      </c>
      <c r="O30">
        <f t="shared" ca="1" si="4"/>
        <v>1.6227626326446268E-2</v>
      </c>
      <c r="Q30" s="2">
        <f t="shared" si="5"/>
        <v>38687.175499999998</v>
      </c>
    </row>
    <row r="31" spans="1:17" ht="12.95" customHeight="1" x14ac:dyDescent="0.2">
      <c r="A31" s="24" t="s">
        <v>37</v>
      </c>
      <c r="B31" s="25" t="s">
        <v>39</v>
      </c>
      <c r="C31" s="26">
        <v>53741.288500000002</v>
      </c>
      <c r="D31" s="26">
        <v>1.1000000000000001E-3</v>
      </c>
      <c r="E31">
        <f t="shared" si="0"/>
        <v>1865.0309138433677</v>
      </c>
      <c r="F31">
        <f t="shared" si="1"/>
        <v>1865</v>
      </c>
      <c r="G31">
        <f t="shared" si="2"/>
        <v>1.2300000002142042E-2</v>
      </c>
      <c r="I31">
        <f t="shared" si="3"/>
        <v>1.2300000002142042E-2</v>
      </c>
      <c r="O31">
        <f t="shared" ca="1" si="4"/>
        <v>1.5776036606882239E-2</v>
      </c>
      <c r="Q31" s="2">
        <f t="shared" si="5"/>
        <v>38722.788500000002</v>
      </c>
    </row>
    <row r="32" spans="1:17" ht="12.95" customHeight="1" x14ac:dyDescent="0.2">
      <c r="A32" s="24" t="s">
        <v>37</v>
      </c>
      <c r="B32" s="25" t="s">
        <v>38</v>
      </c>
      <c r="C32" s="26">
        <v>53741.485999999997</v>
      </c>
      <c r="D32" s="26">
        <v>5.9999999999999995E-4</v>
      </c>
      <c r="E32">
        <f t="shared" si="0"/>
        <v>1865.5272946616917</v>
      </c>
      <c r="F32">
        <f t="shared" si="1"/>
        <v>1865.5</v>
      </c>
      <c r="G32">
        <f t="shared" si="2"/>
        <v>1.0859999994863756E-2</v>
      </c>
      <c r="I32">
        <f t="shared" si="3"/>
        <v>1.0859999994863756E-2</v>
      </c>
      <c r="O32">
        <f t="shared" ca="1" si="4"/>
        <v>1.5773513759286914E-2</v>
      </c>
      <c r="Q32" s="2">
        <f t="shared" si="5"/>
        <v>38722.985999999997</v>
      </c>
    </row>
    <row r="33" spans="1:17" ht="12.95" customHeight="1" x14ac:dyDescent="0.2">
      <c r="A33" s="24" t="s">
        <v>37</v>
      </c>
      <c r="B33" s="25" t="s">
        <v>39</v>
      </c>
      <c r="C33" s="26">
        <v>53760.3851</v>
      </c>
      <c r="D33" s="26">
        <v>6.9999999999999999E-4</v>
      </c>
      <c r="E33">
        <f t="shared" si="0"/>
        <v>1913.0267919975779</v>
      </c>
      <c r="F33">
        <f t="shared" si="1"/>
        <v>1913</v>
      </c>
      <c r="G33">
        <f t="shared" si="2"/>
        <v>1.0659999999916181E-2</v>
      </c>
      <c r="I33">
        <f t="shared" si="3"/>
        <v>1.0659999999916181E-2</v>
      </c>
      <c r="O33">
        <f t="shared" ca="1" si="4"/>
        <v>1.5533843237730584E-2</v>
      </c>
      <c r="Q33" s="2">
        <f t="shared" si="5"/>
        <v>38741.8851</v>
      </c>
    </row>
    <row r="34" spans="1:17" ht="12.95" customHeight="1" x14ac:dyDescent="0.2">
      <c r="A34" s="24" t="s">
        <v>37</v>
      </c>
      <c r="B34" s="25" t="s">
        <v>38</v>
      </c>
      <c r="C34" s="26">
        <v>53760.583100000003</v>
      </c>
      <c r="D34" s="26">
        <v>2E-3</v>
      </c>
      <c r="E34">
        <f t="shared" si="0"/>
        <v>1913.5244294762247</v>
      </c>
      <c r="F34">
        <f t="shared" si="1"/>
        <v>1913.5</v>
      </c>
      <c r="G34">
        <f t="shared" si="2"/>
        <v>9.7200000018347055E-3</v>
      </c>
      <c r="I34">
        <f t="shared" si="3"/>
        <v>9.7200000018347055E-3</v>
      </c>
      <c r="O34">
        <f t="shared" ca="1" si="4"/>
        <v>1.5531320390135255E-2</v>
      </c>
      <c r="Q34" s="2">
        <f t="shared" si="5"/>
        <v>38742.083100000003</v>
      </c>
    </row>
    <row r="35" spans="1:17" ht="12.95" customHeight="1" x14ac:dyDescent="0.2">
      <c r="A35" s="24" t="s">
        <v>37</v>
      </c>
      <c r="B35" s="25" t="s">
        <v>39</v>
      </c>
      <c r="C35" s="26">
        <v>53768.342299999997</v>
      </c>
      <c r="D35" s="26">
        <v>6.9999999999999999E-4</v>
      </c>
      <c r="E35">
        <f t="shared" si="0"/>
        <v>1933.025786669331</v>
      </c>
      <c r="F35">
        <f t="shared" si="1"/>
        <v>1933</v>
      </c>
      <c r="G35">
        <f t="shared" si="2"/>
        <v>1.0259999995469116E-2</v>
      </c>
      <c r="I35">
        <f t="shared" si="3"/>
        <v>1.0259999995469116E-2</v>
      </c>
      <c r="O35">
        <f t="shared" ca="1" si="4"/>
        <v>1.5432929333917393E-2</v>
      </c>
      <c r="Q35" s="2">
        <f t="shared" si="5"/>
        <v>38749.842299999997</v>
      </c>
    </row>
    <row r="36" spans="1:17" ht="12.95" customHeight="1" x14ac:dyDescent="0.2">
      <c r="A36" s="24" t="s">
        <v>37</v>
      </c>
      <c r="B36" s="25" t="s">
        <v>38</v>
      </c>
      <c r="C36" s="26">
        <v>53768.542999999998</v>
      </c>
      <c r="D36" s="26">
        <v>1.1000000000000001E-3</v>
      </c>
      <c r="E36">
        <f t="shared" si="0"/>
        <v>1933.5302101135885</v>
      </c>
      <c r="F36">
        <f t="shared" si="1"/>
        <v>1933.5</v>
      </c>
      <c r="G36">
        <f t="shared" si="2"/>
        <v>1.2019999994663522E-2</v>
      </c>
      <c r="I36">
        <f t="shared" si="3"/>
        <v>1.2019999994663522E-2</v>
      </c>
      <c r="O36">
        <f t="shared" ca="1" si="4"/>
        <v>1.5430406486322063E-2</v>
      </c>
      <c r="Q36" s="2">
        <f t="shared" si="5"/>
        <v>38750.042999999998</v>
      </c>
    </row>
    <row r="37" spans="1:17" ht="12.95" customHeight="1" x14ac:dyDescent="0.2">
      <c r="A37" s="24" t="s">
        <v>40</v>
      </c>
      <c r="B37" s="25" t="s">
        <v>39</v>
      </c>
      <c r="C37" s="26">
        <v>54130.420599999998</v>
      </c>
      <c r="D37" s="26">
        <v>5.0000000000000001E-4</v>
      </c>
      <c r="E37">
        <f t="shared" si="0"/>
        <v>2843.0446365738271</v>
      </c>
      <c r="F37">
        <f t="shared" si="1"/>
        <v>2843</v>
      </c>
      <c r="G37">
        <f t="shared" si="2"/>
        <v>1.7759999995178077E-2</v>
      </c>
      <c r="I37">
        <f t="shared" si="3"/>
        <v>1.7759999995178077E-2</v>
      </c>
      <c r="O37">
        <f t="shared" ca="1" si="4"/>
        <v>1.0841346710417222E-2</v>
      </c>
      <c r="Q37" s="2">
        <f t="shared" si="5"/>
        <v>39111.920599999998</v>
      </c>
    </row>
    <row r="38" spans="1:17" ht="12.95" customHeight="1" x14ac:dyDescent="0.2">
      <c r="A38" s="37" t="s">
        <v>48</v>
      </c>
      <c r="B38" s="38" t="s">
        <v>38</v>
      </c>
      <c r="C38" s="37">
        <v>55934.639900000002</v>
      </c>
      <c r="D38" s="37">
        <v>6.9999999999999999E-4</v>
      </c>
      <c r="E38">
        <f>+(C38-C$7)/C$8</f>
        <v>7377.6261686940752</v>
      </c>
      <c r="F38">
        <f t="shared" si="1"/>
        <v>7377.5</v>
      </c>
      <c r="G38">
        <f>+C38-(C$7+F38*C$8)</f>
        <v>5.0199999997857958E-2</v>
      </c>
      <c r="I38">
        <f t="shared" si="3"/>
        <v>5.0199999997857958E-2</v>
      </c>
      <c r="O38">
        <f ca="1">+C$11+C$12*$F38</f>
        <v>-1.2038358131628412E-2</v>
      </c>
      <c r="Q38" s="2">
        <f>+C38-15018.5</f>
        <v>40916.139900000002</v>
      </c>
    </row>
    <row r="39" spans="1:17" ht="12.95" customHeight="1" x14ac:dyDescent="0.2">
      <c r="A39" s="39" t="s">
        <v>49</v>
      </c>
      <c r="B39" s="40" t="s">
        <v>38</v>
      </c>
      <c r="C39" s="41">
        <v>55953.336600000002</v>
      </c>
      <c r="D39" s="41">
        <v>2.3E-3</v>
      </c>
      <c r="E39">
        <f>+(C39-C$7)/C$8</f>
        <v>7424.6169699406837</v>
      </c>
      <c r="F39">
        <f t="shared" si="1"/>
        <v>7424.5</v>
      </c>
      <c r="G39">
        <f>+C39-(C$7+F39*C$8)</f>
        <v>4.6539999995729886E-2</v>
      </c>
      <c r="I39">
        <f t="shared" si="3"/>
        <v>4.6539999995729886E-2</v>
      </c>
      <c r="O39">
        <f ca="1">+C$11+C$12*$F39</f>
        <v>-1.227550580558941E-2</v>
      </c>
      <c r="Q39" s="2">
        <f>+C39-15018.5</f>
        <v>40934.836600000002</v>
      </c>
    </row>
    <row r="40" spans="1:17" ht="12.95" customHeight="1" x14ac:dyDescent="0.2">
      <c r="A40" s="39" t="s">
        <v>50</v>
      </c>
      <c r="B40" s="40" t="s">
        <v>39</v>
      </c>
      <c r="C40" s="41">
        <v>56309.644899999999</v>
      </c>
      <c r="D40" s="41">
        <v>4.0000000000000002E-4</v>
      </c>
      <c r="E40">
        <f>+(C40-C$7)/C$8</f>
        <v>8320.1339599879266</v>
      </c>
      <c r="F40">
        <f t="shared" si="1"/>
        <v>8320</v>
      </c>
      <c r="G40">
        <f>+C40-(C$7+F40*C$8)</f>
        <v>5.3299999999580905E-2</v>
      </c>
      <c r="I40">
        <f t="shared" si="3"/>
        <v>5.3299999999580905E-2</v>
      </c>
      <c r="O40">
        <f ca="1">+C$11+C$12*$F40</f>
        <v>-1.6793925848825015E-2</v>
      </c>
      <c r="Q40" s="2">
        <f>+C40-15018.5</f>
        <v>41291.144899999999</v>
      </c>
    </row>
    <row r="41" spans="1:17" ht="12.95" customHeight="1" x14ac:dyDescent="0.2">
      <c r="A41" s="42" t="s">
        <v>51</v>
      </c>
      <c r="B41" s="43" t="s">
        <v>39</v>
      </c>
      <c r="C41" s="44">
        <v>58825.689760000001</v>
      </c>
      <c r="D41" s="44">
        <v>9.6000000000000002E-5</v>
      </c>
      <c r="E41">
        <f>+(C41-C$7)/C$8</f>
        <v>14643.761335075897</v>
      </c>
      <c r="F41">
        <f>ROUND(2*E41,0)/2</f>
        <v>14644</v>
      </c>
      <c r="G41">
        <f>+C41-(C$7+F41*C$8)</f>
        <v>-9.4960000002174638E-2</v>
      </c>
      <c r="J41">
        <f>+G41</f>
        <v>-9.4960000002174638E-2</v>
      </c>
      <c r="O41">
        <f ca="1">+C$11+C$12*$F41</f>
        <v>-4.8702902234555881E-2</v>
      </c>
      <c r="Q41" s="2">
        <f>+C41-15018.5</f>
        <v>43807.189760000001</v>
      </c>
    </row>
    <row r="42" spans="1:17" ht="12.95" customHeight="1" x14ac:dyDescent="0.2">
      <c r="A42" s="45" t="s">
        <v>52</v>
      </c>
      <c r="B42" s="46" t="s">
        <v>39</v>
      </c>
      <c r="C42" s="47">
        <v>58825.6898</v>
      </c>
      <c r="D42" s="48">
        <v>1E-4</v>
      </c>
      <c r="E42">
        <f>+(C42-C$7)/C$8</f>
        <v>14643.761435608718</v>
      </c>
      <c r="F42">
        <f>ROUND(2*E42,0)/2</f>
        <v>14644</v>
      </c>
      <c r="G42">
        <f>+C42-(C$7+F42*C$8)</f>
        <v>-9.4920000003185123E-2</v>
      </c>
      <c r="J42">
        <f>+G42</f>
        <v>-9.4920000003185123E-2</v>
      </c>
      <c r="O42">
        <f ca="1">+C$11+C$12*$F42</f>
        <v>-4.8702902234555881E-2</v>
      </c>
      <c r="Q42" s="2">
        <f>+C42-15018.5</f>
        <v>43807.1898</v>
      </c>
    </row>
    <row r="43" spans="1:17" ht="12.95" customHeight="1" x14ac:dyDescent="0.2">
      <c r="C43" s="10"/>
      <c r="D43" s="10"/>
    </row>
    <row r="44" spans="1:17" ht="12.95" customHeight="1" x14ac:dyDescent="0.2">
      <c r="C44" s="10"/>
      <c r="D44" s="10"/>
    </row>
    <row r="45" spans="1:17" ht="12.95" customHeight="1" x14ac:dyDescent="0.2">
      <c r="C45" s="10"/>
      <c r="D45" s="10"/>
    </row>
    <row r="46" spans="1:17" ht="12.95" customHeight="1" x14ac:dyDescent="0.2">
      <c r="C46" s="10"/>
      <c r="D46" s="10"/>
    </row>
    <row r="47" spans="1:17" ht="12.95" customHeight="1" x14ac:dyDescent="0.2">
      <c r="C47" s="10"/>
      <c r="D47" s="10"/>
    </row>
    <row r="48" spans="1:17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ht="12.95" customHeight="1" x14ac:dyDescent="0.2">
      <c r="C167" s="10"/>
      <c r="D167" s="10"/>
    </row>
    <row r="168" spans="3:4" ht="12.95" customHeight="1" x14ac:dyDescent="0.2">
      <c r="C168" s="10"/>
      <c r="D168" s="10"/>
    </row>
    <row r="169" spans="3:4" ht="12.95" customHeight="1" x14ac:dyDescent="0.2">
      <c r="C169" s="10"/>
      <c r="D169" s="10"/>
    </row>
    <row r="170" spans="3:4" ht="12.95" customHeight="1" x14ac:dyDescent="0.2">
      <c r="C170" s="10"/>
      <c r="D170" s="10"/>
    </row>
    <row r="171" spans="3:4" ht="12.95" customHeight="1" x14ac:dyDescent="0.2">
      <c r="C171" s="10"/>
      <c r="D171" s="10"/>
    </row>
    <row r="172" spans="3:4" ht="12.95" customHeight="1" x14ac:dyDescent="0.2">
      <c r="C172" s="10"/>
      <c r="D172" s="10"/>
    </row>
    <row r="173" spans="3:4" ht="12.95" customHeight="1" x14ac:dyDescent="0.2">
      <c r="C173" s="10"/>
      <c r="D173" s="10"/>
    </row>
    <row r="174" spans="3:4" ht="12.95" customHeight="1" x14ac:dyDescent="0.2">
      <c r="C174" s="10"/>
      <c r="D174" s="10"/>
    </row>
    <row r="175" spans="3:4" ht="12.95" customHeight="1" x14ac:dyDescent="0.2">
      <c r="C175" s="10"/>
      <c r="D175" s="10"/>
    </row>
    <row r="176" spans="3:4" ht="12.95" customHeight="1" x14ac:dyDescent="0.2">
      <c r="C176" s="10"/>
      <c r="D176" s="10"/>
    </row>
    <row r="177" spans="3:4" ht="12.95" customHeight="1" x14ac:dyDescent="0.2">
      <c r="C177" s="10"/>
      <c r="D177" s="10"/>
    </row>
    <row r="178" spans="3:4" ht="12.95" customHeight="1" x14ac:dyDescent="0.2">
      <c r="C178" s="10"/>
      <c r="D178" s="10"/>
    </row>
    <row r="179" spans="3:4" ht="12.95" customHeight="1" x14ac:dyDescent="0.2">
      <c r="C179" s="10"/>
      <c r="D179" s="10"/>
    </row>
    <row r="180" spans="3:4" ht="12.95" customHeight="1" x14ac:dyDescent="0.2">
      <c r="C180" s="10"/>
      <c r="D180" s="10"/>
    </row>
    <row r="181" spans="3:4" ht="12.95" customHeight="1" x14ac:dyDescent="0.2">
      <c r="C181" s="10"/>
      <c r="D181" s="10"/>
    </row>
    <row r="182" spans="3:4" ht="12.95" customHeight="1" x14ac:dyDescent="0.2">
      <c r="C182" s="10"/>
      <c r="D182" s="10"/>
    </row>
    <row r="183" spans="3:4" ht="12.95" customHeight="1" x14ac:dyDescent="0.2">
      <c r="C183" s="10"/>
      <c r="D183" s="10"/>
    </row>
    <row r="184" spans="3:4" ht="12.95" customHeight="1" x14ac:dyDescent="0.2">
      <c r="C184" s="10"/>
      <c r="D184" s="10"/>
    </row>
    <row r="185" spans="3:4" ht="12.95" customHeight="1" x14ac:dyDescent="0.2">
      <c r="C185" s="10"/>
      <c r="D185" s="10"/>
    </row>
    <row r="186" spans="3:4" ht="12.95" customHeight="1" x14ac:dyDescent="0.2">
      <c r="C186" s="10"/>
      <c r="D186" s="10"/>
    </row>
    <row r="187" spans="3:4" ht="12.95" customHeight="1" x14ac:dyDescent="0.2">
      <c r="C187" s="10"/>
      <c r="D187" s="10"/>
    </row>
    <row r="188" spans="3:4" ht="12.95" customHeight="1" x14ac:dyDescent="0.2">
      <c r="C188" s="10"/>
      <c r="D188" s="10"/>
    </row>
    <row r="189" spans="3:4" ht="12.95" customHeight="1" x14ac:dyDescent="0.2">
      <c r="C189" s="10"/>
      <c r="D189" s="10"/>
    </row>
    <row r="190" spans="3:4" ht="12.95" customHeight="1" x14ac:dyDescent="0.2">
      <c r="C190" s="10"/>
      <c r="D190" s="10"/>
    </row>
    <row r="191" spans="3:4" ht="12.95" customHeight="1" x14ac:dyDescent="0.2">
      <c r="C191" s="10"/>
      <c r="D191" s="10"/>
    </row>
    <row r="192" spans="3:4" ht="12.95" customHeight="1" x14ac:dyDescent="0.2">
      <c r="C192" s="10"/>
      <c r="D192" s="10"/>
    </row>
    <row r="193" spans="3:4" ht="12.95" customHeight="1" x14ac:dyDescent="0.2">
      <c r="C193" s="10"/>
      <c r="D193" s="10"/>
    </row>
    <row r="194" spans="3:4" ht="12.95" customHeight="1" x14ac:dyDescent="0.2">
      <c r="C194" s="10"/>
      <c r="D194" s="10"/>
    </row>
    <row r="195" spans="3:4" ht="12.95" customHeight="1" x14ac:dyDescent="0.2">
      <c r="C195" s="10"/>
      <c r="D195" s="10"/>
    </row>
    <row r="196" spans="3:4" ht="12.95" customHeight="1" x14ac:dyDescent="0.2">
      <c r="C196" s="10"/>
      <c r="D196" s="10"/>
    </row>
    <row r="197" spans="3:4" ht="12.95" customHeight="1" x14ac:dyDescent="0.2">
      <c r="C197" s="10"/>
      <c r="D197" s="10"/>
    </row>
    <row r="198" spans="3:4" ht="12.95" customHeight="1" x14ac:dyDescent="0.2">
      <c r="C198" s="10"/>
      <c r="D198" s="10"/>
    </row>
    <row r="199" spans="3:4" ht="12.95" customHeight="1" x14ac:dyDescent="0.2">
      <c r="C199" s="10"/>
      <c r="D199" s="10"/>
    </row>
    <row r="200" spans="3:4" ht="12.95" customHeight="1" x14ac:dyDescent="0.2">
      <c r="C200" s="10"/>
      <c r="D200" s="10"/>
    </row>
    <row r="201" spans="3:4" ht="12.95" customHeight="1" x14ac:dyDescent="0.2">
      <c r="C201" s="10"/>
      <c r="D201" s="10"/>
    </row>
    <row r="202" spans="3:4" ht="12.95" customHeight="1" x14ac:dyDescent="0.2">
      <c r="C202" s="10"/>
      <c r="D202" s="10"/>
    </row>
    <row r="203" spans="3:4" ht="12.95" customHeight="1" x14ac:dyDescent="0.2">
      <c r="C203" s="10"/>
      <c r="D203" s="10"/>
    </row>
    <row r="204" spans="3:4" ht="12.95" customHeight="1" x14ac:dyDescent="0.2">
      <c r="C204" s="10"/>
      <c r="D204" s="10"/>
    </row>
    <row r="205" spans="3:4" ht="12.95" customHeight="1" x14ac:dyDescent="0.2">
      <c r="C205" s="10"/>
      <c r="D205" s="10"/>
    </row>
    <row r="206" spans="3:4" ht="12.95" customHeight="1" x14ac:dyDescent="0.2">
      <c r="C206" s="10"/>
      <c r="D206" s="10"/>
    </row>
    <row r="207" spans="3:4" ht="12.95" customHeight="1" x14ac:dyDescent="0.2">
      <c r="C207" s="10"/>
      <c r="D207" s="10"/>
    </row>
    <row r="208" spans="3:4" ht="12.95" customHeight="1" x14ac:dyDescent="0.2">
      <c r="C208" s="10"/>
      <c r="D208" s="10"/>
    </row>
    <row r="209" spans="3:4" ht="12.95" customHeight="1" x14ac:dyDescent="0.2">
      <c r="C209" s="10"/>
      <c r="D209" s="10"/>
    </row>
    <row r="210" spans="3:4" ht="12.95" customHeight="1" x14ac:dyDescent="0.2">
      <c r="C210" s="10"/>
      <c r="D210" s="10"/>
    </row>
    <row r="211" spans="3:4" ht="12.95" customHeight="1" x14ac:dyDescent="0.2">
      <c r="C211" s="10"/>
      <c r="D211" s="10"/>
    </row>
    <row r="212" spans="3:4" ht="12.95" customHeight="1" x14ac:dyDescent="0.2">
      <c r="C212" s="10"/>
      <c r="D212" s="10"/>
    </row>
    <row r="213" spans="3:4" ht="12.95" customHeight="1" x14ac:dyDescent="0.2">
      <c r="C213" s="10"/>
      <c r="D213" s="10"/>
    </row>
    <row r="214" spans="3:4" ht="12.95" customHeight="1" x14ac:dyDescent="0.2">
      <c r="C214" s="10"/>
      <c r="D214" s="10"/>
    </row>
    <row r="215" spans="3:4" ht="12.95" customHeight="1" x14ac:dyDescent="0.2">
      <c r="C215" s="10"/>
      <c r="D215" s="10"/>
    </row>
    <row r="216" spans="3:4" ht="12.95" customHeight="1" x14ac:dyDescent="0.2">
      <c r="C216" s="10"/>
      <c r="D216" s="10"/>
    </row>
    <row r="217" spans="3:4" ht="12.95" customHeight="1" x14ac:dyDescent="0.2">
      <c r="C217" s="10"/>
      <c r="D217" s="10"/>
    </row>
    <row r="218" spans="3:4" ht="12.95" customHeight="1" x14ac:dyDescent="0.2">
      <c r="C218" s="10"/>
      <c r="D218" s="10"/>
    </row>
    <row r="219" spans="3:4" ht="12.95" customHeight="1" x14ac:dyDescent="0.2">
      <c r="C219" s="10"/>
      <c r="D219" s="10"/>
    </row>
    <row r="220" spans="3:4" ht="12.95" customHeight="1" x14ac:dyDescent="0.2">
      <c r="C220" s="10"/>
      <c r="D220" s="10"/>
    </row>
    <row r="221" spans="3:4" ht="12.95" customHeight="1" x14ac:dyDescent="0.2">
      <c r="C221" s="10"/>
      <c r="D221" s="10"/>
    </row>
    <row r="222" spans="3:4" ht="12.95" customHeight="1" x14ac:dyDescent="0.2">
      <c r="C222" s="10"/>
      <c r="D222" s="10"/>
    </row>
    <row r="223" spans="3:4" ht="12.95" customHeight="1" x14ac:dyDescent="0.2">
      <c r="C223" s="10"/>
      <c r="D223" s="10"/>
    </row>
    <row r="224" spans="3:4" ht="12.95" customHeight="1" x14ac:dyDescent="0.2">
      <c r="C224" s="10"/>
      <c r="D224" s="10"/>
    </row>
    <row r="225" spans="3:4" ht="12.95" customHeight="1" x14ac:dyDescent="0.2">
      <c r="C225" s="10"/>
      <c r="D225" s="10"/>
    </row>
    <row r="226" spans="3:4" ht="12.95" customHeight="1" x14ac:dyDescent="0.2">
      <c r="C226" s="10"/>
      <c r="D226" s="10"/>
    </row>
    <row r="227" spans="3:4" ht="12.95" customHeight="1" x14ac:dyDescent="0.2">
      <c r="C227" s="10"/>
      <c r="D227" s="10"/>
    </row>
    <row r="228" spans="3:4" ht="12.95" customHeight="1" x14ac:dyDescent="0.2">
      <c r="C228" s="10"/>
      <c r="D228" s="10"/>
    </row>
    <row r="229" spans="3:4" ht="12.95" customHeight="1" x14ac:dyDescent="0.2">
      <c r="C229" s="10"/>
      <c r="D229" s="10"/>
    </row>
    <row r="230" spans="3:4" ht="12.95" customHeight="1" x14ac:dyDescent="0.2">
      <c r="C230" s="10"/>
      <c r="D230" s="10"/>
    </row>
    <row r="231" spans="3:4" ht="12.95" customHeight="1" x14ac:dyDescent="0.2">
      <c r="C231" s="10"/>
      <c r="D231" s="10"/>
    </row>
    <row r="232" spans="3:4" ht="12.95" customHeight="1" x14ac:dyDescent="0.2">
      <c r="C232" s="10"/>
      <c r="D232" s="10"/>
    </row>
    <row r="233" spans="3:4" ht="12.95" customHeight="1" x14ac:dyDescent="0.2">
      <c r="C233" s="10"/>
      <c r="D233" s="10"/>
    </row>
    <row r="234" spans="3:4" ht="12.95" customHeight="1" x14ac:dyDescent="0.2">
      <c r="C234" s="10"/>
      <c r="D234" s="10"/>
    </row>
    <row r="235" spans="3:4" ht="12.95" customHeight="1" x14ac:dyDescent="0.2">
      <c r="C235" s="10"/>
      <c r="D235" s="10"/>
    </row>
    <row r="236" spans="3:4" ht="12.95" customHeight="1" x14ac:dyDescent="0.2">
      <c r="C236" s="10"/>
      <c r="D236" s="10"/>
    </row>
    <row r="237" spans="3:4" ht="12.95" customHeight="1" x14ac:dyDescent="0.2">
      <c r="C237" s="10"/>
      <c r="D237" s="10"/>
    </row>
    <row r="238" spans="3:4" ht="12.95" customHeight="1" x14ac:dyDescent="0.2">
      <c r="C238" s="10"/>
      <c r="D238" s="10"/>
    </row>
    <row r="239" spans="3:4" ht="12.95" customHeight="1" x14ac:dyDescent="0.2">
      <c r="C239" s="10"/>
      <c r="D239" s="10"/>
    </row>
    <row r="240" spans="3:4" ht="12.95" customHeight="1" x14ac:dyDescent="0.2">
      <c r="C240" s="10"/>
      <c r="D240" s="10"/>
    </row>
    <row r="241" spans="3:4" ht="12.95" customHeight="1" x14ac:dyDescent="0.2">
      <c r="C241" s="10"/>
      <c r="D241" s="10"/>
    </row>
    <row r="242" spans="3:4" ht="12.95" customHeight="1" x14ac:dyDescent="0.2">
      <c r="C242" s="10"/>
      <c r="D242" s="10"/>
    </row>
    <row r="243" spans="3:4" ht="12.95" customHeight="1" x14ac:dyDescent="0.2">
      <c r="C243" s="10"/>
      <c r="D243" s="10"/>
    </row>
    <row r="244" spans="3:4" ht="12.95" customHeight="1" x14ac:dyDescent="0.2">
      <c r="C244" s="10"/>
      <c r="D244" s="10"/>
    </row>
    <row r="245" spans="3:4" ht="12.95" customHeight="1" x14ac:dyDescent="0.2">
      <c r="C245" s="10"/>
      <c r="D245" s="10"/>
    </row>
    <row r="246" spans="3:4" ht="12.95" customHeight="1" x14ac:dyDescent="0.2">
      <c r="C246" s="10"/>
      <c r="D246" s="10"/>
    </row>
    <row r="247" spans="3:4" ht="12.95" customHeight="1" x14ac:dyDescent="0.2">
      <c r="C247" s="10"/>
      <c r="D247" s="10"/>
    </row>
    <row r="248" spans="3:4" ht="12.95" customHeight="1" x14ac:dyDescent="0.2">
      <c r="C248" s="10"/>
      <c r="D248" s="10"/>
    </row>
    <row r="249" spans="3:4" ht="12.95" customHeight="1" x14ac:dyDescent="0.2">
      <c r="C249" s="10"/>
      <c r="D249" s="10"/>
    </row>
    <row r="250" spans="3:4" ht="12.95" customHeight="1" x14ac:dyDescent="0.2">
      <c r="C250" s="10"/>
      <c r="D250" s="10"/>
    </row>
    <row r="251" spans="3:4" ht="12.95" customHeight="1" x14ac:dyDescent="0.2">
      <c r="C251" s="10"/>
      <c r="D251" s="10"/>
    </row>
    <row r="252" spans="3:4" ht="12.95" customHeight="1" x14ac:dyDescent="0.2">
      <c r="C252" s="10"/>
      <c r="D252" s="10"/>
    </row>
    <row r="253" spans="3:4" ht="12.95" customHeight="1" x14ac:dyDescent="0.2">
      <c r="C253" s="10"/>
      <c r="D253" s="10"/>
    </row>
    <row r="254" spans="3:4" ht="12.95" customHeight="1" x14ac:dyDescent="0.2">
      <c r="C254" s="10"/>
      <c r="D254" s="10"/>
    </row>
    <row r="255" spans="3:4" ht="12.95" customHeight="1" x14ac:dyDescent="0.2">
      <c r="C255" s="10"/>
      <c r="D255" s="10"/>
    </row>
    <row r="256" spans="3:4" ht="12.95" customHeight="1" x14ac:dyDescent="0.2">
      <c r="C256" s="10"/>
      <c r="D256" s="10"/>
    </row>
    <row r="257" spans="3:4" ht="12.95" customHeight="1" x14ac:dyDescent="0.2">
      <c r="C257" s="10"/>
      <c r="D257" s="10"/>
    </row>
    <row r="258" spans="3:4" ht="12.95" customHeight="1" x14ac:dyDescent="0.2">
      <c r="C258" s="10"/>
      <c r="D258" s="10"/>
    </row>
    <row r="259" spans="3:4" ht="12.95" customHeight="1" x14ac:dyDescent="0.2">
      <c r="C259" s="10"/>
      <c r="D259" s="10"/>
    </row>
    <row r="260" spans="3:4" ht="12.95" customHeight="1" x14ac:dyDescent="0.2">
      <c r="C260" s="10"/>
      <c r="D260" s="10"/>
    </row>
    <row r="261" spans="3:4" ht="12.95" customHeight="1" x14ac:dyDescent="0.2">
      <c r="C261" s="10"/>
      <c r="D261" s="10"/>
    </row>
    <row r="262" spans="3:4" ht="12.95" customHeight="1" x14ac:dyDescent="0.2">
      <c r="C262" s="10"/>
      <c r="D262" s="10"/>
    </row>
    <row r="263" spans="3:4" ht="12.95" customHeight="1" x14ac:dyDescent="0.2">
      <c r="C263" s="10"/>
      <c r="D263" s="10"/>
    </row>
    <row r="264" spans="3:4" ht="12.95" customHeight="1" x14ac:dyDescent="0.2">
      <c r="C264" s="10"/>
      <c r="D264" s="10"/>
    </row>
    <row r="265" spans="3:4" ht="12.95" customHeight="1" x14ac:dyDescent="0.2">
      <c r="C265" s="10"/>
      <c r="D265" s="10"/>
    </row>
    <row r="266" spans="3:4" ht="12.95" customHeight="1" x14ac:dyDescent="0.2">
      <c r="C266" s="10"/>
      <c r="D266" s="10"/>
    </row>
    <row r="267" spans="3:4" ht="12.95" customHeight="1" x14ac:dyDescent="0.2">
      <c r="C267" s="10"/>
      <c r="D267" s="10"/>
    </row>
    <row r="268" spans="3:4" ht="12.95" customHeight="1" x14ac:dyDescent="0.2">
      <c r="C268" s="10"/>
      <c r="D268" s="10"/>
    </row>
    <row r="269" spans="3:4" ht="12.95" customHeight="1" x14ac:dyDescent="0.2">
      <c r="C269" s="10"/>
      <c r="D269" s="10"/>
    </row>
    <row r="270" spans="3:4" ht="12.95" customHeight="1" x14ac:dyDescent="0.2">
      <c r="C270" s="10"/>
      <c r="D270" s="10"/>
    </row>
    <row r="271" spans="3:4" ht="12.95" customHeight="1" x14ac:dyDescent="0.2">
      <c r="C271" s="10"/>
      <c r="D271" s="10"/>
    </row>
    <row r="272" spans="3:4" ht="12.95" customHeight="1" x14ac:dyDescent="0.2">
      <c r="C272" s="10"/>
      <c r="D272" s="10"/>
    </row>
    <row r="273" spans="3:4" ht="12.95" customHeight="1" x14ac:dyDescent="0.2">
      <c r="C273" s="10"/>
      <c r="D273" s="10"/>
    </row>
    <row r="274" spans="3:4" ht="12.95" customHeight="1" x14ac:dyDescent="0.2">
      <c r="C274" s="10"/>
      <c r="D274" s="10"/>
    </row>
    <row r="275" spans="3:4" ht="12.95" customHeight="1" x14ac:dyDescent="0.2">
      <c r="C275" s="10"/>
      <c r="D275" s="10"/>
    </row>
    <row r="276" spans="3:4" ht="12.95" customHeight="1" x14ac:dyDescent="0.2">
      <c r="C276" s="10"/>
      <c r="D276" s="10"/>
    </row>
    <row r="277" spans="3:4" ht="12.95" customHeight="1" x14ac:dyDescent="0.2">
      <c r="C277" s="10"/>
      <c r="D277" s="10"/>
    </row>
    <row r="278" spans="3:4" ht="12.95" customHeight="1" x14ac:dyDescent="0.2">
      <c r="C278" s="10"/>
      <c r="D278" s="10"/>
    </row>
    <row r="279" spans="3:4" ht="12.95" customHeight="1" x14ac:dyDescent="0.2">
      <c r="C279" s="10"/>
      <c r="D279" s="10"/>
    </row>
    <row r="280" spans="3:4" ht="12.95" customHeight="1" x14ac:dyDescent="0.2">
      <c r="C280" s="10"/>
      <c r="D280" s="10"/>
    </row>
    <row r="281" spans="3:4" ht="12.95" customHeight="1" x14ac:dyDescent="0.2">
      <c r="C281" s="10"/>
      <c r="D281" s="10"/>
    </row>
    <row r="282" spans="3:4" ht="12.95" customHeight="1" x14ac:dyDescent="0.2">
      <c r="C282" s="10"/>
      <c r="D282" s="10"/>
    </row>
    <row r="283" spans="3:4" ht="12.95" customHeight="1" x14ac:dyDescent="0.2">
      <c r="C283" s="10"/>
      <c r="D283" s="10"/>
    </row>
    <row r="284" spans="3:4" ht="12.95" customHeight="1" x14ac:dyDescent="0.2">
      <c r="C284" s="10"/>
      <c r="D284" s="10"/>
    </row>
    <row r="285" spans="3:4" ht="12.95" customHeight="1" x14ac:dyDescent="0.2">
      <c r="C285" s="10"/>
      <c r="D285" s="10"/>
    </row>
    <row r="286" spans="3:4" ht="12.95" customHeight="1" x14ac:dyDescent="0.2">
      <c r="C286" s="10"/>
      <c r="D286" s="10"/>
    </row>
    <row r="287" spans="3:4" ht="12.95" customHeight="1" x14ac:dyDescent="0.2">
      <c r="C287" s="10"/>
      <c r="D287" s="10"/>
    </row>
    <row r="288" spans="3:4" ht="12.95" customHeight="1" x14ac:dyDescent="0.2">
      <c r="C288" s="10"/>
      <c r="D288" s="10"/>
    </row>
    <row r="289" spans="3:4" ht="12.95" customHeight="1" x14ac:dyDescent="0.2">
      <c r="C289" s="10"/>
      <c r="D289" s="10"/>
    </row>
    <row r="290" spans="3:4" ht="12.95" customHeight="1" x14ac:dyDescent="0.2">
      <c r="C290" s="10"/>
      <c r="D290" s="10"/>
    </row>
    <row r="291" spans="3:4" ht="12.95" customHeight="1" x14ac:dyDescent="0.2">
      <c r="C291" s="10"/>
      <c r="D291" s="10"/>
    </row>
    <row r="292" spans="3:4" ht="12.95" customHeight="1" x14ac:dyDescent="0.2">
      <c r="C292" s="10"/>
      <c r="D292" s="10"/>
    </row>
    <row r="293" spans="3:4" ht="12.95" customHeight="1" x14ac:dyDescent="0.2">
      <c r="C293" s="10"/>
      <c r="D293" s="10"/>
    </row>
    <row r="294" spans="3:4" ht="12.95" customHeight="1" x14ac:dyDescent="0.2">
      <c r="C294" s="10"/>
      <c r="D294" s="10"/>
    </row>
    <row r="295" spans="3:4" ht="12.95" customHeight="1" x14ac:dyDescent="0.2">
      <c r="C295" s="10"/>
      <c r="D295" s="10"/>
    </row>
    <row r="296" spans="3:4" ht="12.95" customHeight="1" x14ac:dyDescent="0.2">
      <c r="C296" s="10"/>
      <c r="D296" s="10"/>
    </row>
    <row r="297" spans="3:4" ht="12.95" customHeight="1" x14ac:dyDescent="0.2">
      <c r="C297" s="10"/>
      <c r="D297" s="10"/>
    </row>
    <row r="298" spans="3:4" ht="12.95" customHeight="1" x14ac:dyDescent="0.2">
      <c r="C298" s="10"/>
      <c r="D298" s="10"/>
    </row>
    <row r="299" spans="3:4" ht="12.95" customHeight="1" x14ac:dyDescent="0.2">
      <c r="C299" s="10"/>
      <c r="D299" s="10"/>
    </row>
    <row r="300" spans="3:4" ht="12.95" customHeight="1" x14ac:dyDescent="0.2">
      <c r="C300" s="10"/>
      <c r="D300" s="10"/>
    </row>
    <row r="301" spans="3:4" ht="12.95" customHeight="1" x14ac:dyDescent="0.2">
      <c r="C301" s="10"/>
      <c r="D301" s="10"/>
    </row>
    <row r="302" spans="3:4" ht="12.95" customHeight="1" x14ac:dyDescent="0.2">
      <c r="C302" s="10"/>
      <c r="D302" s="10"/>
    </row>
    <row r="303" spans="3:4" ht="12.95" customHeight="1" x14ac:dyDescent="0.2">
      <c r="C303" s="10"/>
      <c r="D303" s="10"/>
    </row>
    <row r="304" spans="3:4" ht="12.95" customHeight="1" x14ac:dyDescent="0.2">
      <c r="C304" s="10"/>
      <c r="D304" s="10"/>
    </row>
    <row r="305" spans="3:4" ht="12.95" customHeight="1" x14ac:dyDescent="0.2">
      <c r="C305" s="10"/>
      <c r="D305" s="10"/>
    </row>
    <row r="306" spans="3:4" ht="12.95" customHeight="1" x14ac:dyDescent="0.2">
      <c r="C306" s="10"/>
      <c r="D306" s="10"/>
    </row>
    <row r="307" spans="3:4" ht="12.95" customHeight="1" x14ac:dyDescent="0.2">
      <c r="C307" s="10"/>
      <c r="D307" s="10"/>
    </row>
    <row r="308" spans="3:4" ht="12.95" customHeight="1" x14ac:dyDescent="0.2">
      <c r="C308" s="10"/>
      <c r="D308" s="10"/>
    </row>
    <row r="309" spans="3:4" ht="12.95" customHeight="1" x14ac:dyDescent="0.2">
      <c r="C309" s="10"/>
      <c r="D309" s="10"/>
    </row>
    <row r="310" spans="3:4" ht="12.95" customHeight="1" x14ac:dyDescent="0.2">
      <c r="C310" s="10"/>
      <c r="D310" s="10"/>
    </row>
    <row r="311" spans="3:4" ht="12.95" customHeight="1" x14ac:dyDescent="0.2">
      <c r="C311" s="10"/>
      <c r="D311" s="10"/>
    </row>
    <row r="312" spans="3:4" ht="12.95" customHeight="1" x14ac:dyDescent="0.2">
      <c r="C312" s="10"/>
      <c r="D312" s="10"/>
    </row>
    <row r="313" spans="3:4" ht="12.95" customHeight="1" x14ac:dyDescent="0.2">
      <c r="C313" s="10"/>
      <c r="D313" s="10"/>
    </row>
    <row r="314" spans="3:4" ht="12.95" customHeight="1" x14ac:dyDescent="0.2">
      <c r="C314" s="10"/>
      <c r="D314" s="10"/>
    </row>
    <row r="315" spans="3:4" ht="12.95" customHeight="1" x14ac:dyDescent="0.2">
      <c r="C315" s="10"/>
      <c r="D315" s="10"/>
    </row>
    <row r="316" spans="3:4" ht="12.95" customHeight="1" x14ac:dyDescent="0.2">
      <c r="C316" s="10"/>
      <c r="D316" s="10"/>
    </row>
    <row r="317" spans="3:4" ht="12.95" customHeight="1" x14ac:dyDescent="0.2">
      <c r="C317" s="10"/>
      <c r="D317" s="10"/>
    </row>
    <row r="318" spans="3:4" ht="12.95" customHeight="1" x14ac:dyDescent="0.2">
      <c r="C318" s="10"/>
      <c r="D318" s="10"/>
    </row>
    <row r="319" spans="3:4" ht="12.95" customHeight="1" x14ac:dyDescent="0.2">
      <c r="C319" s="10"/>
      <c r="D319" s="10"/>
    </row>
    <row r="320" spans="3:4" ht="12.95" customHeight="1" x14ac:dyDescent="0.2">
      <c r="C320" s="10"/>
      <c r="D320" s="10"/>
    </row>
    <row r="321" spans="3:4" ht="12.95" customHeight="1" x14ac:dyDescent="0.2">
      <c r="C321" s="10"/>
      <c r="D321" s="10"/>
    </row>
    <row r="322" spans="3:4" ht="12.95" customHeight="1" x14ac:dyDescent="0.2">
      <c r="C322" s="10"/>
      <c r="D322" s="10"/>
    </row>
    <row r="323" spans="3:4" ht="12.95" customHeight="1" x14ac:dyDescent="0.2">
      <c r="C323" s="10"/>
      <c r="D323" s="10"/>
    </row>
    <row r="324" spans="3:4" ht="12.95" customHeight="1" x14ac:dyDescent="0.2">
      <c r="C324" s="10"/>
      <c r="D324" s="10"/>
    </row>
    <row r="325" spans="3:4" ht="12.95" customHeight="1" x14ac:dyDescent="0.2">
      <c r="C325" s="10"/>
      <c r="D325" s="10"/>
    </row>
    <row r="326" spans="3:4" ht="12.95" customHeight="1" x14ac:dyDescent="0.2">
      <c r="C326" s="10"/>
      <c r="D326" s="10"/>
    </row>
    <row r="327" spans="3:4" ht="12.95" customHeight="1" x14ac:dyDescent="0.2">
      <c r="C327" s="10"/>
      <c r="D327" s="10"/>
    </row>
    <row r="328" spans="3:4" ht="12.95" customHeight="1" x14ac:dyDescent="0.2">
      <c r="C328" s="10"/>
      <c r="D328" s="10"/>
    </row>
    <row r="329" spans="3:4" ht="12.95" customHeight="1" x14ac:dyDescent="0.2">
      <c r="C329" s="10"/>
      <c r="D329" s="10"/>
    </row>
    <row r="330" spans="3:4" ht="12.95" customHeight="1" x14ac:dyDescent="0.2">
      <c r="C330" s="10"/>
      <c r="D330" s="10"/>
    </row>
    <row r="331" spans="3:4" ht="12.95" customHeight="1" x14ac:dyDescent="0.2">
      <c r="C331" s="10"/>
      <c r="D331" s="10"/>
    </row>
    <row r="332" spans="3:4" ht="12.95" customHeight="1" x14ac:dyDescent="0.2">
      <c r="C332" s="10"/>
      <c r="D332" s="10"/>
    </row>
    <row r="333" spans="3:4" ht="12.95" customHeight="1" x14ac:dyDescent="0.2">
      <c r="C333" s="10"/>
      <c r="D333" s="10"/>
    </row>
    <row r="334" spans="3:4" ht="12.95" customHeight="1" x14ac:dyDescent="0.2">
      <c r="C334" s="10"/>
      <c r="D334" s="10"/>
    </row>
    <row r="335" spans="3:4" ht="12.95" customHeight="1" x14ac:dyDescent="0.2">
      <c r="C335" s="10"/>
      <c r="D335" s="10"/>
    </row>
    <row r="336" spans="3:4" ht="12.95" customHeight="1" x14ac:dyDescent="0.2">
      <c r="C336" s="10"/>
      <c r="D336" s="10"/>
    </row>
    <row r="337" spans="3:4" ht="12.95" customHeight="1" x14ac:dyDescent="0.2">
      <c r="C337" s="10"/>
      <c r="D337" s="10"/>
    </row>
    <row r="338" spans="3:4" ht="12.95" customHeight="1" x14ac:dyDescent="0.2">
      <c r="C338" s="10"/>
      <c r="D338" s="10"/>
    </row>
    <row r="339" spans="3:4" ht="12.95" customHeight="1" x14ac:dyDescent="0.2">
      <c r="C339" s="10"/>
      <c r="D339" s="10"/>
    </row>
    <row r="340" spans="3:4" ht="12.95" customHeight="1" x14ac:dyDescent="0.2">
      <c r="C340" s="10"/>
      <c r="D340" s="10"/>
    </row>
    <row r="341" spans="3:4" ht="12.95" customHeight="1" x14ac:dyDescent="0.2">
      <c r="C341" s="10"/>
      <c r="D341" s="10"/>
    </row>
    <row r="342" spans="3:4" ht="12.95" customHeight="1" x14ac:dyDescent="0.2">
      <c r="C342" s="10"/>
      <c r="D342" s="10"/>
    </row>
    <row r="343" spans="3:4" ht="12.95" customHeight="1" x14ac:dyDescent="0.2">
      <c r="C343" s="10"/>
      <c r="D343" s="10"/>
    </row>
    <row r="344" spans="3:4" ht="12.95" customHeight="1" x14ac:dyDescent="0.2">
      <c r="C344" s="10"/>
      <c r="D344" s="10"/>
    </row>
    <row r="345" spans="3:4" ht="12.95" customHeight="1" x14ac:dyDescent="0.2">
      <c r="C345" s="10"/>
      <c r="D345" s="10"/>
    </row>
    <row r="346" spans="3:4" ht="12.95" customHeight="1" x14ac:dyDescent="0.2">
      <c r="C346" s="10"/>
      <c r="D346" s="10"/>
    </row>
    <row r="347" spans="3:4" ht="12.95" customHeight="1" x14ac:dyDescent="0.2">
      <c r="C347" s="10"/>
      <c r="D347" s="10"/>
    </row>
    <row r="348" spans="3:4" ht="12.95" customHeight="1" x14ac:dyDescent="0.2">
      <c r="C348" s="10"/>
      <c r="D348" s="10"/>
    </row>
    <row r="349" spans="3:4" ht="12.95" customHeight="1" x14ac:dyDescent="0.2">
      <c r="C349" s="10"/>
      <c r="D349" s="10"/>
    </row>
    <row r="350" spans="3:4" ht="12.95" customHeight="1" x14ac:dyDescent="0.2">
      <c r="C350" s="10"/>
      <c r="D350" s="10"/>
    </row>
    <row r="351" spans="3:4" ht="12.95" customHeight="1" x14ac:dyDescent="0.2">
      <c r="C351" s="10"/>
      <c r="D351" s="10"/>
    </row>
    <row r="352" spans="3:4" ht="12.95" customHeight="1" x14ac:dyDescent="0.2">
      <c r="C352" s="10"/>
      <c r="D352" s="10"/>
    </row>
    <row r="353" spans="3:4" ht="12.95" customHeight="1" x14ac:dyDescent="0.2">
      <c r="C353" s="10"/>
      <c r="D353" s="10"/>
    </row>
    <row r="354" spans="3:4" ht="12.95" customHeight="1" x14ac:dyDescent="0.2">
      <c r="C354" s="10"/>
      <c r="D354" s="10"/>
    </row>
    <row r="355" spans="3:4" ht="12.95" customHeight="1" x14ac:dyDescent="0.2">
      <c r="C355" s="10"/>
      <c r="D355" s="10"/>
    </row>
    <row r="356" spans="3:4" ht="12.95" customHeight="1" x14ac:dyDescent="0.2">
      <c r="C356" s="10"/>
      <c r="D356" s="10"/>
    </row>
    <row r="357" spans="3:4" ht="12.95" customHeight="1" x14ac:dyDescent="0.2">
      <c r="C357" s="10"/>
      <c r="D357" s="10"/>
    </row>
    <row r="358" spans="3:4" ht="12.95" customHeight="1" x14ac:dyDescent="0.2">
      <c r="C358" s="10"/>
      <c r="D358" s="10"/>
    </row>
    <row r="359" spans="3:4" ht="12.95" customHeight="1" x14ac:dyDescent="0.2">
      <c r="C359" s="10"/>
      <c r="D359" s="10"/>
    </row>
    <row r="360" spans="3:4" ht="12.95" customHeight="1" x14ac:dyDescent="0.2">
      <c r="C360" s="10"/>
      <c r="D360" s="10"/>
    </row>
    <row r="361" spans="3:4" ht="12.95" customHeight="1" x14ac:dyDescent="0.2">
      <c r="C361" s="10"/>
      <c r="D361" s="10"/>
    </row>
    <row r="362" spans="3:4" ht="12.95" customHeight="1" x14ac:dyDescent="0.2">
      <c r="C362" s="10"/>
      <c r="D362" s="10"/>
    </row>
    <row r="363" spans="3:4" ht="12.95" customHeight="1" x14ac:dyDescent="0.2">
      <c r="C363" s="10"/>
      <c r="D363" s="10"/>
    </row>
    <row r="364" spans="3:4" ht="12.95" customHeight="1" x14ac:dyDescent="0.2">
      <c r="C364" s="10"/>
      <c r="D364" s="10"/>
    </row>
    <row r="365" spans="3:4" ht="12.95" customHeight="1" x14ac:dyDescent="0.2">
      <c r="C365" s="10"/>
      <c r="D365" s="10"/>
    </row>
    <row r="366" spans="3:4" ht="12.95" customHeight="1" x14ac:dyDescent="0.2">
      <c r="C366" s="10"/>
      <c r="D366" s="10"/>
    </row>
    <row r="367" spans="3:4" ht="12.95" customHeight="1" x14ac:dyDescent="0.2">
      <c r="C367" s="10"/>
      <c r="D367" s="10"/>
    </row>
    <row r="368" spans="3:4" ht="12.95" customHeight="1" x14ac:dyDescent="0.2">
      <c r="C368" s="10"/>
      <c r="D368" s="10"/>
    </row>
    <row r="369" spans="3:4" ht="12.95" customHeight="1" x14ac:dyDescent="0.2">
      <c r="C369" s="10"/>
      <c r="D369" s="10"/>
    </row>
    <row r="370" spans="3:4" ht="12.95" customHeight="1" x14ac:dyDescent="0.2">
      <c r="C370" s="10"/>
      <c r="D370" s="10"/>
    </row>
    <row r="371" spans="3:4" ht="12.95" customHeight="1" x14ac:dyDescent="0.2">
      <c r="C371" s="10"/>
      <c r="D371" s="10"/>
    </row>
    <row r="372" spans="3:4" ht="12.95" customHeight="1" x14ac:dyDescent="0.2">
      <c r="C372" s="10"/>
      <c r="D372" s="10"/>
    </row>
    <row r="373" spans="3:4" ht="12.95" customHeight="1" x14ac:dyDescent="0.2">
      <c r="C373" s="10"/>
      <c r="D373" s="10"/>
    </row>
    <row r="374" spans="3:4" ht="12.95" customHeight="1" x14ac:dyDescent="0.2">
      <c r="C374" s="10"/>
      <c r="D374" s="10"/>
    </row>
    <row r="375" spans="3:4" ht="12.95" customHeight="1" x14ac:dyDescent="0.2">
      <c r="C375" s="10"/>
      <c r="D375" s="10"/>
    </row>
    <row r="376" spans="3:4" ht="12.95" customHeight="1" x14ac:dyDescent="0.2">
      <c r="C376" s="10"/>
      <c r="D376" s="10"/>
    </row>
    <row r="377" spans="3:4" ht="12.95" customHeight="1" x14ac:dyDescent="0.2">
      <c r="C377" s="10"/>
      <c r="D377" s="10"/>
    </row>
    <row r="378" spans="3:4" ht="12.95" customHeight="1" x14ac:dyDescent="0.2">
      <c r="C378" s="10"/>
      <c r="D378" s="10"/>
    </row>
    <row r="379" spans="3:4" ht="12.95" customHeight="1" x14ac:dyDescent="0.2">
      <c r="C379" s="10"/>
      <c r="D379" s="10"/>
    </row>
    <row r="380" spans="3:4" ht="12.95" customHeight="1" x14ac:dyDescent="0.2">
      <c r="C380" s="10"/>
      <c r="D380" s="10"/>
    </row>
    <row r="381" spans="3:4" ht="12.95" customHeight="1" x14ac:dyDescent="0.2">
      <c r="C381" s="10"/>
      <c r="D381" s="10"/>
    </row>
    <row r="382" spans="3:4" ht="12.95" customHeight="1" x14ac:dyDescent="0.2">
      <c r="C382" s="10"/>
      <c r="D382" s="10"/>
    </row>
    <row r="383" spans="3:4" ht="12.95" customHeight="1" x14ac:dyDescent="0.2">
      <c r="C383" s="10"/>
      <c r="D383" s="10"/>
    </row>
    <row r="384" spans="3:4" ht="12.95" customHeight="1" x14ac:dyDescent="0.2">
      <c r="C384" s="10"/>
      <c r="D384" s="10"/>
    </row>
    <row r="385" spans="3:4" ht="12.95" customHeight="1" x14ac:dyDescent="0.2">
      <c r="C385" s="10"/>
      <c r="D385" s="10"/>
    </row>
    <row r="386" spans="3:4" ht="12.95" customHeight="1" x14ac:dyDescent="0.2">
      <c r="C386" s="10"/>
      <c r="D386" s="10"/>
    </row>
    <row r="387" spans="3:4" ht="12.95" customHeight="1" x14ac:dyDescent="0.2">
      <c r="C387" s="10"/>
      <c r="D387" s="10"/>
    </row>
    <row r="388" spans="3:4" ht="12.95" customHeight="1" x14ac:dyDescent="0.2">
      <c r="C388" s="10"/>
      <c r="D388" s="10"/>
    </row>
    <row r="389" spans="3:4" ht="12.95" customHeight="1" x14ac:dyDescent="0.2">
      <c r="C389" s="10"/>
      <c r="D389" s="10"/>
    </row>
    <row r="390" spans="3:4" ht="12.95" customHeight="1" x14ac:dyDescent="0.2">
      <c r="C390" s="10"/>
      <c r="D390" s="10"/>
    </row>
    <row r="391" spans="3:4" ht="12.95" customHeight="1" x14ac:dyDescent="0.2">
      <c r="C391" s="10"/>
      <c r="D391" s="10"/>
    </row>
    <row r="392" spans="3:4" ht="12.95" customHeight="1" x14ac:dyDescent="0.2">
      <c r="C392" s="10"/>
      <c r="D392" s="10"/>
    </row>
    <row r="393" spans="3:4" ht="12.95" customHeight="1" x14ac:dyDescent="0.2">
      <c r="C393" s="10"/>
      <c r="D393" s="10"/>
    </row>
    <row r="394" spans="3:4" ht="12.95" customHeight="1" x14ac:dyDescent="0.2">
      <c r="C394" s="10"/>
      <c r="D394" s="10"/>
    </row>
    <row r="395" spans="3:4" ht="12.95" customHeight="1" x14ac:dyDescent="0.2">
      <c r="C395" s="10"/>
      <c r="D395" s="10"/>
    </row>
    <row r="396" spans="3:4" ht="12.95" customHeight="1" x14ac:dyDescent="0.2">
      <c r="C396" s="10"/>
      <c r="D396" s="10"/>
    </row>
    <row r="397" spans="3:4" ht="12.95" customHeight="1" x14ac:dyDescent="0.2">
      <c r="C397" s="10"/>
      <c r="D397" s="10"/>
    </row>
    <row r="398" spans="3:4" ht="12.95" customHeight="1" x14ac:dyDescent="0.2">
      <c r="C398" s="10"/>
      <c r="D398" s="10"/>
    </row>
    <row r="399" spans="3:4" ht="12.95" customHeight="1" x14ac:dyDescent="0.2">
      <c r="C399" s="10"/>
      <c r="D399" s="10"/>
    </row>
    <row r="400" spans="3:4" ht="12.95" customHeight="1" x14ac:dyDescent="0.2">
      <c r="C400" s="10"/>
      <c r="D400" s="10"/>
    </row>
    <row r="401" spans="3:4" ht="12.95" customHeight="1" x14ac:dyDescent="0.2">
      <c r="C401" s="10"/>
      <c r="D401" s="10"/>
    </row>
    <row r="402" spans="3:4" ht="12.95" customHeight="1" x14ac:dyDescent="0.2">
      <c r="C402" s="10"/>
      <c r="D402" s="10"/>
    </row>
    <row r="403" spans="3:4" ht="12.95" customHeight="1" x14ac:dyDescent="0.2">
      <c r="C403" s="10"/>
      <c r="D403" s="10"/>
    </row>
    <row r="404" spans="3:4" ht="12.95" customHeight="1" x14ac:dyDescent="0.2">
      <c r="C404" s="10"/>
      <c r="D404" s="10"/>
    </row>
    <row r="405" spans="3:4" ht="12.95" customHeight="1" x14ac:dyDescent="0.2">
      <c r="C405" s="10"/>
      <c r="D405" s="10"/>
    </row>
    <row r="406" spans="3:4" ht="12.95" customHeight="1" x14ac:dyDescent="0.2">
      <c r="C406" s="10"/>
      <c r="D406" s="10"/>
    </row>
    <row r="407" spans="3:4" ht="12.95" customHeight="1" x14ac:dyDescent="0.2">
      <c r="C407" s="10"/>
      <c r="D407" s="10"/>
    </row>
    <row r="408" spans="3:4" ht="12.95" customHeight="1" x14ac:dyDescent="0.2">
      <c r="C408" s="10"/>
      <c r="D408" s="10"/>
    </row>
    <row r="409" spans="3:4" ht="12.95" customHeight="1" x14ac:dyDescent="0.2">
      <c r="C409" s="10"/>
      <c r="D409" s="10"/>
    </row>
    <row r="410" spans="3:4" ht="12.95" customHeight="1" x14ac:dyDescent="0.2">
      <c r="C410" s="10"/>
      <c r="D410" s="10"/>
    </row>
    <row r="411" spans="3:4" ht="12.95" customHeight="1" x14ac:dyDescent="0.2">
      <c r="C411" s="10"/>
      <c r="D411" s="10"/>
    </row>
    <row r="412" spans="3:4" ht="12.95" customHeight="1" x14ac:dyDescent="0.2">
      <c r="C412" s="10"/>
      <c r="D412" s="10"/>
    </row>
    <row r="413" spans="3:4" ht="12.95" customHeight="1" x14ac:dyDescent="0.2">
      <c r="C413" s="10"/>
      <c r="D413" s="10"/>
    </row>
    <row r="414" spans="3:4" ht="12.95" customHeight="1" x14ac:dyDescent="0.2">
      <c r="C414" s="10"/>
      <c r="D414" s="10"/>
    </row>
    <row r="415" spans="3:4" ht="12.95" customHeight="1" x14ac:dyDescent="0.2">
      <c r="C415" s="10"/>
      <c r="D415" s="10"/>
    </row>
    <row r="416" spans="3:4" ht="12.95" customHeight="1" x14ac:dyDescent="0.2">
      <c r="C416" s="10"/>
      <c r="D416" s="10"/>
    </row>
    <row r="417" spans="3:4" ht="12.95" customHeight="1" x14ac:dyDescent="0.2">
      <c r="C417" s="10"/>
      <c r="D417" s="10"/>
    </row>
    <row r="418" spans="3:4" ht="12.95" customHeight="1" x14ac:dyDescent="0.2">
      <c r="C418" s="10"/>
      <c r="D418" s="10"/>
    </row>
    <row r="419" spans="3:4" ht="12.95" customHeight="1" x14ac:dyDescent="0.2">
      <c r="C419" s="10"/>
      <c r="D419" s="10"/>
    </row>
    <row r="420" spans="3:4" ht="12.95" customHeight="1" x14ac:dyDescent="0.2">
      <c r="C420" s="10"/>
      <c r="D420" s="10"/>
    </row>
    <row r="421" spans="3:4" ht="12.95" customHeight="1" x14ac:dyDescent="0.2">
      <c r="C421" s="10"/>
      <c r="D421" s="10"/>
    </row>
    <row r="422" spans="3:4" ht="12.95" customHeight="1" x14ac:dyDescent="0.2">
      <c r="C422" s="10"/>
      <c r="D422" s="10"/>
    </row>
    <row r="423" spans="3:4" ht="12.95" customHeight="1" x14ac:dyDescent="0.2">
      <c r="C423" s="10"/>
      <c r="D423" s="10"/>
    </row>
    <row r="424" spans="3:4" ht="12.95" customHeight="1" x14ac:dyDescent="0.2">
      <c r="C424" s="10"/>
      <c r="D424" s="10"/>
    </row>
    <row r="425" spans="3:4" ht="12.95" customHeight="1" x14ac:dyDescent="0.2">
      <c r="C425" s="10"/>
      <c r="D425" s="10"/>
    </row>
    <row r="426" spans="3:4" ht="12.95" customHeight="1" x14ac:dyDescent="0.2">
      <c r="C426" s="10"/>
      <c r="D426" s="10"/>
    </row>
    <row r="427" spans="3:4" ht="12.95" customHeight="1" x14ac:dyDescent="0.2">
      <c r="C427" s="10"/>
      <c r="D427" s="10"/>
    </row>
    <row r="428" spans="3:4" ht="12.95" customHeight="1" x14ac:dyDescent="0.2">
      <c r="C428" s="10"/>
      <c r="D428" s="10"/>
    </row>
    <row r="429" spans="3:4" ht="12.95" customHeight="1" x14ac:dyDescent="0.2">
      <c r="C429" s="10"/>
      <c r="D429" s="10"/>
    </row>
    <row r="430" spans="3:4" ht="12.95" customHeight="1" x14ac:dyDescent="0.2">
      <c r="C430" s="10"/>
      <c r="D430" s="10"/>
    </row>
    <row r="431" spans="3:4" ht="12.95" customHeight="1" x14ac:dyDescent="0.2">
      <c r="C431" s="10"/>
      <c r="D431" s="10"/>
    </row>
    <row r="432" spans="3:4" ht="12.95" customHeight="1" x14ac:dyDescent="0.2">
      <c r="C432" s="10"/>
      <c r="D432" s="10"/>
    </row>
    <row r="433" spans="3:4" ht="12.95" customHeight="1" x14ac:dyDescent="0.2">
      <c r="C433" s="10"/>
      <c r="D433" s="10"/>
    </row>
    <row r="434" spans="3:4" ht="12.95" customHeight="1" x14ac:dyDescent="0.2">
      <c r="C434" s="10"/>
      <c r="D434" s="10"/>
    </row>
    <row r="435" spans="3:4" ht="12.95" customHeight="1" x14ac:dyDescent="0.2">
      <c r="C435" s="10"/>
      <c r="D435" s="10"/>
    </row>
    <row r="436" spans="3:4" ht="12.95" customHeight="1" x14ac:dyDescent="0.2">
      <c r="C436" s="10"/>
      <c r="D436" s="10"/>
    </row>
    <row r="437" spans="3:4" ht="12.95" customHeight="1" x14ac:dyDescent="0.2">
      <c r="C437" s="10"/>
      <c r="D437" s="10"/>
    </row>
    <row r="438" spans="3:4" ht="12.95" customHeight="1" x14ac:dyDescent="0.2">
      <c r="C438" s="10"/>
      <c r="D438" s="10"/>
    </row>
    <row r="439" spans="3:4" ht="12.95" customHeight="1" x14ac:dyDescent="0.2">
      <c r="C439" s="10"/>
      <c r="D439" s="10"/>
    </row>
    <row r="440" spans="3:4" ht="12.95" customHeight="1" x14ac:dyDescent="0.2">
      <c r="C440" s="10"/>
      <c r="D440" s="10"/>
    </row>
    <row r="441" spans="3:4" ht="12.95" customHeight="1" x14ac:dyDescent="0.2">
      <c r="C441" s="10"/>
      <c r="D441" s="10"/>
    </row>
    <row r="442" spans="3:4" ht="12.95" customHeight="1" x14ac:dyDescent="0.2">
      <c r="C442" s="10"/>
      <c r="D442" s="10"/>
    </row>
    <row r="443" spans="3:4" ht="12.95" customHeight="1" x14ac:dyDescent="0.2">
      <c r="C443" s="10"/>
      <c r="D443" s="10"/>
    </row>
    <row r="444" spans="3:4" ht="12.95" customHeight="1" x14ac:dyDescent="0.2">
      <c r="C444" s="10"/>
      <c r="D444" s="10"/>
    </row>
    <row r="445" spans="3:4" ht="12.95" customHeight="1" x14ac:dyDescent="0.2">
      <c r="C445" s="10"/>
      <c r="D445" s="10"/>
    </row>
    <row r="446" spans="3:4" ht="12.95" customHeight="1" x14ac:dyDescent="0.2">
      <c r="C446" s="10"/>
      <c r="D446" s="10"/>
    </row>
    <row r="447" spans="3:4" ht="12.95" customHeight="1" x14ac:dyDescent="0.2">
      <c r="C447" s="10"/>
      <c r="D447" s="10"/>
    </row>
    <row r="448" spans="3:4" ht="12.95" customHeight="1" x14ac:dyDescent="0.2">
      <c r="C448" s="10"/>
      <c r="D448" s="10"/>
    </row>
    <row r="449" spans="3:4" ht="12.95" customHeight="1" x14ac:dyDescent="0.2">
      <c r="C449" s="10"/>
      <c r="D449" s="10"/>
    </row>
    <row r="450" spans="3:4" ht="12.95" customHeight="1" x14ac:dyDescent="0.2">
      <c r="C450" s="10"/>
      <c r="D450" s="10"/>
    </row>
    <row r="451" spans="3:4" ht="12.95" customHeight="1" x14ac:dyDescent="0.2">
      <c r="C451" s="10"/>
      <c r="D451" s="10"/>
    </row>
    <row r="452" spans="3:4" ht="12.95" customHeight="1" x14ac:dyDescent="0.2">
      <c r="C452" s="10"/>
      <c r="D452" s="10"/>
    </row>
    <row r="453" spans="3:4" ht="12.95" customHeight="1" x14ac:dyDescent="0.2">
      <c r="C453" s="10"/>
      <c r="D453" s="10"/>
    </row>
    <row r="454" spans="3:4" ht="12.95" customHeight="1" x14ac:dyDescent="0.2">
      <c r="C454" s="10"/>
      <c r="D454" s="10"/>
    </row>
    <row r="455" spans="3:4" ht="12.95" customHeight="1" x14ac:dyDescent="0.2">
      <c r="C455" s="10"/>
      <c r="D455" s="10"/>
    </row>
    <row r="456" spans="3:4" ht="12.95" customHeight="1" x14ac:dyDescent="0.2">
      <c r="C456" s="10"/>
      <c r="D456" s="10"/>
    </row>
    <row r="457" spans="3:4" ht="12.95" customHeight="1" x14ac:dyDescent="0.2">
      <c r="C457" s="10"/>
      <c r="D457" s="10"/>
    </row>
    <row r="458" spans="3:4" ht="12.95" customHeight="1" x14ac:dyDescent="0.2">
      <c r="C458" s="10"/>
      <c r="D458" s="10"/>
    </row>
    <row r="459" spans="3:4" ht="12.95" customHeight="1" x14ac:dyDescent="0.2">
      <c r="C459" s="10"/>
      <c r="D459" s="10"/>
    </row>
    <row r="460" spans="3:4" ht="12.95" customHeight="1" x14ac:dyDescent="0.2">
      <c r="C460" s="10"/>
      <c r="D460" s="10"/>
    </row>
    <row r="461" spans="3:4" ht="12.95" customHeight="1" x14ac:dyDescent="0.2">
      <c r="C461" s="10"/>
      <c r="D461" s="10"/>
    </row>
    <row r="462" spans="3:4" ht="12.95" customHeight="1" x14ac:dyDescent="0.2">
      <c r="C462" s="10"/>
      <c r="D462" s="10"/>
    </row>
    <row r="463" spans="3:4" ht="12.95" customHeight="1" x14ac:dyDescent="0.2">
      <c r="C463" s="10"/>
      <c r="D463" s="10"/>
    </row>
    <row r="464" spans="3:4" ht="12.95" customHeight="1" x14ac:dyDescent="0.2">
      <c r="C464" s="10"/>
      <c r="D464" s="10"/>
    </row>
    <row r="465" spans="3:4" ht="12.95" customHeight="1" x14ac:dyDescent="0.2">
      <c r="C465" s="10"/>
      <c r="D465" s="10"/>
    </row>
    <row r="466" spans="3:4" ht="12.95" customHeight="1" x14ac:dyDescent="0.2">
      <c r="C466" s="10"/>
      <c r="D466" s="10"/>
    </row>
    <row r="467" spans="3:4" ht="12.95" customHeight="1" x14ac:dyDescent="0.2">
      <c r="C467" s="10"/>
      <c r="D467" s="10"/>
    </row>
    <row r="468" spans="3:4" ht="12.95" customHeight="1" x14ac:dyDescent="0.2">
      <c r="C468" s="10"/>
      <c r="D468" s="10"/>
    </row>
    <row r="469" spans="3:4" ht="12.95" customHeight="1" x14ac:dyDescent="0.2">
      <c r="C469" s="10"/>
      <c r="D469" s="10"/>
    </row>
    <row r="470" spans="3:4" ht="12.95" customHeight="1" x14ac:dyDescent="0.2">
      <c r="C470" s="10"/>
      <c r="D470" s="10"/>
    </row>
    <row r="471" spans="3:4" ht="12.95" customHeight="1" x14ac:dyDescent="0.2">
      <c r="C471" s="10"/>
      <c r="D471" s="10"/>
    </row>
    <row r="472" spans="3:4" ht="12.95" customHeight="1" x14ac:dyDescent="0.2">
      <c r="C472" s="10"/>
      <c r="D472" s="10"/>
    </row>
    <row r="473" spans="3:4" ht="12.95" customHeight="1" x14ac:dyDescent="0.2">
      <c r="C473" s="10"/>
      <c r="D473" s="10"/>
    </row>
    <row r="474" spans="3:4" ht="12.95" customHeight="1" x14ac:dyDescent="0.2">
      <c r="C474" s="10"/>
      <c r="D474" s="10"/>
    </row>
    <row r="475" spans="3:4" ht="12.95" customHeight="1" x14ac:dyDescent="0.2">
      <c r="C475" s="10"/>
      <c r="D475" s="10"/>
    </row>
    <row r="476" spans="3:4" ht="12.95" customHeight="1" x14ac:dyDescent="0.2">
      <c r="C476" s="10"/>
      <c r="D476" s="10"/>
    </row>
    <row r="477" spans="3:4" ht="12.95" customHeight="1" x14ac:dyDescent="0.2">
      <c r="C477" s="10"/>
      <c r="D477" s="10"/>
    </row>
    <row r="478" spans="3:4" ht="12.95" customHeight="1" x14ac:dyDescent="0.2">
      <c r="C478" s="10"/>
      <c r="D478" s="10"/>
    </row>
    <row r="479" spans="3:4" ht="12.95" customHeight="1" x14ac:dyDescent="0.2">
      <c r="C479" s="10"/>
      <c r="D479" s="10"/>
    </row>
    <row r="480" spans="3:4" ht="12.95" customHeight="1" x14ac:dyDescent="0.2">
      <c r="C480" s="10"/>
      <c r="D480" s="10"/>
    </row>
    <row r="481" spans="3:4" ht="12.95" customHeight="1" x14ac:dyDescent="0.2">
      <c r="C481" s="10"/>
      <c r="D481" s="10"/>
    </row>
    <row r="482" spans="3:4" ht="12.95" customHeight="1" x14ac:dyDescent="0.2">
      <c r="C482" s="10"/>
      <c r="D482" s="10"/>
    </row>
    <row r="483" spans="3:4" ht="12.95" customHeight="1" x14ac:dyDescent="0.2">
      <c r="C483" s="10"/>
      <c r="D483" s="10"/>
    </row>
    <row r="484" spans="3:4" ht="12.95" customHeight="1" x14ac:dyDescent="0.2">
      <c r="C484" s="10"/>
      <c r="D484" s="10"/>
    </row>
    <row r="485" spans="3:4" ht="12.95" customHeight="1" x14ac:dyDescent="0.2">
      <c r="C485" s="10"/>
      <c r="D485" s="10"/>
    </row>
    <row r="486" spans="3:4" ht="12.95" customHeight="1" x14ac:dyDescent="0.2">
      <c r="C486" s="10"/>
      <c r="D486" s="10"/>
    </row>
    <row r="487" spans="3:4" ht="12.95" customHeight="1" x14ac:dyDescent="0.2">
      <c r="C487" s="10"/>
      <c r="D487" s="10"/>
    </row>
    <row r="488" spans="3:4" ht="12.95" customHeight="1" x14ac:dyDescent="0.2">
      <c r="C488" s="10"/>
      <c r="D488" s="10"/>
    </row>
    <row r="489" spans="3:4" ht="12.95" customHeight="1" x14ac:dyDescent="0.2">
      <c r="C489" s="10"/>
      <c r="D489" s="10"/>
    </row>
    <row r="490" spans="3:4" ht="12.95" customHeight="1" x14ac:dyDescent="0.2">
      <c r="C490" s="10"/>
      <c r="D490" s="10"/>
    </row>
    <row r="491" spans="3:4" ht="12.95" customHeight="1" x14ac:dyDescent="0.2">
      <c r="C491" s="10"/>
      <c r="D491" s="10"/>
    </row>
    <row r="492" spans="3:4" ht="12.95" customHeight="1" x14ac:dyDescent="0.2">
      <c r="C492" s="10"/>
      <c r="D492" s="10"/>
    </row>
    <row r="493" spans="3:4" ht="12.95" customHeight="1" x14ac:dyDescent="0.2">
      <c r="C493" s="10"/>
      <c r="D493" s="10"/>
    </row>
    <row r="494" spans="3:4" ht="12.95" customHeight="1" x14ac:dyDescent="0.2">
      <c r="C494" s="10"/>
      <c r="D494" s="10"/>
    </row>
    <row r="495" spans="3:4" ht="12.95" customHeight="1" x14ac:dyDescent="0.2">
      <c r="C495" s="10"/>
      <c r="D495" s="10"/>
    </row>
    <row r="496" spans="3:4" ht="12.95" customHeight="1" x14ac:dyDescent="0.2">
      <c r="C496" s="10"/>
      <c r="D496" s="10"/>
    </row>
    <row r="497" spans="3:4" ht="12.95" customHeight="1" x14ac:dyDescent="0.2">
      <c r="C497" s="10"/>
      <c r="D497" s="10"/>
    </row>
    <row r="498" spans="3:4" ht="12.95" customHeight="1" x14ac:dyDescent="0.2">
      <c r="C498" s="10"/>
      <c r="D498" s="10"/>
    </row>
    <row r="499" spans="3:4" ht="12.95" customHeight="1" x14ac:dyDescent="0.2">
      <c r="C499" s="10"/>
      <c r="D499" s="10"/>
    </row>
    <row r="500" spans="3:4" ht="12.95" customHeight="1" x14ac:dyDescent="0.2">
      <c r="C500" s="10"/>
      <c r="D500" s="10"/>
    </row>
    <row r="501" spans="3:4" ht="12.95" customHeight="1" x14ac:dyDescent="0.2">
      <c r="C501" s="10"/>
      <c r="D501" s="10"/>
    </row>
    <row r="502" spans="3:4" ht="12.95" customHeight="1" x14ac:dyDescent="0.2">
      <c r="C502" s="10"/>
      <c r="D502" s="10"/>
    </row>
    <row r="503" spans="3:4" ht="12.95" customHeight="1" x14ac:dyDescent="0.2">
      <c r="C503" s="10"/>
      <c r="D503" s="10"/>
    </row>
    <row r="504" spans="3:4" ht="12.95" customHeight="1" x14ac:dyDescent="0.2">
      <c r="C504" s="10"/>
      <c r="D504" s="10"/>
    </row>
    <row r="505" spans="3:4" ht="12.95" customHeight="1" x14ac:dyDescent="0.2">
      <c r="C505" s="10"/>
      <c r="D505" s="10"/>
    </row>
    <row r="506" spans="3:4" ht="12.95" customHeight="1" x14ac:dyDescent="0.2">
      <c r="C506" s="10"/>
      <c r="D506" s="10"/>
    </row>
    <row r="507" spans="3:4" ht="12.95" customHeight="1" x14ac:dyDescent="0.2">
      <c r="C507" s="10"/>
      <c r="D507" s="10"/>
    </row>
    <row r="508" spans="3:4" ht="12.95" customHeight="1" x14ac:dyDescent="0.2">
      <c r="C508" s="10"/>
      <c r="D508" s="10"/>
    </row>
    <row r="509" spans="3:4" ht="12.95" customHeight="1" x14ac:dyDescent="0.2">
      <c r="C509" s="10"/>
      <c r="D509" s="10"/>
    </row>
    <row r="510" spans="3:4" ht="12.95" customHeight="1" x14ac:dyDescent="0.2">
      <c r="C510" s="10"/>
      <c r="D510" s="10"/>
    </row>
    <row r="511" spans="3:4" ht="12.95" customHeight="1" x14ac:dyDescent="0.2">
      <c r="C511" s="10"/>
      <c r="D511" s="10"/>
    </row>
    <row r="512" spans="3:4" ht="12.95" customHeight="1" x14ac:dyDescent="0.2">
      <c r="C512" s="10"/>
      <c r="D512" s="10"/>
    </row>
    <row r="513" spans="3:4" ht="12.95" customHeight="1" x14ac:dyDescent="0.2">
      <c r="C513" s="10"/>
      <c r="D513" s="10"/>
    </row>
    <row r="514" spans="3:4" ht="12.95" customHeight="1" x14ac:dyDescent="0.2">
      <c r="C514" s="10"/>
      <c r="D514" s="10"/>
    </row>
    <row r="515" spans="3:4" ht="12.95" customHeight="1" x14ac:dyDescent="0.2">
      <c r="C515" s="10"/>
      <c r="D515" s="10"/>
    </row>
    <row r="516" spans="3:4" ht="12.95" customHeight="1" x14ac:dyDescent="0.2">
      <c r="C516" s="10"/>
      <c r="D516" s="10"/>
    </row>
    <row r="517" spans="3:4" ht="12.95" customHeight="1" x14ac:dyDescent="0.2">
      <c r="C517" s="10"/>
      <c r="D517" s="10"/>
    </row>
    <row r="518" spans="3:4" ht="12.95" customHeight="1" x14ac:dyDescent="0.2">
      <c r="C518" s="10"/>
      <c r="D518" s="10"/>
    </row>
    <row r="519" spans="3:4" ht="12.95" customHeight="1" x14ac:dyDescent="0.2">
      <c r="C519" s="10"/>
      <c r="D519" s="10"/>
    </row>
    <row r="520" spans="3:4" ht="12.95" customHeight="1" x14ac:dyDescent="0.2">
      <c r="C520" s="10"/>
      <c r="D520" s="10"/>
    </row>
    <row r="521" spans="3:4" ht="12.95" customHeight="1" x14ac:dyDescent="0.2">
      <c r="C521" s="10"/>
      <c r="D521" s="10"/>
    </row>
    <row r="522" spans="3:4" ht="12.95" customHeight="1" x14ac:dyDescent="0.2">
      <c r="C522" s="10"/>
      <c r="D522" s="10"/>
    </row>
    <row r="523" spans="3:4" ht="12.95" customHeight="1" x14ac:dyDescent="0.2">
      <c r="C523" s="10"/>
      <c r="D523" s="10"/>
    </row>
    <row r="524" spans="3:4" ht="12.95" customHeight="1" x14ac:dyDescent="0.2">
      <c r="C524" s="10"/>
      <c r="D524" s="10"/>
    </row>
    <row r="525" spans="3:4" ht="12.95" customHeight="1" x14ac:dyDescent="0.2">
      <c r="C525" s="10"/>
      <c r="D525" s="10"/>
    </row>
    <row r="526" spans="3:4" ht="12.95" customHeight="1" x14ac:dyDescent="0.2">
      <c r="C526" s="10"/>
      <c r="D526" s="10"/>
    </row>
    <row r="527" spans="3:4" ht="12.95" customHeight="1" x14ac:dyDescent="0.2">
      <c r="C527" s="10"/>
      <c r="D527" s="10"/>
    </row>
    <row r="528" spans="3:4" ht="12.95" customHeight="1" x14ac:dyDescent="0.2">
      <c r="C528" s="10"/>
      <c r="D528" s="10"/>
    </row>
    <row r="529" spans="3:4" ht="12.95" customHeight="1" x14ac:dyDescent="0.2">
      <c r="C529" s="10"/>
      <c r="D529" s="10"/>
    </row>
    <row r="530" spans="3:4" ht="12.95" customHeight="1" x14ac:dyDescent="0.2">
      <c r="C530" s="10"/>
      <c r="D530" s="10"/>
    </row>
    <row r="531" spans="3:4" ht="12.95" customHeight="1" x14ac:dyDescent="0.2">
      <c r="C531" s="10"/>
      <c r="D531" s="10"/>
    </row>
    <row r="532" spans="3:4" ht="12.95" customHeight="1" x14ac:dyDescent="0.2">
      <c r="C532" s="10"/>
      <c r="D532" s="10"/>
    </row>
    <row r="533" spans="3:4" ht="12.95" customHeight="1" x14ac:dyDescent="0.2">
      <c r="C533" s="10"/>
      <c r="D533" s="10"/>
    </row>
    <row r="534" spans="3:4" ht="12.95" customHeight="1" x14ac:dyDescent="0.2">
      <c r="C534" s="10"/>
      <c r="D534" s="10"/>
    </row>
    <row r="535" spans="3:4" ht="12.95" customHeight="1" x14ac:dyDescent="0.2">
      <c r="C535" s="10"/>
      <c r="D535" s="10"/>
    </row>
    <row r="536" spans="3:4" ht="12.95" customHeight="1" x14ac:dyDescent="0.2">
      <c r="C536" s="10"/>
      <c r="D536" s="10"/>
    </row>
    <row r="537" spans="3:4" ht="12.95" customHeight="1" x14ac:dyDescent="0.2">
      <c r="C537" s="10"/>
      <c r="D537" s="10"/>
    </row>
    <row r="538" spans="3:4" ht="12.95" customHeight="1" x14ac:dyDescent="0.2">
      <c r="C538" s="10"/>
      <c r="D538" s="10"/>
    </row>
    <row r="539" spans="3:4" ht="12.95" customHeight="1" x14ac:dyDescent="0.2">
      <c r="C539" s="10"/>
      <c r="D539" s="10"/>
    </row>
    <row r="540" spans="3:4" ht="12.95" customHeight="1" x14ac:dyDescent="0.2">
      <c r="C540" s="10"/>
      <c r="D540" s="10"/>
    </row>
    <row r="541" spans="3:4" ht="12.95" customHeight="1" x14ac:dyDescent="0.2">
      <c r="C541" s="10"/>
      <c r="D541" s="10"/>
    </row>
    <row r="542" spans="3:4" ht="12.95" customHeight="1" x14ac:dyDescent="0.2">
      <c r="C542" s="10"/>
      <c r="D542" s="10"/>
    </row>
    <row r="543" spans="3:4" ht="12.95" customHeight="1" x14ac:dyDescent="0.2">
      <c r="C543" s="10"/>
      <c r="D543" s="10"/>
    </row>
    <row r="544" spans="3:4" ht="12.95" customHeight="1" x14ac:dyDescent="0.2">
      <c r="C544" s="10"/>
      <c r="D544" s="10"/>
    </row>
    <row r="545" spans="3:4" ht="12.95" customHeight="1" x14ac:dyDescent="0.2">
      <c r="C545" s="10"/>
      <c r="D545" s="10"/>
    </row>
    <row r="546" spans="3:4" ht="12.95" customHeight="1" x14ac:dyDescent="0.2">
      <c r="C546" s="10"/>
      <c r="D546" s="10"/>
    </row>
    <row r="547" spans="3:4" ht="12.95" customHeight="1" x14ac:dyDescent="0.2">
      <c r="C547" s="10"/>
      <c r="D547" s="10"/>
    </row>
    <row r="548" spans="3:4" ht="12.95" customHeight="1" x14ac:dyDescent="0.2">
      <c r="C548" s="10"/>
      <c r="D548" s="10"/>
    </row>
    <row r="549" spans="3:4" ht="12.95" customHeight="1" x14ac:dyDescent="0.2">
      <c r="C549" s="10"/>
      <c r="D549" s="10"/>
    </row>
    <row r="550" spans="3:4" ht="12.95" customHeight="1" x14ac:dyDescent="0.2">
      <c r="C550" s="10"/>
      <c r="D550" s="10"/>
    </row>
    <row r="551" spans="3:4" ht="12.95" customHeight="1" x14ac:dyDescent="0.2">
      <c r="C551" s="10"/>
      <c r="D551" s="10"/>
    </row>
    <row r="552" spans="3:4" ht="12.95" customHeight="1" x14ac:dyDescent="0.2">
      <c r="C552" s="10"/>
      <c r="D552" s="10"/>
    </row>
    <row r="553" spans="3:4" ht="12.95" customHeight="1" x14ac:dyDescent="0.2">
      <c r="C553" s="10"/>
      <c r="D553" s="10"/>
    </row>
    <row r="554" spans="3:4" ht="12.95" customHeight="1" x14ac:dyDescent="0.2">
      <c r="C554" s="10"/>
      <c r="D554" s="10"/>
    </row>
    <row r="555" spans="3:4" ht="12.95" customHeight="1" x14ac:dyDescent="0.2">
      <c r="C555" s="10"/>
      <c r="D555" s="10"/>
    </row>
    <row r="556" spans="3:4" ht="12.95" customHeight="1" x14ac:dyDescent="0.2">
      <c r="C556" s="10"/>
      <c r="D556" s="10"/>
    </row>
    <row r="557" spans="3:4" ht="12.95" customHeight="1" x14ac:dyDescent="0.2">
      <c r="C557" s="10"/>
      <c r="D557" s="10"/>
    </row>
    <row r="558" spans="3:4" ht="12.95" customHeight="1" x14ac:dyDescent="0.2">
      <c r="C558" s="10"/>
      <c r="D558" s="10"/>
    </row>
    <row r="559" spans="3:4" ht="12.95" customHeight="1" x14ac:dyDescent="0.2">
      <c r="C559" s="10"/>
      <c r="D559" s="10"/>
    </row>
    <row r="560" spans="3:4" ht="12.95" customHeight="1" x14ac:dyDescent="0.2">
      <c r="C560" s="10"/>
      <c r="D560" s="10"/>
    </row>
    <row r="561" spans="3:4" ht="12.95" customHeight="1" x14ac:dyDescent="0.2">
      <c r="C561" s="10"/>
      <c r="D561" s="10"/>
    </row>
    <row r="562" spans="3:4" ht="12.95" customHeight="1" x14ac:dyDescent="0.2">
      <c r="C562" s="10"/>
      <c r="D562" s="10"/>
    </row>
    <row r="563" spans="3:4" ht="12.95" customHeight="1" x14ac:dyDescent="0.2">
      <c r="C563" s="10"/>
      <c r="D563" s="10"/>
    </row>
    <row r="564" spans="3:4" ht="12.95" customHeight="1" x14ac:dyDescent="0.2">
      <c r="C564" s="10"/>
      <c r="D564" s="10"/>
    </row>
    <row r="565" spans="3:4" ht="12.95" customHeight="1" x14ac:dyDescent="0.2">
      <c r="C565" s="10"/>
      <c r="D565" s="10"/>
    </row>
    <row r="566" spans="3:4" ht="12.95" customHeight="1" x14ac:dyDescent="0.2">
      <c r="C566" s="10"/>
      <c r="D566" s="10"/>
    </row>
    <row r="567" spans="3:4" ht="12.95" customHeight="1" x14ac:dyDescent="0.2">
      <c r="C567" s="10"/>
      <c r="D567" s="10"/>
    </row>
    <row r="568" spans="3:4" ht="12.95" customHeight="1" x14ac:dyDescent="0.2">
      <c r="C568" s="10"/>
      <c r="D568" s="10"/>
    </row>
    <row r="569" spans="3:4" ht="12.95" customHeight="1" x14ac:dyDescent="0.2">
      <c r="C569" s="10"/>
      <c r="D569" s="10"/>
    </row>
    <row r="570" spans="3:4" ht="12.95" customHeight="1" x14ac:dyDescent="0.2">
      <c r="C570" s="10"/>
      <c r="D570" s="10"/>
    </row>
    <row r="571" spans="3:4" ht="12.95" customHeight="1" x14ac:dyDescent="0.2">
      <c r="C571" s="10"/>
      <c r="D571" s="10"/>
    </row>
    <row r="572" spans="3:4" ht="12.95" customHeight="1" x14ac:dyDescent="0.2">
      <c r="C572" s="10"/>
      <c r="D572" s="10"/>
    </row>
    <row r="573" spans="3:4" ht="12.95" customHeight="1" x14ac:dyDescent="0.2">
      <c r="C573" s="10"/>
      <c r="D573" s="10"/>
    </row>
    <row r="574" spans="3:4" ht="12.95" customHeight="1" x14ac:dyDescent="0.2">
      <c r="C574" s="10"/>
      <c r="D574" s="10"/>
    </row>
    <row r="575" spans="3:4" ht="12.95" customHeight="1" x14ac:dyDescent="0.2">
      <c r="C575" s="10"/>
      <c r="D575" s="10"/>
    </row>
    <row r="576" spans="3:4" ht="12.95" customHeight="1" x14ac:dyDescent="0.2">
      <c r="C576" s="10"/>
      <c r="D576" s="10"/>
    </row>
    <row r="577" spans="3:4" ht="12.95" customHeight="1" x14ac:dyDescent="0.2">
      <c r="C577" s="10"/>
      <c r="D577" s="10"/>
    </row>
    <row r="578" spans="3:4" ht="12.95" customHeight="1" x14ac:dyDescent="0.2">
      <c r="C578" s="10"/>
      <c r="D578" s="10"/>
    </row>
    <row r="579" spans="3:4" ht="12.95" customHeight="1" x14ac:dyDescent="0.2">
      <c r="C579" s="10"/>
      <c r="D579" s="10"/>
    </row>
    <row r="580" spans="3:4" ht="12.95" customHeight="1" x14ac:dyDescent="0.2">
      <c r="C580" s="10"/>
      <c r="D580" s="10"/>
    </row>
    <row r="581" spans="3:4" ht="12.95" customHeight="1" x14ac:dyDescent="0.2">
      <c r="C581" s="10"/>
      <c r="D581" s="10"/>
    </row>
    <row r="582" spans="3:4" ht="12.95" customHeight="1" x14ac:dyDescent="0.2">
      <c r="C582" s="10"/>
      <c r="D582" s="10"/>
    </row>
    <row r="583" spans="3:4" ht="12.95" customHeight="1" x14ac:dyDescent="0.2">
      <c r="C583" s="10"/>
      <c r="D583" s="10"/>
    </row>
    <row r="584" spans="3:4" ht="12.95" customHeight="1" x14ac:dyDescent="0.2">
      <c r="C584" s="10"/>
      <c r="D584" s="10"/>
    </row>
    <row r="585" spans="3:4" ht="12.95" customHeight="1" x14ac:dyDescent="0.2">
      <c r="C585" s="10"/>
      <c r="D585" s="10"/>
    </row>
    <row r="586" spans="3:4" ht="12.95" customHeight="1" x14ac:dyDescent="0.2">
      <c r="C586" s="10"/>
      <c r="D586" s="10"/>
    </row>
    <row r="587" spans="3:4" ht="12.95" customHeight="1" x14ac:dyDescent="0.2">
      <c r="C587" s="10"/>
      <c r="D587" s="10"/>
    </row>
    <row r="588" spans="3:4" ht="12.95" customHeight="1" x14ac:dyDescent="0.2">
      <c r="C588" s="10"/>
      <c r="D588" s="10"/>
    </row>
    <row r="589" spans="3:4" ht="12.95" customHeight="1" x14ac:dyDescent="0.2">
      <c r="C589" s="10"/>
      <c r="D589" s="10"/>
    </row>
    <row r="590" spans="3:4" ht="12.95" customHeight="1" x14ac:dyDescent="0.2">
      <c r="C590" s="10"/>
      <c r="D590" s="10"/>
    </row>
    <row r="591" spans="3:4" ht="12.95" customHeight="1" x14ac:dyDescent="0.2">
      <c r="C591" s="10"/>
      <c r="D591" s="10"/>
    </row>
    <row r="592" spans="3:4" ht="12.95" customHeight="1" x14ac:dyDescent="0.2">
      <c r="C592" s="10"/>
      <c r="D592" s="10"/>
    </row>
    <row r="593" spans="3:4" ht="12.95" customHeight="1" x14ac:dyDescent="0.2">
      <c r="C593" s="10"/>
      <c r="D593" s="10"/>
    </row>
    <row r="594" spans="3:4" ht="12.95" customHeight="1" x14ac:dyDescent="0.2">
      <c r="C594" s="10"/>
      <c r="D594" s="10"/>
    </row>
    <row r="595" spans="3:4" ht="12.95" customHeight="1" x14ac:dyDescent="0.2">
      <c r="C595" s="10"/>
      <c r="D595" s="10"/>
    </row>
    <row r="596" spans="3:4" ht="12.95" customHeight="1" x14ac:dyDescent="0.2">
      <c r="C596" s="10"/>
      <c r="D596" s="10"/>
    </row>
    <row r="597" spans="3:4" ht="12.95" customHeight="1" x14ac:dyDescent="0.2">
      <c r="C597" s="10"/>
      <c r="D597" s="10"/>
    </row>
    <row r="598" spans="3:4" ht="12.95" customHeight="1" x14ac:dyDescent="0.2">
      <c r="C598" s="10"/>
      <c r="D598" s="10"/>
    </row>
    <row r="599" spans="3:4" ht="12.95" customHeight="1" x14ac:dyDescent="0.2">
      <c r="C599" s="10"/>
      <c r="D599" s="10"/>
    </row>
    <row r="600" spans="3:4" ht="12.95" customHeight="1" x14ac:dyDescent="0.2">
      <c r="C600" s="10"/>
      <c r="D600" s="10"/>
    </row>
    <row r="601" spans="3:4" ht="12.95" customHeight="1" x14ac:dyDescent="0.2">
      <c r="C601" s="10"/>
      <c r="D601" s="10"/>
    </row>
    <row r="602" spans="3:4" ht="12.95" customHeight="1" x14ac:dyDescent="0.2">
      <c r="C602" s="10"/>
      <c r="D602" s="10"/>
    </row>
    <row r="603" spans="3:4" ht="12.95" customHeight="1" x14ac:dyDescent="0.2">
      <c r="C603" s="10"/>
      <c r="D603" s="10"/>
    </row>
    <row r="604" spans="3:4" ht="12.95" customHeight="1" x14ac:dyDescent="0.2">
      <c r="C604" s="10"/>
      <c r="D604" s="10"/>
    </row>
    <row r="605" spans="3:4" ht="12.95" customHeight="1" x14ac:dyDescent="0.2">
      <c r="C605" s="10"/>
      <c r="D605" s="10"/>
    </row>
    <row r="606" spans="3:4" ht="12.95" customHeight="1" x14ac:dyDescent="0.2">
      <c r="C606" s="10"/>
      <c r="D606" s="10"/>
    </row>
    <row r="607" spans="3:4" ht="12.95" customHeight="1" x14ac:dyDescent="0.2">
      <c r="C607" s="10"/>
      <c r="D607" s="10"/>
    </row>
    <row r="608" spans="3:4" ht="12.95" customHeight="1" x14ac:dyDescent="0.2">
      <c r="C608" s="10"/>
      <c r="D608" s="10"/>
    </row>
    <row r="609" spans="3:4" ht="12.95" customHeight="1" x14ac:dyDescent="0.2">
      <c r="C609" s="10"/>
      <c r="D609" s="10"/>
    </row>
    <row r="610" spans="3:4" ht="12.95" customHeight="1" x14ac:dyDescent="0.2">
      <c r="C610" s="10"/>
      <c r="D610" s="10"/>
    </row>
    <row r="611" spans="3:4" ht="12.95" customHeight="1" x14ac:dyDescent="0.2">
      <c r="C611" s="10"/>
      <c r="D611" s="10"/>
    </row>
    <row r="612" spans="3:4" ht="12.95" customHeight="1" x14ac:dyDescent="0.2">
      <c r="C612" s="10"/>
      <c r="D612" s="10"/>
    </row>
    <row r="613" spans="3:4" ht="12.95" customHeight="1" x14ac:dyDescent="0.2">
      <c r="C613" s="10"/>
      <c r="D613" s="10"/>
    </row>
    <row r="614" spans="3:4" ht="12.95" customHeight="1" x14ac:dyDescent="0.2">
      <c r="C614" s="10"/>
      <c r="D614" s="10"/>
    </row>
    <row r="615" spans="3:4" ht="12.95" customHeight="1" x14ac:dyDescent="0.2">
      <c r="C615" s="10"/>
      <c r="D615" s="10"/>
    </row>
    <row r="616" spans="3:4" ht="12.95" customHeight="1" x14ac:dyDescent="0.2">
      <c r="C616" s="10"/>
      <c r="D616" s="10"/>
    </row>
    <row r="617" spans="3:4" ht="12.95" customHeight="1" x14ac:dyDescent="0.2">
      <c r="C617" s="10"/>
      <c r="D617" s="10"/>
    </row>
    <row r="618" spans="3:4" ht="12.95" customHeight="1" x14ac:dyDescent="0.2">
      <c r="C618" s="10"/>
      <c r="D618" s="10"/>
    </row>
    <row r="619" spans="3:4" ht="12.95" customHeight="1" x14ac:dyDescent="0.2">
      <c r="C619" s="10"/>
      <c r="D619" s="10"/>
    </row>
    <row r="620" spans="3:4" ht="12.95" customHeight="1" x14ac:dyDescent="0.2">
      <c r="C620" s="10"/>
      <c r="D620" s="10"/>
    </row>
    <row r="621" spans="3:4" ht="12.95" customHeight="1" x14ac:dyDescent="0.2">
      <c r="C621" s="10"/>
      <c r="D621" s="10"/>
    </row>
    <row r="622" spans="3:4" ht="12.95" customHeight="1" x14ac:dyDescent="0.2">
      <c r="C622" s="10"/>
      <c r="D622" s="10"/>
    </row>
    <row r="623" spans="3:4" ht="12.95" customHeight="1" x14ac:dyDescent="0.2">
      <c r="C623" s="10"/>
      <c r="D623" s="10"/>
    </row>
    <row r="624" spans="3:4" ht="12.95" customHeight="1" x14ac:dyDescent="0.2">
      <c r="C624" s="10"/>
      <c r="D624" s="10"/>
    </row>
    <row r="625" spans="3:4" ht="12.95" customHeight="1" x14ac:dyDescent="0.2">
      <c r="C625" s="10"/>
      <c r="D625" s="10"/>
    </row>
    <row r="626" spans="3:4" ht="12.95" customHeight="1" x14ac:dyDescent="0.2">
      <c r="C626" s="10"/>
      <c r="D626" s="10"/>
    </row>
    <row r="627" spans="3:4" ht="12.95" customHeight="1" x14ac:dyDescent="0.2">
      <c r="C627" s="10"/>
      <c r="D627" s="10"/>
    </row>
    <row r="628" spans="3:4" ht="12.95" customHeight="1" x14ac:dyDescent="0.2">
      <c r="C628" s="10"/>
      <c r="D628" s="10"/>
    </row>
    <row r="629" spans="3:4" ht="12.95" customHeight="1" x14ac:dyDescent="0.2">
      <c r="C629" s="10"/>
      <c r="D629" s="10"/>
    </row>
    <row r="630" spans="3:4" ht="12.95" customHeight="1" x14ac:dyDescent="0.2">
      <c r="C630" s="10"/>
      <c r="D630" s="10"/>
    </row>
    <row r="631" spans="3:4" ht="12.95" customHeight="1" x14ac:dyDescent="0.2">
      <c r="C631" s="10"/>
      <c r="D631" s="10"/>
    </row>
    <row r="632" spans="3:4" ht="12.95" customHeight="1" x14ac:dyDescent="0.2">
      <c r="C632" s="10"/>
      <c r="D632" s="10"/>
    </row>
    <row r="633" spans="3:4" ht="12.95" customHeight="1" x14ac:dyDescent="0.2">
      <c r="C633" s="10"/>
      <c r="D633" s="10"/>
    </row>
    <row r="634" spans="3:4" ht="12.95" customHeight="1" x14ac:dyDescent="0.2">
      <c r="C634" s="10"/>
      <c r="D634" s="10"/>
    </row>
    <row r="635" spans="3:4" ht="12.95" customHeight="1" x14ac:dyDescent="0.2">
      <c r="C635" s="10"/>
      <c r="D635" s="10"/>
    </row>
    <row r="636" spans="3:4" ht="12.95" customHeight="1" x14ac:dyDescent="0.2">
      <c r="C636" s="10"/>
      <c r="D636" s="10"/>
    </row>
    <row r="637" spans="3:4" ht="12.95" customHeight="1" x14ac:dyDescent="0.2">
      <c r="C637" s="10"/>
      <c r="D637" s="10"/>
    </row>
    <row r="638" spans="3:4" ht="12.95" customHeight="1" x14ac:dyDescent="0.2">
      <c r="C638" s="10"/>
      <c r="D638" s="10"/>
    </row>
    <row r="639" spans="3:4" ht="12.95" customHeight="1" x14ac:dyDescent="0.2">
      <c r="C639" s="10"/>
      <c r="D639" s="10"/>
    </row>
    <row r="640" spans="3:4" ht="12.95" customHeight="1" x14ac:dyDescent="0.2">
      <c r="C640" s="10"/>
      <c r="D640" s="10"/>
    </row>
    <row r="641" spans="3:4" ht="12.95" customHeight="1" x14ac:dyDescent="0.2">
      <c r="C641" s="10"/>
      <c r="D641" s="10"/>
    </row>
    <row r="642" spans="3:4" ht="12.95" customHeight="1" x14ac:dyDescent="0.2">
      <c r="C642" s="10"/>
      <c r="D642" s="10"/>
    </row>
    <row r="643" spans="3:4" ht="12.95" customHeight="1" x14ac:dyDescent="0.2">
      <c r="C643" s="10"/>
      <c r="D643" s="10"/>
    </row>
    <row r="644" spans="3:4" ht="12.95" customHeight="1" x14ac:dyDescent="0.2">
      <c r="C644" s="10"/>
      <c r="D644" s="10"/>
    </row>
    <row r="645" spans="3:4" ht="12.95" customHeight="1" x14ac:dyDescent="0.2">
      <c r="C645" s="10"/>
      <c r="D645" s="10"/>
    </row>
    <row r="646" spans="3:4" ht="12.95" customHeight="1" x14ac:dyDescent="0.2">
      <c r="C646" s="10"/>
      <c r="D646" s="10"/>
    </row>
    <row r="647" spans="3:4" ht="12.95" customHeight="1" x14ac:dyDescent="0.2">
      <c r="C647" s="10"/>
      <c r="D647" s="10"/>
    </row>
    <row r="648" spans="3:4" ht="12.95" customHeight="1" x14ac:dyDescent="0.2">
      <c r="C648" s="10"/>
      <c r="D648" s="10"/>
    </row>
    <row r="649" spans="3:4" ht="12.95" customHeight="1" x14ac:dyDescent="0.2">
      <c r="C649" s="10"/>
      <c r="D649" s="10"/>
    </row>
    <row r="650" spans="3:4" ht="12.95" customHeight="1" x14ac:dyDescent="0.2">
      <c r="C650" s="10"/>
      <c r="D650" s="10"/>
    </row>
    <row r="651" spans="3:4" ht="12.95" customHeight="1" x14ac:dyDescent="0.2">
      <c r="C651" s="10"/>
      <c r="D651" s="10"/>
    </row>
    <row r="652" spans="3:4" ht="12.95" customHeight="1" x14ac:dyDescent="0.2">
      <c r="C652" s="10"/>
      <c r="D652" s="10"/>
    </row>
    <row r="653" spans="3:4" ht="12.95" customHeight="1" x14ac:dyDescent="0.2">
      <c r="C653" s="10"/>
      <c r="D653" s="10"/>
    </row>
    <row r="654" spans="3:4" ht="12.95" customHeight="1" x14ac:dyDescent="0.2">
      <c r="C654" s="10"/>
      <c r="D654" s="10"/>
    </row>
    <row r="655" spans="3:4" ht="12.95" customHeight="1" x14ac:dyDescent="0.2">
      <c r="C655" s="10"/>
      <c r="D655" s="10"/>
    </row>
    <row r="656" spans="3:4" ht="12.95" customHeight="1" x14ac:dyDescent="0.2">
      <c r="C656" s="10"/>
      <c r="D656" s="10"/>
    </row>
    <row r="657" spans="3:4" ht="12.95" customHeight="1" x14ac:dyDescent="0.2">
      <c r="C657" s="10"/>
      <c r="D657" s="10"/>
    </row>
    <row r="658" spans="3:4" ht="12.95" customHeight="1" x14ac:dyDescent="0.2">
      <c r="C658" s="10"/>
      <c r="D658" s="10"/>
    </row>
    <row r="659" spans="3:4" ht="12.95" customHeight="1" x14ac:dyDescent="0.2">
      <c r="C659" s="10"/>
      <c r="D659" s="10"/>
    </row>
    <row r="660" spans="3:4" ht="12.95" customHeight="1" x14ac:dyDescent="0.2">
      <c r="C660" s="10"/>
      <c r="D660" s="10"/>
    </row>
    <row r="661" spans="3:4" ht="12.95" customHeight="1" x14ac:dyDescent="0.2">
      <c r="C661" s="10"/>
      <c r="D661" s="10"/>
    </row>
    <row r="662" spans="3:4" ht="12.95" customHeight="1" x14ac:dyDescent="0.2">
      <c r="C662" s="10"/>
      <c r="D662" s="10"/>
    </row>
    <row r="663" spans="3:4" ht="12.95" customHeight="1" x14ac:dyDescent="0.2">
      <c r="C663" s="10"/>
      <c r="D663" s="10"/>
    </row>
    <row r="664" spans="3:4" ht="12.95" customHeight="1" x14ac:dyDescent="0.2">
      <c r="C664" s="10"/>
      <c r="D664" s="10"/>
    </row>
    <row r="665" spans="3:4" ht="12.95" customHeight="1" x14ac:dyDescent="0.2">
      <c r="C665" s="10"/>
      <c r="D665" s="10"/>
    </row>
    <row r="666" spans="3:4" ht="12.95" customHeight="1" x14ac:dyDescent="0.2">
      <c r="C666" s="10"/>
      <c r="D666" s="10"/>
    </row>
    <row r="667" spans="3:4" ht="12.95" customHeight="1" x14ac:dyDescent="0.2">
      <c r="C667" s="10"/>
      <c r="D667" s="10"/>
    </row>
    <row r="668" spans="3:4" ht="12.95" customHeight="1" x14ac:dyDescent="0.2">
      <c r="C668" s="10"/>
      <c r="D668" s="10"/>
    </row>
    <row r="669" spans="3:4" ht="12.95" customHeight="1" x14ac:dyDescent="0.2">
      <c r="C669" s="10"/>
      <c r="D669" s="10"/>
    </row>
    <row r="670" spans="3:4" ht="12.95" customHeight="1" x14ac:dyDescent="0.2">
      <c r="C670" s="10"/>
      <c r="D670" s="10"/>
    </row>
    <row r="671" spans="3:4" ht="12.95" customHeight="1" x14ac:dyDescent="0.2">
      <c r="C671" s="10"/>
      <c r="D671" s="10"/>
    </row>
    <row r="672" spans="3:4" ht="12.95" customHeight="1" x14ac:dyDescent="0.2">
      <c r="C672" s="10"/>
      <c r="D672" s="10"/>
    </row>
    <row r="673" spans="3:4" ht="12.95" customHeight="1" x14ac:dyDescent="0.2">
      <c r="C673" s="10"/>
      <c r="D673" s="10"/>
    </row>
    <row r="674" spans="3:4" ht="12.95" customHeight="1" x14ac:dyDescent="0.2">
      <c r="C674" s="10"/>
      <c r="D674" s="10"/>
    </row>
    <row r="675" spans="3:4" ht="12.95" customHeight="1" x14ac:dyDescent="0.2">
      <c r="C675" s="10"/>
      <c r="D675" s="10"/>
    </row>
    <row r="676" spans="3:4" ht="12.95" customHeight="1" x14ac:dyDescent="0.2">
      <c r="C676" s="10"/>
      <c r="D676" s="10"/>
    </row>
    <row r="677" spans="3:4" ht="12.95" customHeight="1" x14ac:dyDescent="0.2">
      <c r="C677" s="10"/>
      <c r="D677" s="10"/>
    </row>
    <row r="678" spans="3:4" ht="12.95" customHeight="1" x14ac:dyDescent="0.2">
      <c r="C678" s="10"/>
      <c r="D678" s="10"/>
    </row>
    <row r="679" spans="3:4" ht="12.95" customHeight="1" x14ac:dyDescent="0.2">
      <c r="C679" s="10"/>
      <c r="D679" s="10"/>
    </row>
    <row r="680" spans="3:4" ht="12.95" customHeight="1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2024-01-15T03:24:34Z</dcterms:modified>
</cp:coreProperties>
</file>