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A7C07BE-A760-49D8-BFD5-95BDBC590ECF}" xr6:coauthVersionLast="47" xr6:coauthVersionMax="47" xr10:uidLastSave="{00000000-0000-0000-0000-000000000000}"/>
  <bookViews>
    <workbookView xWindow="735" yWindow="360" windowWidth="14280" windowHeight="145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<sst xmlns="http://schemas.openxmlformats.org/spreadsheetml/2006/main" count="53" uniqueCount="50">
  <si>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</si>
  <si>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</si>
  <si>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</si>
  <si>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</si>
  <si>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</si>
  <si>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</si>
  <si>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</si>
  <si>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</si>
  <si>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</si>
  <si>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</si>
  <si>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</si>
  <si>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</si>
  <si>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</si>
  <si>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</si>
  <si>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</si>
  <si>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</si>
  <si>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</si>
  <si>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</si>
  <si>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</si>
  <si>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</si>
  <si>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</si>
  <si>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</si>
  <si>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</si>
  <si>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</si>
  <si>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</si>
  <si>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</si>
  <si>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</si>
  <si>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</si>
  <si>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</si>
  <si>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</si>
  <si>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</si>
  <si>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</si>
  <si>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</si>
  <si>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</si>
  <si>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</si>
  <si>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</si>
  <si>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</si>
  <si>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</si>
  <si>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</si>
  <si>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</si>
  <si>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</si>
  <si>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</si>
  <si>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</si>
  <si>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</si>
  <si>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</si>
  <si>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J143340+0750.1 Boo</t>
  </si>
  <si>
    <t>EC / DSCT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</si>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</sst>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top"/>
    </xf>
    <xf numFmtId="2" fontId="0" fillId="0" borderId="0" xfId="0" applyNumberFormat="1" applyAlignment="1">
      <alignment horizontal="left"/>
    </xf>
    <xf numFmtId="2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J143340+0750.1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-6.5305499847454485E-2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-6.5305499847454485E-2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P23" activePane="bottomRight" state="frozen"/>
      <selection pane="topRight" activeCell="N1" sqref="N1"/>
      <selection pane="bottomLeft" activeCell="A23" sqref="A23"/>
      <selection pane="bottomRight" activeCell="G36" sqref="G36"/>
    </sheetView>
  </sheetViews>
  <sheetFormatPr defaultColWidth="10.28515625" defaultRowHeight="12.75" x14ac:dyDescent="0.2"/>
  <cols>
    <col min="1" max="1" width="15.285156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4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42">
        <v>52384.08</v>
      </c>
      <c r="D7" s="38" t="s">
        <v>47</v>
      </c>
    </row>
    <row r="8" spans="1:15" x14ac:dyDescent="0.2">
      <c r="A8" t="s">
        <v>3</v>
      </c>
      <c r="C8" s="42">
        <v>0.359929</v>
      </c>
      <c r="D8" s="38" t="s">
        <v>47</v>
      </c>
    </row>
    <row r="9" spans="1:15" x14ac:dyDescent="0.2">
      <c r="A9" s="19" t="s">
        <v>32</v>
      </c>
      <c r="B9" s="20">
        <v>21</v>
      </c>
      <c r="C9" s="43"/>
      <c r="D9" s="18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-3.2442683547755525E-6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59629.025537122288</v>
      </c>
      <c r="E15" s="10" t="s">
        <v>30</v>
      </c>
      <c r="F15" s="24">
        <f ca="1">NOW()+15018.5+$C$5/24</f>
        <v>60540.782952083333</v>
      </c>
    </row>
    <row r="16" spans="1:15" x14ac:dyDescent="0.2">
      <c r="A16" s="12" t="s">
        <v>4</v>
      </c>
      <c r="B16" s="7"/>
      <c r="C16" s="13">
        <f ca="1">+C8+C12</f>
        <v>0.3599257557316452</v>
      </c>
      <c r="E16" s="10" t="s">
        <v>35</v>
      </c>
      <c r="F16" s="11">
        <f ca="1">ROUND(2*(F15-$C$7)/$C$8,0)/2+F14</f>
        <v>22663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8">
        <f ca="1">ROUND(2*(F15-$C$15)/$C$16,0)/2+F14</f>
        <v>2534</v>
      </c>
    </row>
    <row r="18" spans="1:21" ht="14.25" thickTop="1" thickBot="1" x14ac:dyDescent="0.25">
      <c r="A18" s="12" t="s">
        <v>5</v>
      </c>
      <c r="B18" s="7"/>
      <c r="C18" s="15">
        <f ca="1">+C15</f>
        <v>59629.025537122288</v>
      </c>
      <c r="D18" s="16">
        <f ca="1">+C16</f>
        <v>0.3599257557316452</v>
      </c>
      <c r="E18" s="10" t="s">
        <v>31</v>
      </c>
      <c r="F18" s="14">
        <f ca="1">+$C$15+$C$16*F17-15018.5-$C$5/24</f>
        <v>45522.973235479614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1" t="s">
        <v>33</v>
      </c>
    </row>
    <row r="21" spans="1:21" x14ac:dyDescent="0.2">
      <c r="A21" t="str">
        <f>D7</f>
        <v>VSX</v>
      </c>
      <c r="C21" s="44">
        <f>C$7</f>
        <v>52384.08</v>
      </c>
      <c r="D21" s="44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37365.58</v>
      </c>
    </row>
    <row r="22" spans="1:21" x14ac:dyDescent="0.2">
      <c r="A22" s="40" t="s">
        <v>48</v>
      </c>
      <c r="B22" s="41" t="s">
        <v>49</v>
      </c>
      <c r="C22" s="45">
        <v>59629.205500000156</v>
      </c>
      <c r="D22" s="44"/>
      <c r="E22">
        <f>+(C22-C$7)/C$8</f>
        <v>20129.318560049775</v>
      </c>
      <c r="F22">
        <f>ROUND(2*E22,0)/2</f>
        <v>20129.5</v>
      </c>
      <c r="G22">
        <f>+C22-(C$7+F22*C$8)</f>
        <v>-6.5305499847454485E-2</v>
      </c>
      <c r="K22">
        <f>+G22</f>
        <v>-6.5305499847454485E-2</v>
      </c>
      <c r="O22">
        <f ca="1">+C$11+C$12*$F22</f>
        <v>-6.5305499847454485E-2</v>
      </c>
      <c r="Q22" s="1">
        <f>+C22-15018.5</f>
        <v>44610.705500000156</v>
      </c>
    </row>
    <row r="23" spans="1:21" x14ac:dyDescent="0.2">
      <c r="C23" s="44"/>
      <c r="D23" s="44"/>
      <c r="Q23" s="1"/>
    </row>
    <row r="24" spans="1:21" x14ac:dyDescent="0.2">
      <c r="C24" s="44"/>
      <c r="D24" s="44"/>
      <c r="Q24" s="1"/>
    </row>
    <row r="25" spans="1:21" x14ac:dyDescent="0.2">
      <c r="C25" s="44"/>
      <c r="D25" s="44"/>
      <c r="Q25" s="1"/>
    </row>
    <row r="26" spans="1:21" x14ac:dyDescent="0.2">
      <c r="C26" s="44"/>
      <c r="D26" s="44"/>
      <c r="Q26" s="1"/>
    </row>
    <row r="27" spans="1:21" x14ac:dyDescent="0.2">
      <c r="C27" s="44"/>
      <c r="D27" s="44"/>
      <c r="Q27" s="1"/>
    </row>
    <row r="28" spans="1:21" x14ac:dyDescent="0.2">
      <c r="C28" s="44"/>
      <c r="D28" s="44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2024-08-18T06:47:27Z</dcterms:modified>
</cp:coreProperties>
</file>