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A62F5B-F06F-400C-9F98-787E3A8ABA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<sst xmlns="http://schemas.openxmlformats.org/spreadsheetml/2006/main" count="52" uniqueCount="47">
  <si>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</si>
  <si>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</si>
  <si>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</si>
  <si>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</si>
  <si>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</si>
  <si>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</si>
  <si>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</si>
  <si>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</si>
  <si>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</si>
  <si>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</si>
  <si>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</si>
  <si>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</si>
  <si>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</si>
  <si>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</si>
  <si>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</si>
  <si>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</si>
  <si>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</si>
  <si>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</si>
  <si>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</si>
  <si>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</si>
  <si>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</si>
  <si>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</si>
  <si>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</si>
  <si>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</si>
  <si>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</si>
  <si>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</si>
  <si>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</si>
  <si>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</si>
  <si>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</si>
  <si>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</si>
  <si>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</si>
  <si>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</si>
  <si>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</si>
  <si>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</si>
  <si>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</si>
  <si>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</si>
  <si>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</si>
  <si>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</si>
  <si>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</si>
  <si>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</si>
  <si>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</si>
  <si>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</si>
  <si>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V0387 Cam / GSC 4092-0652 </t>
  </si>
  <si>
    <t>IBVS 6042</t>
  </si>
  <si>
    <t>I</t>
  </si>
  <si>
    <t>EB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</si>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</sst>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V0387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6C-44A8-8803-7D93BC4AFE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4.3000000005122274E-5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6C-44A8-8803-7D93BC4AFE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6C-44A8-8803-7D93BC4AFE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6C-44A8-8803-7D93BC4AFE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6C-44A8-8803-7D93BC4AFE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6C-44A8-8803-7D93BC4AFE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6C-44A8-8803-7D93BC4AFE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4.3000000005122274E-5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6C-44A8-8803-7D93BC4AFE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7277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6C-44A8-8803-7D93BC4A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36224"/>
        <c:axId val="1"/>
      </c:scatterChart>
      <c:valAx>
        <c:axId val="39583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836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50CF8F-EBD3-739F-4373-CCB97F3E1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51520.553</v>
      </c>
      <c r="D7" s="30" t="s">
        <v>41</v>
      </c>
    </row>
    <row r="8" spans="1:7" x14ac:dyDescent="0.2">
      <c r="A8" t="s">
        <v>3</v>
      </c>
      <c r="C8" s="34">
        <v>0.65114099999999997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5.9090284464919983E-9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60324.811891666664</v>
      </c>
    </row>
    <row r="15" spans="1:7" x14ac:dyDescent="0.2">
      <c r="A15" s="12" t="s">
        <v>17</v>
      </c>
      <c r="B15" s="10"/>
      <c r="C15" s="13">
        <f ca="1">(C7+C11)+(C8+C12)*INT(MAX(F21:F3533))</f>
        <v>56258.9061</v>
      </c>
      <c r="D15" s="14" t="s">
        <v>38</v>
      </c>
      <c r="E15" s="15">
        <f ca="1">ROUND(2*(E14-$C$7)/$C$8,0)/2+E13</f>
        <v>13522.5</v>
      </c>
    </row>
    <row r="16" spans="1:7" x14ac:dyDescent="0.2">
      <c r="A16" s="16" t="s">
        <v>4</v>
      </c>
      <c r="B16" s="10"/>
      <c r="C16" s="17">
        <f ca="1">+C8+C12</f>
        <v>0.65114100590902846</v>
      </c>
      <c r="D16" s="14" t="s">
        <v>39</v>
      </c>
      <c r="E16" s="24">
        <f ca="1">ROUND(2*(E14-$C$15)/$C$16,0)/2+E13</f>
        <v>6245.5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45307.503085738172</v>
      </c>
    </row>
    <row r="18" spans="1:18" ht="14.25" thickTop="1" thickBot="1" x14ac:dyDescent="0.25">
      <c r="A18" s="16" t="s">
        <v>5</v>
      </c>
      <c r="B18" s="10"/>
      <c r="C18" s="19">
        <f ca="1">+C15</f>
        <v>56258.9061</v>
      </c>
      <c r="D18" s="20">
        <f ca="1">+C16</f>
        <v>0.65114100590902846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51520.553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36502.053</v>
      </c>
    </row>
    <row r="22" spans="1:18" x14ac:dyDescent="0.2">
      <c r="A22" s="31" t="s">
        <v>43</v>
      </c>
      <c r="B22" s="32" t="s">
        <v>44</v>
      </c>
      <c r="C22" s="33">
        <v>56258.9061</v>
      </c>
      <c r="D22" s="33">
        <v>5.0000000000000001E-4</v>
      </c>
      <c r="E22">
        <f>+(C22-C$7)/C$8</f>
        <v>7277.0000660379246</v>
      </c>
      <c r="F22">
        <f>ROUND(2*E22,0)/2</f>
        <v>7277</v>
      </c>
      <c r="G22">
        <f>+C22-(C$7+F22*C$8)</f>
        <v>4.3000000005122274E-5</v>
      </c>
      <c r="I22">
        <f>+G22</f>
        <v>4.3000000005122274E-5</v>
      </c>
      <c r="O22">
        <f ca="1">+C$11+C$12*$F22</f>
        <v>4.3000000005122274E-5</v>
      </c>
      <c r="Q22" s="2">
        <f>+C22-15018.5</f>
        <v>41240.4061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2024-01-15T06:29:07Z</dcterms:modified>
</cp:coreProperties>
</file>