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6C9627A-56B6-4AC1-94A8-2C18971065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F14" i="1"/>
  <c r="G11" i="1"/>
  <c r="F11" i="1"/>
  <c r="Q25" i="1"/>
  <c r="C17" i="1"/>
  <c r="Q23" i="1"/>
  <c r="Q22" i="1"/>
  <c r="E25" i="1"/>
  <c r="F25" i="1" s="1"/>
  <c r="G25" i="1" s="1"/>
  <c r="K25" i="1" s="1"/>
  <c r="Q21" i="1"/>
  <c r="E22" i="1"/>
  <c r="F22" i="1" s="1"/>
  <c r="G22" i="1" s="1"/>
  <c r="H22" i="1" s="1"/>
  <c r="E23" i="1"/>
  <c r="F23" i="1" s="1"/>
  <c r="G23" i="1" s="1"/>
  <c r="K23" i="1" s="1"/>
  <c r="E21" i="1"/>
  <c r="F21" i="1" s="1"/>
  <c r="G21" i="1" s="1"/>
  <c r="H21" i="1" s="1"/>
  <c r="C11" i="1"/>
  <c r="F15" i="1" l="1"/>
  <c r="C12" i="1"/>
  <c r="O24" i="1" l="1"/>
  <c r="O25" i="1"/>
  <c r="C16" i="1"/>
  <c r="D18" i="1" s="1"/>
  <c r="O22" i="1"/>
  <c r="O23" i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<sst xmlns="http://schemas.openxmlformats.org/spreadsheetml/2006/main" count="57" uniqueCount="53">
  <si>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</si>
  <si>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</si>
  <si>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</si>
  <si>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</si>
  <si>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</si>
  <si>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</si>
  <si>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</si>
  <si>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</si>
  <si>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</si>
  <si>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</si>
  <si>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</si>
  <si>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</si>
  <si>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</si>
  <si>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</si>
  <si>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</si>
  <si>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</si>
  <si>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</si>
  <si>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</si>
  <si>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</si>
  <si>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</si>
  <si>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</si>
  <si>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</si>
  <si>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</si>
  <si>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</si>
  <si>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</si>
  <si>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</si>
  <si>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</si>
  <si>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</si>
  <si>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Bull.17</t>
  </si>
  <si>
    <t>B</t>
  </si>
  <si>
    <t>BBSAG</t>
  </si>
  <si>
    <t>VS Bulletin 40</t>
  </si>
  <si>
    <t>WZ Cap / gsc 6360-0205</t>
  </si>
  <si>
    <t>EW/KW</t>
  </si>
  <si>
    <t># of data points:</t>
  </si>
  <si>
    <t>IBVS 6011</t>
  </si>
  <si>
    <t>II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</si>
  <si>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</si>
  <si>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</si>
  <si>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</si>
  <si>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</si>
  <si>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</si>
  <si>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</si>
  <si>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Start of linear fit &gt;&gt;&gt;&gt;&gt;&gt;&gt;&gt;&gt;&gt;&gt;&gt;&gt;&gt;&gt;&gt;&gt;&gt;&gt;&gt;&gt;</t>
  </si>
  <si>
    <t>CCD</t>
  </si>
  <si>
    <t xml:space="preserve">Mag </t>
  </si>
  <si>
    <t>Next ToM-P</t>
  </si>
  <si>
    <t>Next ToM-S</t>
  </si>
  <si>
    <t>13.19-13.75</t>
  </si>
  <si>
    <t>VSX</t>
  </si>
  <si>
    <t>vis?</t>
  </si>
  <si>
    <t>CCD?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</si>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</sst>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6" fillId="0" borderId="0" xfId="0" applyFont="1" applyAlignment="1"/>
    <xf numFmtId="0" fontId="0" fillId="0" borderId="4" xfId="0" applyBorder="1" applyAlignment="1"/>
    <xf numFmtId="0" fontId="18" fillId="0" borderId="4" xfId="0" applyFont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Cap - O-C Diagr.</a:t>
            </a:r>
          </a:p>
        </c:rich>
      </c:tx>
      <c:layout>
        <c:manualLayout>
          <c:xMode val="edge"/>
          <c:yMode val="edge"/>
          <c:x val="0.3647474955682895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08751582869054"/>
          <c:y val="0.15"/>
          <c:w val="0.79057726360926528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-89870</c:v>
                </c:pt>
                <c:pt idx="1">
                  <c:v>-36055</c:v>
                </c:pt>
                <c:pt idx="2">
                  <c:v>-3206</c:v>
                </c:pt>
                <c:pt idx="3">
                  <c:v>0</c:v>
                </c:pt>
                <c:pt idx="4">
                  <c:v>7326.5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3.1469000001379754E-2</c:v>
                </c:pt>
                <c:pt idx="1">
                  <c:v>3.7078499997733161E-2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4C-4A85-AF9E-6B802A3C25E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-89870</c:v>
                </c:pt>
                <c:pt idx="1">
                  <c:v>-36055</c:v>
                </c:pt>
                <c:pt idx="2">
                  <c:v>-3206</c:v>
                </c:pt>
                <c:pt idx="3">
                  <c:v>0</c:v>
                </c:pt>
                <c:pt idx="4">
                  <c:v>7326.5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4C-4A85-AF9E-6B802A3C25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-89870</c:v>
                </c:pt>
                <c:pt idx="1">
                  <c:v>-36055</c:v>
                </c:pt>
                <c:pt idx="2">
                  <c:v>-3206</c:v>
                </c:pt>
                <c:pt idx="3">
                  <c:v>0</c:v>
                </c:pt>
                <c:pt idx="4">
                  <c:v>7326.5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4C-4A85-AF9E-6B802A3C25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-89870</c:v>
                </c:pt>
                <c:pt idx="1">
                  <c:v>-36055</c:v>
                </c:pt>
                <c:pt idx="2">
                  <c:v>-3206</c:v>
                </c:pt>
                <c:pt idx="3">
                  <c:v>0</c:v>
                </c:pt>
                <c:pt idx="4">
                  <c:v>7326.5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9.472199875744991E-3</c:v>
                </c:pt>
                <c:pt idx="4">
                  <c:v>-4.6054999984335154E-4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4C-4A85-AF9E-6B802A3C25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-89870</c:v>
                </c:pt>
                <c:pt idx="1">
                  <c:v>-36055</c:v>
                </c:pt>
                <c:pt idx="2">
                  <c:v>-3206</c:v>
                </c:pt>
                <c:pt idx="3">
                  <c:v>0</c:v>
                </c:pt>
                <c:pt idx="4">
                  <c:v>7326.5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4C-4A85-AF9E-6B802A3C25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-89870</c:v>
                </c:pt>
                <c:pt idx="1">
                  <c:v>-36055</c:v>
                </c:pt>
                <c:pt idx="2">
                  <c:v>-3206</c:v>
                </c:pt>
                <c:pt idx="3">
                  <c:v>0</c:v>
                </c:pt>
                <c:pt idx="4">
                  <c:v>7326.5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4C-4A85-AF9E-6B802A3C25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-89870</c:v>
                </c:pt>
                <c:pt idx="1">
                  <c:v>-36055</c:v>
                </c:pt>
                <c:pt idx="2">
                  <c:v>-3206</c:v>
                </c:pt>
                <c:pt idx="3">
                  <c:v>0</c:v>
                </c:pt>
                <c:pt idx="4">
                  <c:v>7326.5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4C-4A85-AF9E-6B802A3C25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-89870</c:v>
                </c:pt>
                <c:pt idx="1">
                  <c:v>-36055</c:v>
                </c:pt>
                <c:pt idx="2">
                  <c:v>-3206</c:v>
                </c:pt>
                <c:pt idx="3">
                  <c:v>0</c:v>
                </c:pt>
                <c:pt idx="4">
                  <c:v>7326.5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8.5557839224921356E-2</c:v>
                </c:pt>
                <c:pt idx="1">
                  <c:v>3.6902494986924154E-2</c:v>
                </c:pt>
                <c:pt idx="2">
                  <c:v>7.202979928409417E-3</c:v>
                </c:pt>
                <c:pt idx="3">
                  <c:v>4.304363675932987E-3</c:v>
                </c:pt>
                <c:pt idx="4">
                  <c:v>-2.3196887176317547E-3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4C-4A85-AF9E-6B802A3C25E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Active!$F$21:$F$993</c:f>
              <c:numCache>
                <c:formatCode>General</c:formatCode>
                <c:ptCount val="973"/>
                <c:pt idx="0">
                  <c:v>-89870</c:v>
                </c:pt>
                <c:pt idx="1">
                  <c:v>-36055</c:v>
                </c:pt>
                <c:pt idx="2">
                  <c:v>-3206</c:v>
                </c:pt>
                <c:pt idx="3">
                  <c:v>0</c:v>
                </c:pt>
                <c:pt idx="4">
                  <c:v>7326.5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67-47A2-A277-104FDCD6F6C7}"/>
            </c:ext>
          </c:extLst>
        </c:ser>
        <c:ser>
          <c:idx val="12"/>
          <c:order val="12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ln>
                <a:solidFill>
                  <a:srgbClr val="FF0000"/>
                </a:solidFill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-89870</c:v>
                </c:pt>
                <c:pt idx="1">
                  <c:v>-36055</c:v>
                </c:pt>
                <c:pt idx="2">
                  <c:v>-3206</c:v>
                </c:pt>
                <c:pt idx="3">
                  <c:v>0</c:v>
                </c:pt>
                <c:pt idx="4">
                  <c:v>7326.5</c:v>
                </c:pt>
              </c:numCache>
            </c:numRef>
          </c:xVal>
          <c:yVal>
            <c:numRef>
              <c:f>Active!$T$21:$T$993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67-47A2-A277-104FDCD6F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9080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Active!$F$21:$F$993</c15:sqref>
                        </c15:formulaRef>
                      </c:ext>
                    </c:extLst>
                    <c:numCache>
                      <c:formatCode>General</c:formatCode>
                      <c:ptCount val="973"/>
                      <c:pt idx="0">
                        <c:v>-89870</c:v>
                      </c:pt>
                      <c:pt idx="1">
                        <c:v>-36055</c:v>
                      </c:pt>
                      <c:pt idx="2">
                        <c:v>-3206</c:v>
                      </c:pt>
                      <c:pt idx="3">
                        <c:v>0</c:v>
                      </c:pt>
                      <c:pt idx="4">
                        <c:v>7326.5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Active!$Q$21:$Q$993</c15:sqref>
                        </c15:formulaRef>
                      </c:ext>
                    </c:extLst>
                    <c:numCache>
                      <c:formatCode>m/d/yyyy</c:formatCode>
                      <c:ptCount val="973"/>
                      <c:pt idx="0">
                        <c:v>10406.080000000002</c:v>
                      </c:pt>
                      <c:pt idx="1">
                        <c:v>27254.953999999998</c:v>
                      </c:pt>
                      <c:pt idx="2">
                        <c:v>37539.577099999879</c:v>
                      </c:pt>
                      <c:pt idx="3">
                        <c:v>38543.33</c:v>
                      </c:pt>
                      <c:pt idx="4">
                        <c:v>40837.173900000002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7667-47A2-A277-104FDCD6F6C7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Active!$F$21:$F$993</c15:sqref>
                        </c15:formulaRef>
                      </c:ext>
                    </c:extLst>
                    <c:numCache>
                      <c:formatCode>General</c:formatCode>
                      <c:ptCount val="973"/>
                      <c:pt idx="0">
                        <c:v>-89870</c:v>
                      </c:pt>
                      <c:pt idx="1">
                        <c:v>-36055</c:v>
                      </c:pt>
                      <c:pt idx="2">
                        <c:v>-3206</c:v>
                      </c:pt>
                      <c:pt idx="3">
                        <c:v>0</c:v>
                      </c:pt>
                      <c:pt idx="4">
                        <c:v>7326.5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Active!$R$21:$R$993</c15:sqref>
                        </c15:formulaRef>
                      </c:ext>
                    </c:extLst>
                    <c:numCache>
                      <c:formatCode>General</c:formatCode>
                      <c:ptCount val="973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7667-47A2-A277-104FDCD6F6C7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Active!$F$21:$F$993</c15:sqref>
                        </c15:formulaRef>
                      </c:ext>
                    </c:extLst>
                    <c:numCache>
                      <c:formatCode>General</c:formatCode>
                      <c:ptCount val="973"/>
                      <c:pt idx="0">
                        <c:v>-89870</c:v>
                      </c:pt>
                      <c:pt idx="1">
                        <c:v>-36055</c:v>
                      </c:pt>
                      <c:pt idx="2">
                        <c:v>-3206</c:v>
                      </c:pt>
                      <c:pt idx="3">
                        <c:v>0</c:v>
                      </c:pt>
                      <c:pt idx="4">
                        <c:v>7326.5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Active!$S$21:$S$993</c15:sqref>
                        </c15:formulaRef>
                      </c:ext>
                    </c:extLst>
                    <c:numCache>
                      <c:formatCode>General</c:formatCode>
                      <c:ptCount val="973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7667-47A2-A277-104FDCD6F6C7}"/>
                  </c:ext>
                </c:extLst>
              </c15:ser>
            </c15:filteredScatterSeries>
          </c:ext>
        </c:extLst>
      </c:scatterChart>
      <c:valAx>
        <c:axId val="685119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1592484185557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56020942408377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9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89023557919133"/>
          <c:y val="0.91874999999999996"/>
          <c:w val="0.86646113907892663"/>
          <c:h val="5.50698033911405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104775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EACCE0-33D6-3672-6DBC-5A9B45432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51"/>
  <sheetViews>
    <sheetView tabSelected="1" workbookViewId="0">
      <pane xSplit="14" ySplit="22" topLeftCell="O972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855468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32</v>
      </c>
    </row>
    <row r="2" spans="1:7">
      <c r="A2" t="s">
        <v>24</v>
      </c>
      <c r="B2" s="10" t="s">
        <v>33</v>
      </c>
    </row>
    <row r="4" spans="1:7">
      <c r="A4" s="6" t="s">
        <v>0</v>
      </c>
      <c r="C4" s="3">
        <v>25424.58</v>
      </c>
      <c r="D4" s="4">
        <v>0.31308599999999998</v>
      </c>
    </row>
    <row r="6" spans="1:7">
      <c r="A6" s="6" t="s">
        <v>1</v>
      </c>
    </row>
    <row r="7" spans="1:7">
      <c r="A7" t="s">
        <v>2</v>
      </c>
      <c r="C7">
        <v>53561.83</v>
      </c>
      <c r="D7" s="39" t="s">
        <v>49</v>
      </c>
    </row>
    <row r="8" spans="1:7">
      <c r="A8" t="s">
        <v>3</v>
      </c>
      <c r="C8">
        <v>0.3130887</v>
      </c>
      <c r="D8" s="39" t="s">
        <v>49</v>
      </c>
    </row>
    <row r="9" spans="1:7">
      <c r="A9" s="15" t="s">
        <v>37</v>
      </c>
      <c r="B9" s="9"/>
      <c r="C9" s="16">
        <v>-9.5</v>
      </c>
      <c r="D9" s="9" t="s">
        <v>38</v>
      </c>
      <c r="E9" s="9"/>
    </row>
    <row r="10" spans="1:7" ht="13.5" thickBot="1">
      <c r="A10" s="9"/>
      <c r="B10" s="9"/>
      <c r="C10" s="5" t="s">
        <v>20</v>
      </c>
      <c r="D10" s="5" t="s">
        <v>21</v>
      </c>
      <c r="E10" s="9"/>
    </row>
    <row r="11" spans="1:7">
      <c r="A11" s="9" t="s">
        <v>16</v>
      </c>
      <c r="B11" s="9"/>
      <c r="C11" s="17">
        <f ca="1">INTERCEPT(INDIRECT($G$11):G992,INDIRECT($F$11):F992)</f>
        <v>4.304363675932987E-3</v>
      </c>
      <c r="D11" s="18"/>
      <c r="E11" s="9"/>
      <c r="F11" s="19" t="str">
        <f>"F"&amp;E19</f>
        <v>F22</v>
      </c>
      <c r="G11" s="20" t="str">
        <f>"G"&amp;E19</f>
        <v>G22</v>
      </c>
    </row>
    <row r="12" spans="1:7">
      <c r="A12" s="9" t="s">
        <v>17</v>
      </c>
      <c r="B12" s="9"/>
      <c r="C12" s="17">
        <f ca="1">SLOPE(INDIRECT($G$11):G992,INDIRECT($F$11):F992)</f>
        <v>-9.041223494935838E-7</v>
      </c>
      <c r="D12" s="18"/>
      <c r="E12" s="30" t="s">
        <v>45</v>
      </c>
      <c r="F12" s="31" t="s">
        <v>48</v>
      </c>
    </row>
    <row r="13" spans="1:7">
      <c r="A13" s="9" t="s">
        <v>19</v>
      </c>
      <c r="B13" s="9"/>
      <c r="C13" s="18" t="s">
        <v>14</v>
      </c>
      <c r="D13" s="21"/>
      <c r="E13" s="32" t="s">
        <v>39</v>
      </c>
      <c r="F13" s="33">
        <v>1</v>
      </c>
    </row>
    <row r="14" spans="1:7">
      <c r="A14" s="9"/>
      <c r="B14" s="9"/>
      <c r="C14" s="9"/>
      <c r="D14" s="21"/>
      <c r="E14" s="32" t="s">
        <v>40</v>
      </c>
      <c r="F14" s="34">
        <f ca="1">NOW()+15018.5+$C$9/24</f>
        <v>60517.767144675927</v>
      </c>
    </row>
    <row r="15" spans="1:7">
      <c r="A15" s="22" t="s">
        <v>18</v>
      </c>
      <c r="B15" s="9"/>
      <c r="C15" s="23">
        <f ca="1">(C7+C11)+(C8+C12)*INT(MAX(F21:F3533))</f>
        <v>55855.515496963344</v>
      </c>
      <c r="D15" s="21"/>
      <c r="E15" s="32" t="s">
        <v>41</v>
      </c>
      <c r="F15" s="34">
        <f ca="1">ROUND(2*($F$14-$C$7)/$C$8,0)/2+$F$13</f>
        <v>22218</v>
      </c>
    </row>
    <row r="16" spans="1:7">
      <c r="A16" s="24" t="s">
        <v>4</v>
      </c>
      <c r="B16" s="9"/>
      <c r="C16" s="25">
        <f ca="1">+C8+C12</f>
        <v>0.31308779587765051</v>
      </c>
      <c r="D16" s="21"/>
      <c r="E16" s="32" t="s">
        <v>42</v>
      </c>
      <c r="F16" s="34">
        <f ca="1">ROUND(2*($F$14-$C$15)/$C$16,0)/2+$F$13</f>
        <v>14892</v>
      </c>
    </row>
    <row r="17" spans="1:30" ht="13.5" thickBot="1">
      <c r="A17" s="21" t="s">
        <v>34</v>
      </c>
      <c r="B17" s="9"/>
      <c r="C17" s="9">
        <f>COUNT(C21:C2191)</f>
        <v>5</v>
      </c>
      <c r="D17" s="21"/>
      <c r="E17" s="35" t="s">
        <v>46</v>
      </c>
      <c r="F17" s="36">
        <f ca="1">+$C$15+$C$16*$F$16-15018.5-$C$9/24</f>
        <v>45499.914786506655</v>
      </c>
    </row>
    <row r="18" spans="1:30">
      <c r="A18" s="24" t="s">
        <v>5</v>
      </c>
      <c r="B18" s="9"/>
      <c r="C18" s="26">
        <f ca="1">+C15</f>
        <v>55855.515496963344</v>
      </c>
      <c r="D18" s="27">
        <f ca="1">+C16</f>
        <v>0.31308779587765051</v>
      </c>
      <c r="E18" s="38" t="s">
        <v>47</v>
      </c>
      <c r="F18" s="37">
        <f ca="1">+($C$15+$C$16*$F$16)-($C$16/2)-15018.5-$C$9/24</f>
        <v>45499.758242608717</v>
      </c>
    </row>
    <row r="19" spans="1:30" ht="13.5" thickTop="1">
      <c r="A19" s="28" t="s">
        <v>43</v>
      </c>
      <c r="E19" s="29">
        <v>22</v>
      </c>
    </row>
    <row r="20" spans="1:30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50</v>
      </c>
      <c r="I20" s="8" t="s">
        <v>30</v>
      </c>
      <c r="J20" s="8" t="s">
        <v>49</v>
      </c>
      <c r="K20" s="8" t="s">
        <v>51</v>
      </c>
      <c r="L20" s="8" t="s">
        <v>44</v>
      </c>
      <c r="M20" s="8" t="s">
        <v>25</v>
      </c>
      <c r="N20" s="8" t="s">
        <v>26</v>
      </c>
      <c r="O20" s="8" t="s">
        <v>23</v>
      </c>
      <c r="P20" s="7" t="s">
        <v>22</v>
      </c>
      <c r="Q20" s="5" t="s">
        <v>15</v>
      </c>
      <c r="R20" s="40"/>
      <c r="S20" s="40"/>
      <c r="T20" s="41" t="s">
        <v>52</v>
      </c>
    </row>
    <row r="21" spans="1:30">
      <c r="A21" t="s">
        <v>12</v>
      </c>
      <c r="C21" s="11">
        <v>25424.58</v>
      </c>
      <c r="D21" s="11" t="s">
        <v>14</v>
      </c>
      <c r="E21">
        <f>+(C21-C$7)/C$8</f>
        <v>-89869.899488547497</v>
      </c>
      <c r="F21">
        <f>ROUND(2*E21,0)/2</f>
        <v>-89870</v>
      </c>
      <c r="G21">
        <f>+C21-(C$7+F21*C$8)</f>
        <v>3.1469000001379754E-2</v>
      </c>
      <c r="H21">
        <f>G21</f>
        <v>3.1469000001379754E-2</v>
      </c>
      <c r="O21">
        <f ca="1">+C$11+C$12*$F21</f>
        <v>8.5557839224921356E-2</v>
      </c>
      <c r="Q21" s="2">
        <f>+C21-15018.5</f>
        <v>10406.080000000002</v>
      </c>
    </row>
    <row r="22" spans="1:30">
      <c r="A22" t="s">
        <v>28</v>
      </c>
      <c r="C22" s="12">
        <v>42273.453999999998</v>
      </c>
      <c r="D22" s="11"/>
      <c r="E22">
        <f>+(C22-C$7)/C$8</f>
        <v>-36054.881571899605</v>
      </c>
      <c r="F22">
        <f>ROUND(2*E22,0)/2</f>
        <v>-36055</v>
      </c>
      <c r="G22">
        <f>+C22-(C$7+F22*C$8)</f>
        <v>3.7078499997733161E-2</v>
      </c>
      <c r="H22">
        <f>G22</f>
        <v>3.7078499997733161E-2</v>
      </c>
      <c r="O22">
        <f ca="1">+C$11+C$12*$F22</f>
        <v>3.6902494986924154E-2</v>
      </c>
      <c r="Q22" s="2">
        <f>+C22-15018.5</f>
        <v>27254.953999999998</v>
      </c>
      <c r="AA22">
        <v>5</v>
      </c>
      <c r="AB22" t="s">
        <v>27</v>
      </c>
      <c r="AD22" t="s">
        <v>29</v>
      </c>
    </row>
    <row r="23" spans="1:30">
      <c r="A23" s="9" t="s">
        <v>31</v>
      </c>
      <c r="B23" s="9"/>
      <c r="C23" s="11">
        <v>52558.077099999879</v>
      </c>
      <c r="D23" s="11"/>
      <c r="E23">
        <f>+(C23-C$7)/C$8</f>
        <v>-3205.9697459541758</v>
      </c>
      <c r="F23">
        <f>ROUND(2*E23,0)/2</f>
        <v>-3206</v>
      </c>
      <c r="G23">
        <f>+C23-(C$7+F23*C$8)</f>
        <v>9.472199875744991E-3</v>
      </c>
      <c r="K23">
        <f>G23</f>
        <v>9.472199875744991E-3</v>
      </c>
      <c r="O23">
        <f ca="1">+C$11+C$12*$F23</f>
        <v>7.202979928409417E-3</v>
      </c>
      <c r="Q23" s="2">
        <f>+C23-15018.5</f>
        <v>37539.577099999879</v>
      </c>
    </row>
    <row r="24" spans="1:30">
      <c r="A24" s="39" t="s">
        <v>49</v>
      </c>
      <c r="C24" s="11">
        <v>53561.83</v>
      </c>
      <c r="D24" s="11"/>
      <c r="E24">
        <f>+(C24-C$7)/C$8</f>
        <v>0</v>
      </c>
      <c r="F24">
        <f>ROUND(2*E24,0)/2</f>
        <v>0</v>
      </c>
      <c r="G24">
        <f>+C24-(C$7+F24*C$8)</f>
        <v>0</v>
      </c>
      <c r="J24">
        <f>G24</f>
        <v>0</v>
      </c>
      <c r="O24">
        <f ca="1">+C$11+C$12*$F24</f>
        <v>4.304363675932987E-3</v>
      </c>
      <c r="Q24" s="2">
        <f>+C24-15018.5</f>
        <v>38543.33</v>
      </c>
    </row>
    <row r="25" spans="1:30">
      <c r="A25" s="13" t="s">
        <v>35</v>
      </c>
      <c r="B25" s="14" t="s">
        <v>36</v>
      </c>
      <c r="C25" s="13">
        <v>55855.673900000002</v>
      </c>
      <c r="D25" s="13">
        <v>5.9999999999999995E-4</v>
      </c>
      <c r="E25">
        <f>+(C25-C$7)/C$8</f>
        <v>7326.4985290111072</v>
      </c>
      <c r="F25">
        <f>ROUND(2*E25,0)/2</f>
        <v>7326.5</v>
      </c>
      <c r="G25">
        <f>+C25-(C$7+F25*C$8)</f>
        <v>-4.6054999984335154E-4</v>
      </c>
      <c r="K25">
        <f>G25</f>
        <v>-4.6054999984335154E-4</v>
      </c>
      <c r="O25">
        <f ca="1">+C$11+C$12*$F25</f>
        <v>-2.3196887176317547E-3</v>
      </c>
      <c r="Q25" s="2">
        <f>+C25-15018.5</f>
        <v>40837.173900000002</v>
      </c>
    </row>
    <row r="26" spans="1:30">
      <c r="C26" s="11"/>
      <c r="D26" s="11"/>
      <c r="Q26" s="2"/>
    </row>
    <row r="27" spans="1:30">
      <c r="C27" s="11"/>
      <c r="D27" s="11"/>
      <c r="Q27" s="2"/>
    </row>
    <row r="28" spans="1:30">
      <c r="C28" s="11"/>
      <c r="D28" s="11"/>
    </row>
    <row r="29" spans="1:30">
      <c r="C29" s="11"/>
      <c r="D29" s="11"/>
    </row>
    <row r="30" spans="1:30">
      <c r="C30" s="11"/>
      <c r="D30" s="11"/>
    </row>
    <row r="31" spans="1:30">
      <c r="C31" s="11"/>
      <c r="D31" s="11"/>
    </row>
    <row r="32" spans="1:30">
      <c r="C32" s="11"/>
      <c r="D32" s="11"/>
    </row>
    <row r="33" spans="3:4">
      <c r="C33" s="11"/>
      <c r="D33" s="11"/>
    </row>
    <row r="34" spans="3:4">
      <c r="C34" s="11"/>
      <c r="D34" s="11"/>
    </row>
    <row r="35" spans="3:4">
      <c r="C35" s="11"/>
      <c r="D35" s="11"/>
    </row>
    <row r="36" spans="3:4">
      <c r="C36" s="11"/>
      <c r="D36" s="11"/>
    </row>
    <row r="37" spans="3:4">
      <c r="C37" s="11"/>
      <c r="D37" s="11"/>
    </row>
    <row r="38" spans="3:4">
      <c r="C38" s="11"/>
      <c r="D38" s="11"/>
    </row>
    <row r="39" spans="3:4">
      <c r="C39" s="11"/>
      <c r="D39" s="11"/>
    </row>
    <row r="40" spans="3:4">
      <c r="C40" s="11"/>
      <c r="D40" s="11"/>
    </row>
    <row r="41" spans="3:4">
      <c r="C41" s="11"/>
      <c r="D41" s="11"/>
    </row>
    <row r="42" spans="3:4">
      <c r="C42" s="11"/>
      <c r="D42" s="11"/>
    </row>
    <row r="43" spans="3:4">
      <c r="C43" s="11"/>
      <c r="D43" s="11"/>
    </row>
    <row r="44" spans="3:4">
      <c r="C44" s="11"/>
      <c r="D44" s="11"/>
    </row>
    <row r="45" spans="3:4">
      <c r="C45" s="11"/>
      <c r="D45" s="11"/>
    </row>
    <row r="46" spans="3:4">
      <c r="C46" s="11"/>
      <c r="D46" s="11"/>
    </row>
    <row r="47" spans="3:4">
      <c r="C47" s="11"/>
      <c r="D47" s="11"/>
    </row>
    <row r="48" spans="3:4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  <row r="612" spans="3:4">
      <c r="C612" s="11"/>
      <c r="D612" s="11"/>
    </row>
    <row r="613" spans="3:4">
      <c r="C613" s="11"/>
      <c r="D613" s="11"/>
    </row>
    <row r="614" spans="3:4">
      <c r="C614" s="11"/>
      <c r="D614" s="11"/>
    </row>
    <row r="615" spans="3:4">
      <c r="C615" s="11"/>
      <c r="D615" s="11"/>
    </row>
    <row r="616" spans="3:4">
      <c r="C616" s="11"/>
      <c r="D616" s="11"/>
    </row>
    <row r="617" spans="3:4">
      <c r="C617" s="11"/>
      <c r="D617" s="11"/>
    </row>
    <row r="618" spans="3:4">
      <c r="C618" s="11"/>
      <c r="D618" s="11"/>
    </row>
    <row r="619" spans="3:4">
      <c r="C619" s="11"/>
      <c r="D619" s="11"/>
    </row>
    <row r="620" spans="3:4">
      <c r="C620" s="11"/>
      <c r="D620" s="11"/>
    </row>
    <row r="621" spans="3:4">
      <c r="C621" s="11"/>
      <c r="D621" s="11"/>
    </row>
    <row r="622" spans="3:4">
      <c r="C622" s="11"/>
      <c r="D622" s="11"/>
    </row>
    <row r="623" spans="3:4">
      <c r="C623" s="11"/>
      <c r="D623" s="11"/>
    </row>
    <row r="624" spans="3:4">
      <c r="C624" s="11"/>
      <c r="D624" s="11"/>
    </row>
    <row r="625" spans="3:4">
      <c r="C625" s="11"/>
      <c r="D625" s="11"/>
    </row>
    <row r="626" spans="3:4">
      <c r="C626" s="11"/>
      <c r="D626" s="11"/>
    </row>
    <row r="627" spans="3:4">
      <c r="C627" s="11"/>
      <c r="D627" s="11"/>
    </row>
    <row r="628" spans="3:4">
      <c r="C628" s="11"/>
      <c r="D628" s="11"/>
    </row>
    <row r="629" spans="3:4">
      <c r="C629" s="11"/>
      <c r="D629" s="11"/>
    </row>
    <row r="630" spans="3:4">
      <c r="C630" s="11"/>
      <c r="D630" s="11"/>
    </row>
    <row r="631" spans="3:4">
      <c r="C631" s="11"/>
      <c r="D631" s="11"/>
    </row>
    <row r="632" spans="3:4">
      <c r="C632" s="11"/>
      <c r="D632" s="11"/>
    </row>
    <row r="633" spans="3:4">
      <c r="C633" s="11"/>
      <c r="D633" s="11"/>
    </row>
    <row r="634" spans="3:4">
      <c r="C634" s="11"/>
      <c r="D634" s="11"/>
    </row>
    <row r="635" spans="3:4">
      <c r="C635" s="11"/>
      <c r="D635" s="11"/>
    </row>
    <row r="636" spans="3:4">
      <c r="C636" s="11"/>
      <c r="D636" s="11"/>
    </row>
    <row r="637" spans="3:4">
      <c r="C637" s="11"/>
      <c r="D637" s="11"/>
    </row>
    <row r="638" spans="3:4">
      <c r="C638" s="11"/>
      <c r="D638" s="11"/>
    </row>
    <row r="639" spans="3:4">
      <c r="C639" s="11"/>
      <c r="D639" s="11"/>
    </row>
    <row r="640" spans="3:4">
      <c r="C640" s="11"/>
      <c r="D640" s="11"/>
    </row>
    <row r="641" spans="3:4">
      <c r="C641" s="11"/>
      <c r="D641" s="11"/>
    </row>
    <row r="642" spans="3:4">
      <c r="C642" s="11"/>
      <c r="D642" s="11"/>
    </row>
    <row r="643" spans="3:4">
      <c r="C643" s="11"/>
      <c r="D643" s="11"/>
    </row>
    <row r="644" spans="3:4">
      <c r="C644" s="11"/>
      <c r="D644" s="11"/>
    </row>
    <row r="645" spans="3:4">
      <c r="C645" s="11"/>
      <c r="D645" s="11"/>
    </row>
    <row r="646" spans="3:4">
      <c r="C646" s="11"/>
      <c r="D646" s="11"/>
    </row>
    <row r="647" spans="3:4">
      <c r="C647" s="11"/>
      <c r="D647" s="11"/>
    </row>
    <row r="648" spans="3:4">
      <c r="C648" s="11"/>
      <c r="D648" s="11"/>
    </row>
    <row r="649" spans="3:4">
      <c r="C649" s="11"/>
      <c r="D649" s="11"/>
    </row>
    <row r="650" spans="3:4">
      <c r="C650" s="11"/>
      <c r="D650" s="11"/>
    </row>
    <row r="651" spans="3:4">
      <c r="C651" s="11"/>
      <c r="D651" s="11"/>
    </row>
    <row r="652" spans="3:4">
      <c r="C652" s="11"/>
      <c r="D652" s="11"/>
    </row>
    <row r="653" spans="3:4">
      <c r="C653" s="11"/>
      <c r="D653" s="11"/>
    </row>
    <row r="654" spans="3:4">
      <c r="C654" s="11"/>
      <c r="D654" s="11"/>
    </row>
    <row r="655" spans="3:4">
      <c r="C655" s="11"/>
      <c r="D655" s="11"/>
    </row>
    <row r="656" spans="3:4">
      <c r="C656" s="11"/>
      <c r="D656" s="11"/>
    </row>
    <row r="657" spans="3:4">
      <c r="C657" s="11"/>
      <c r="D657" s="11"/>
    </row>
    <row r="658" spans="3:4">
      <c r="C658" s="11"/>
      <c r="D658" s="11"/>
    </row>
    <row r="659" spans="3:4">
      <c r="C659" s="11"/>
      <c r="D659" s="11"/>
    </row>
    <row r="660" spans="3:4">
      <c r="C660" s="11"/>
      <c r="D660" s="11"/>
    </row>
    <row r="661" spans="3:4">
      <c r="C661" s="11"/>
      <c r="D661" s="11"/>
    </row>
    <row r="662" spans="3:4">
      <c r="C662" s="11"/>
      <c r="D662" s="11"/>
    </row>
    <row r="663" spans="3:4">
      <c r="C663" s="11"/>
      <c r="D663" s="11"/>
    </row>
    <row r="664" spans="3:4">
      <c r="C664" s="11"/>
      <c r="D664" s="11"/>
    </row>
    <row r="665" spans="3:4">
      <c r="C665" s="11"/>
      <c r="D665" s="11"/>
    </row>
    <row r="666" spans="3:4">
      <c r="C666" s="11"/>
      <c r="D666" s="11"/>
    </row>
    <row r="667" spans="3:4">
      <c r="C667" s="11"/>
      <c r="D667" s="11"/>
    </row>
    <row r="668" spans="3:4">
      <c r="C668" s="11"/>
      <c r="D668" s="11"/>
    </row>
    <row r="669" spans="3:4">
      <c r="C669" s="11"/>
      <c r="D669" s="11"/>
    </row>
    <row r="670" spans="3:4">
      <c r="C670" s="11"/>
      <c r="D670" s="11"/>
    </row>
    <row r="671" spans="3:4">
      <c r="C671" s="11"/>
      <c r="D671" s="11"/>
    </row>
    <row r="672" spans="3:4">
      <c r="C672" s="11"/>
      <c r="D672" s="11"/>
    </row>
    <row r="673" spans="3:4">
      <c r="C673" s="11"/>
      <c r="D673" s="11"/>
    </row>
    <row r="674" spans="3:4">
      <c r="C674" s="11"/>
      <c r="D674" s="11"/>
    </row>
    <row r="675" spans="3:4">
      <c r="C675" s="11"/>
      <c r="D675" s="11"/>
    </row>
    <row r="676" spans="3:4">
      <c r="C676" s="11"/>
      <c r="D676" s="11"/>
    </row>
    <row r="677" spans="3:4">
      <c r="C677" s="11"/>
      <c r="D677" s="11"/>
    </row>
    <row r="678" spans="3:4">
      <c r="C678" s="11"/>
      <c r="D678" s="11"/>
    </row>
    <row r="679" spans="3:4">
      <c r="C679" s="11"/>
      <c r="D679" s="11"/>
    </row>
    <row r="680" spans="3:4">
      <c r="C680" s="11"/>
      <c r="D680" s="11"/>
    </row>
    <row r="681" spans="3:4">
      <c r="C681" s="11"/>
      <c r="D681" s="11"/>
    </row>
    <row r="682" spans="3:4">
      <c r="C682" s="11"/>
      <c r="D682" s="11"/>
    </row>
    <row r="683" spans="3:4">
      <c r="C683" s="11"/>
      <c r="D683" s="11"/>
    </row>
    <row r="684" spans="3:4">
      <c r="C684" s="11"/>
      <c r="D684" s="11"/>
    </row>
    <row r="685" spans="3:4">
      <c r="C685" s="11"/>
      <c r="D685" s="11"/>
    </row>
    <row r="686" spans="3:4">
      <c r="C686" s="11"/>
      <c r="D686" s="11"/>
    </row>
    <row r="687" spans="3:4">
      <c r="C687" s="11"/>
      <c r="D687" s="11"/>
    </row>
    <row r="688" spans="3:4">
      <c r="C688" s="11"/>
      <c r="D688" s="11"/>
    </row>
    <row r="689" spans="3:4">
      <c r="C689" s="11"/>
      <c r="D689" s="11"/>
    </row>
    <row r="690" spans="3:4">
      <c r="C690" s="11"/>
      <c r="D690" s="11"/>
    </row>
    <row r="691" spans="3:4">
      <c r="C691" s="11"/>
      <c r="D691" s="11"/>
    </row>
    <row r="692" spans="3:4">
      <c r="C692" s="11"/>
      <c r="D692" s="11"/>
    </row>
    <row r="693" spans="3:4">
      <c r="C693" s="11"/>
      <c r="D693" s="11"/>
    </row>
    <row r="694" spans="3:4">
      <c r="C694" s="11"/>
      <c r="D694" s="11"/>
    </row>
    <row r="695" spans="3:4">
      <c r="C695" s="11"/>
      <c r="D695" s="11"/>
    </row>
    <row r="696" spans="3:4">
      <c r="C696" s="11"/>
      <c r="D696" s="11"/>
    </row>
    <row r="697" spans="3:4">
      <c r="C697" s="11"/>
      <c r="D697" s="11"/>
    </row>
    <row r="698" spans="3:4">
      <c r="C698" s="11"/>
      <c r="D698" s="11"/>
    </row>
    <row r="699" spans="3:4">
      <c r="C699" s="11"/>
      <c r="D699" s="11"/>
    </row>
    <row r="700" spans="3:4">
      <c r="C700" s="11"/>
      <c r="D700" s="11"/>
    </row>
    <row r="701" spans="3:4">
      <c r="C701" s="11"/>
      <c r="D701" s="11"/>
    </row>
    <row r="702" spans="3:4">
      <c r="C702" s="11"/>
      <c r="D702" s="11"/>
    </row>
    <row r="703" spans="3:4">
      <c r="C703" s="11"/>
      <c r="D703" s="11"/>
    </row>
    <row r="704" spans="3:4">
      <c r="C704" s="11"/>
      <c r="D704" s="11"/>
    </row>
    <row r="705" spans="3:4">
      <c r="C705" s="11"/>
      <c r="D705" s="11"/>
    </row>
    <row r="706" spans="3:4">
      <c r="C706" s="11"/>
      <c r="D706" s="11"/>
    </row>
    <row r="707" spans="3:4">
      <c r="C707" s="11"/>
      <c r="D707" s="11"/>
    </row>
    <row r="708" spans="3:4">
      <c r="C708" s="11"/>
      <c r="D708" s="11"/>
    </row>
    <row r="709" spans="3:4">
      <c r="C709" s="11"/>
      <c r="D709" s="11"/>
    </row>
    <row r="710" spans="3:4">
      <c r="C710" s="11"/>
      <c r="D710" s="11"/>
    </row>
    <row r="711" spans="3:4">
      <c r="C711" s="11"/>
      <c r="D711" s="11"/>
    </row>
    <row r="712" spans="3:4">
      <c r="C712" s="11"/>
      <c r="D712" s="11"/>
    </row>
    <row r="713" spans="3:4">
      <c r="C713" s="11"/>
      <c r="D713" s="11"/>
    </row>
    <row r="714" spans="3:4">
      <c r="C714" s="11"/>
      <c r="D714" s="11"/>
    </row>
    <row r="715" spans="3:4">
      <c r="C715" s="11"/>
      <c r="D715" s="11"/>
    </row>
    <row r="716" spans="3:4">
      <c r="C716" s="11"/>
      <c r="D716" s="11"/>
    </row>
    <row r="717" spans="3:4">
      <c r="C717" s="11"/>
      <c r="D717" s="11"/>
    </row>
    <row r="718" spans="3:4">
      <c r="C718" s="11"/>
      <c r="D718" s="11"/>
    </row>
    <row r="719" spans="3:4">
      <c r="C719" s="11"/>
      <c r="D719" s="11"/>
    </row>
    <row r="720" spans="3:4">
      <c r="C720" s="11"/>
      <c r="D720" s="11"/>
    </row>
    <row r="721" spans="3:4">
      <c r="C721" s="11"/>
      <c r="D721" s="11"/>
    </row>
    <row r="722" spans="3:4">
      <c r="C722" s="11"/>
      <c r="D722" s="11"/>
    </row>
    <row r="723" spans="3:4">
      <c r="C723" s="11"/>
      <c r="D723" s="11"/>
    </row>
    <row r="724" spans="3:4">
      <c r="C724" s="11"/>
      <c r="D724" s="11"/>
    </row>
    <row r="725" spans="3:4">
      <c r="C725" s="11"/>
      <c r="D725" s="11"/>
    </row>
    <row r="726" spans="3:4">
      <c r="C726" s="11"/>
      <c r="D726" s="11"/>
    </row>
    <row r="727" spans="3:4">
      <c r="C727" s="11"/>
      <c r="D727" s="11"/>
    </row>
    <row r="728" spans="3:4">
      <c r="C728" s="11"/>
      <c r="D728" s="11"/>
    </row>
    <row r="729" spans="3:4">
      <c r="C729" s="11"/>
      <c r="D729" s="11"/>
    </row>
    <row r="730" spans="3:4">
      <c r="C730" s="11"/>
      <c r="D730" s="11"/>
    </row>
    <row r="731" spans="3:4">
      <c r="C731" s="11"/>
      <c r="D731" s="11"/>
    </row>
    <row r="732" spans="3:4">
      <c r="C732" s="11"/>
      <c r="D732" s="11"/>
    </row>
    <row r="733" spans="3:4">
      <c r="C733" s="11"/>
      <c r="D733" s="11"/>
    </row>
    <row r="734" spans="3:4">
      <c r="C734" s="11"/>
      <c r="D734" s="11"/>
    </row>
    <row r="735" spans="3:4">
      <c r="C735" s="11"/>
      <c r="D735" s="11"/>
    </row>
    <row r="736" spans="3:4">
      <c r="C736" s="11"/>
      <c r="D736" s="11"/>
    </row>
    <row r="737" spans="3:4">
      <c r="C737" s="11"/>
      <c r="D737" s="11"/>
    </row>
    <row r="738" spans="3:4">
      <c r="C738" s="11"/>
      <c r="D738" s="11"/>
    </row>
    <row r="739" spans="3:4">
      <c r="C739" s="11"/>
      <c r="D739" s="11"/>
    </row>
    <row r="740" spans="3:4">
      <c r="C740" s="11"/>
      <c r="D740" s="11"/>
    </row>
    <row r="741" spans="3:4">
      <c r="C741" s="11"/>
      <c r="D741" s="11"/>
    </row>
    <row r="742" spans="3:4">
      <c r="C742" s="11"/>
      <c r="D742" s="11"/>
    </row>
    <row r="743" spans="3:4">
      <c r="C743" s="11"/>
      <c r="D743" s="11"/>
    </row>
    <row r="744" spans="3:4">
      <c r="C744" s="11"/>
      <c r="D744" s="11"/>
    </row>
    <row r="745" spans="3:4">
      <c r="C745" s="11"/>
      <c r="D745" s="11"/>
    </row>
    <row r="746" spans="3:4">
      <c r="C746" s="11"/>
      <c r="D746" s="11"/>
    </row>
    <row r="747" spans="3:4">
      <c r="C747" s="11"/>
      <c r="D747" s="11"/>
    </row>
    <row r="748" spans="3:4">
      <c r="C748" s="11"/>
      <c r="D748" s="11"/>
    </row>
    <row r="749" spans="3:4">
      <c r="C749" s="11"/>
      <c r="D749" s="11"/>
    </row>
    <row r="750" spans="3:4">
      <c r="C750" s="11"/>
      <c r="D750" s="11"/>
    </row>
    <row r="751" spans="3:4">
      <c r="C751" s="11"/>
      <c r="D751" s="11"/>
    </row>
    <row r="752" spans="3:4">
      <c r="C752" s="11"/>
      <c r="D752" s="11"/>
    </row>
    <row r="753" spans="3:4">
      <c r="C753" s="11"/>
      <c r="D753" s="11"/>
    </row>
    <row r="754" spans="3:4">
      <c r="C754" s="11"/>
      <c r="D754" s="11"/>
    </row>
    <row r="755" spans="3:4">
      <c r="C755" s="11"/>
      <c r="D755" s="11"/>
    </row>
    <row r="756" spans="3:4">
      <c r="C756" s="11"/>
      <c r="D756" s="11"/>
    </row>
    <row r="757" spans="3:4">
      <c r="C757" s="11"/>
      <c r="D757" s="11"/>
    </row>
    <row r="758" spans="3:4">
      <c r="C758" s="11"/>
      <c r="D758" s="11"/>
    </row>
    <row r="759" spans="3:4">
      <c r="C759" s="11"/>
      <c r="D759" s="11"/>
    </row>
    <row r="760" spans="3:4">
      <c r="C760" s="11"/>
      <c r="D760" s="11"/>
    </row>
    <row r="761" spans="3:4">
      <c r="C761" s="11"/>
      <c r="D761" s="11"/>
    </row>
    <row r="762" spans="3:4">
      <c r="C762" s="11"/>
      <c r="D762" s="11"/>
    </row>
    <row r="763" spans="3:4">
      <c r="C763" s="11"/>
      <c r="D763" s="11"/>
    </row>
    <row r="764" spans="3:4">
      <c r="C764" s="11"/>
      <c r="D764" s="11"/>
    </row>
    <row r="765" spans="3:4">
      <c r="C765" s="11"/>
      <c r="D765" s="11"/>
    </row>
    <row r="766" spans="3:4">
      <c r="C766" s="11"/>
      <c r="D766" s="11"/>
    </row>
    <row r="767" spans="3:4">
      <c r="C767" s="11"/>
      <c r="D767" s="11"/>
    </row>
    <row r="768" spans="3:4">
      <c r="C768" s="11"/>
      <c r="D768" s="11"/>
    </row>
    <row r="769" spans="3:4">
      <c r="C769" s="11"/>
      <c r="D769" s="11"/>
    </row>
    <row r="770" spans="3:4">
      <c r="C770" s="11"/>
      <c r="D770" s="11"/>
    </row>
    <row r="771" spans="3:4">
      <c r="C771" s="11"/>
      <c r="D771" s="11"/>
    </row>
    <row r="772" spans="3:4">
      <c r="C772" s="11"/>
      <c r="D772" s="11"/>
    </row>
    <row r="773" spans="3:4">
      <c r="C773" s="11"/>
      <c r="D773" s="11"/>
    </row>
    <row r="774" spans="3:4">
      <c r="C774" s="11"/>
      <c r="D774" s="11"/>
    </row>
    <row r="775" spans="3:4">
      <c r="C775" s="11"/>
      <c r="D775" s="11"/>
    </row>
    <row r="776" spans="3:4">
      <c r="C776" s="11"/>
      <c r="D776" s="11"/>
    </row>
    <row r="777" spans="3:4">
      <c r="C777" s="11"/>
      <c r="D777" s="11"/>
    </row>
    <row r="778" spans="3:4">
      <c r="C778" s="11"/>
      <c r="D778" s="11"/>
    </row>
    <row r="779" spans="3:4">
      <c r="C779" s="11"/>
      <c r="D779" s="11"/>
    </row>
    <row r="780" spans="3:4">
      <c r="C780" s="11"/>
      <c r="D780" s="11"/>
    </row>
    <row r="781" spans="3:4">
      <c r="C781" s="11"/>
      <c r="D781" s="11"/>
    </row>
    <row r="782" spans="3:4">
      <c r="C782" s="11"/>
      <c r="D782" s="11"/>
    </row>
    <row r="783" spans="3:4">
      <c r="C783" s="11"/>
      <c r="D783" s="11"/>
    </row>
    <row r="784" spans="3:4">
      <c r="C784" s="11"/>
      <c r="D784" s="11"/>
    </row>
    <row r="785" spans="3:4">
      <c r="C785" s="11"/>
      <c r="D785" s="11"/>
    </row>
    <row r="786" spans="3:4">
      <c r="C786" s="11"/>
      <c r="D786" s="11"/>
    </row>
    <row r="787" spans="3:4">
      <c r="C787" s="11"/>
      <c r="D787" s="11"/>
    </row>
    <row r="788" spans="3:4">
      <c r="C788" s="11"/>
      <c r="D788" s="11"/>
    </row>
    <row r="789" spans="3:4">
      <c r="C789" s="11"/>
      <c r="D789" s="11"/>
    </row>
    <row r="790" spans="3:4">
      <c r="C790" s="11"/>
      <c r="D790" s="11"/>
    </row>
    <row r="791" spans="3:4">
      <c r="C791" s="11"/>
      <c r="D791" s="11"/>
    </row>
    <row r="792" spans="3:4">
      <c r="C792" s="11"/>
      <c r="D792" s="11"/>
    </row>
    <row r="793" spans="3:4">
      <c r="C793" s="11"/>
      <c r="D793" s="11"/>
    </row>
    <row r="794" spans="3:4">
      <c r="C794" s="11"/>
      <c r="D794" s="11"/>
    </row>
    <row r="795" spans="3:4">
      <c r="C795" s="11"/>
      <c r="D795" s="11"/>
    </row>
    <row r="796" spans="3:4">
      <c r="C796" s="11"/>
      <c r="D796" s="11"/>
    </row>
    <row r="797" spans="3:4">
      <c r="C797" s="11"/>
      <c r="D797" s="11"/>
    </row>
    <row r="798" spans="3:4">
      <c r="C798" s="11"/>
      <c r="D798" s="11"/>
    </row>
    <row r="799" spans="3:4">
      <c r="C799" s="11"/>
      <c r="D799" s="11"/>
    </row>
    <row r="800" spans="3:4">
      <c r="C800" s="11"/>
      <c r="D800" s="11"/>
    </row>
    <row r="801" spans="3:4">
      <c r="C801" s="11"/>
      <c r="D801" s="11"/>
    </row>
    <row r="802" spans="3:4">
      <c r="C802" s="11"/>
      <c r="D802" s="11"/>
    </row>
    <row r="803" spans="3:4">
      <c r="C803" s="11"/>
      <c r="D803" s="11"/>
    </row>
    <row r="804" spans="3:4">
      <c r="C804" s="11"/>
      <c r="D804" s="11"/>
    </row>
    <row r="805" spans="3:4">
      <c r="C805" s="11"/>
      <c r="D805" s="11"/>
    </row>
    <row r="806" spans="3:4">
      <c r="C806" s="11"/>
      <c r="D806" s="11"/>
    </row>
    <row r="807" spans="3:4">
      <c r="C807" s="11"/>
      <c r="D807" s="11"/>
    </row>
    <row r="808" spans="3:4">
      <c r="C808" s="11"/>
      <c r="D808" s="11"/>
    </row>
    <row r="809" spans="3:4">
      <c r="C809" s="11"/>
      <c r="D809" s="11"/>
    </row>
    <row r="810" spans="3:4">
      <c r="C810" s="11"/>
      <c r="D810" s="11"/>
    </row>
    <row r="811" spans="3:4">
      <c r="C811" s="11"/>
      <c r="D811" s="11"/>
    </row>
    <row r="812" spans="3:4">
      <c r="C812" s="11"/>
      <c r="D812" s="11"/>
    </row>
    <row r="813" spans="3:4">
      <c r="C813" s="11"/>
      <c r="D813" s="11"/>
    </row>
    <row r="814" spans="3:4">
      <c r="C814" s="11"/>
      <c r="D814" s="11"/>
    </row>
    <row r="815" spans="3:4">
      <c r="C815" s="11"/>
      <c r="D815" s="11"/>
    </row>
    <row r="816" spans="3:4">
      <c r="C816" s="11"/>
      <c r="D816" s="11"/>
    </row>
    <row r="817" spans="3:4">
      <c r="C817" s="11"/>
      <c r="D817" s="11"/>
    </row>
    <row r="818" spans="3:4">
      <c r="C818" s="11"/>
      <c r="D818" s="11"/>
    </row>
    <row r="819" spans="3:4">
      <c r="C819" s="11"/>
      <c r="D819" s="11"/>
    </row>
    <row r="820" spans="3:4">
      <c r="C820" s="11"/>
      <c r="D820" s="11"/>
    </row>
    <row r="821" spans="3:4">
      <c r="C821" s="11"/>
      <c r="D821" s="11"/>
    </row>
    <row r="822" spans="3:4">
      <c r="C822" s="11"/>
      <c r="D822" s="11"/>
    </row>
    <row r="823" spans="3:4">
      <c r="C823" s="11"/>
      <c r="D823" s="11"/>
    </row>
    <row r="824" spans="3:4">
      <c r="C824" s="11"/>
      <c r="D824" s="11"/>
    </row>
    <row r="825" spans="3:4">
      <c r="C825" s="11"/>
      <c r="D825" s="11"/>
    </row>
    <row r="826" spans="3:4">
      <c r="C826" s="11"/>
      <c r="D826" s="11"/>
    </row>
    <row r="827" spans="3:4">
      <c r="C827" s="11"/>
      <c r="D827" s="11"/>
    </row>
    <row r="828" spans="3:4">
      <c r="C828" s="11"/>
      <c r="D828" s="11"/>
    </row>
    <row r="829" spans="3:4">
      <c r="C829" s="11"/>
      <c r="D829" s="11"/>
    </row>
    <row r="830" spans="3:4">
      <c r="C830" s="11"/>
      <c r="D830" s="11"/>
    </row>
    <row r="831" spans="3:4">
      <c r="C831" s="11"/>
      <c r="D831" s="11"/>
    </row>
    <row r="832" spans="3:4">
      <c r="C832" s="11"/>
      <c r="D832" s="11"/>
    </row>
    <row r="833" spans="3:4">
      <c r="C833" s="11"/>
      <c r="D833" s="11"/>
    </row>
    <row r="834" spans="3:4">
      <c r="C834" s="11"/>
      <c r="D834" s="11"/>
    </row>
    <row r="835" spans="3:4">
      <c r="C835" s="11"/>
      <c r="D835" s="11"/>
    </row>
    <row r="836" spans="3:4">
      <c r="C836" s="11"/>
      <c r="D836" s="11"/>
    </row>
    <row r="837" spans="3:4">
      <c r="C837" s="11"/>
      <c r="D837" s="11"/>
    </row>
    <row r="838" spans="3:4">
      <c r="C838" s="11"/>
      <c r="D838" s="11"/>
    </row>
    <row r="839" spans="3:4">
      <c r="C839" s="11"/>
      <c r="D839" s="11"/>
    </row>
    <row r="840" spans="3:4">
      <c r="C840" s="11"/>
      <c r="D840" s="11"/>
    </row>
    <row r="841" spans="3:4">
      <c r="C841" s="11"/>
      <c r="D841" s="11"/>
    </row>
    <row r="842" spans="3:4">
      <c r="C842" s="11"/>
      <c r="D842" s="11"/>
    </row>
    <row r="843" spans="3:4">
      <c r="C843" s="11"/>
      <c r="D843" s="11"/>
    </row>
    <row r="844" spans="3:4">
      <c r="C844" s="11"/>
      <c r="D844" s="11"/>
    </row>
    <row r="845" spans="3:4">
      <c r="C845" s="11"/>
      <c r="D845" s="11"/>
    </row>
    <row r="846" spans="3:4">
      <c r="C846" s="11"/>
      <c r="D846" s="11"/>
    </row>
    <row r="847" spans="3:4">
      <c r="C847" s="11"/>
      <c r="D847" s="11"/>
    </row>
    <row r="848" spans="3:4">
      <c r="C848" s="11"/>
      <c r="D848" s="11"/>
    </row>
    <row r="849" spans="3:4">
      <c r="C849" s="11"/>
      <c r="D849" s="11"/>
    </row>
    <row r="850" spans="3:4">
      <c r="C850" s="11"/>
      <c r="D850" s="11"/>
    </row>
    <row r="851" spans="3:4">
      <c r="C851" s="11"/>
      <c r="D851" s="11"/>
    </row>
    <row r="852" spans="3:4">
      <c r="C852" s="11"/>
      <c r="D852" s="11"/>
    </row>
    <row r="853" spans="3:4">
      <c r="C853" s="11"/>
      <c r="D853" s="11"/>
    </row>
    <row r="854" spans="3:4">
      <c r="C854" s="11"/>
      <c r="D854" s="11"/>
    </row>
    <row r="855" spans="3:4">
      <c r="C855" s="11"/>
      <c r="D855" s="11"/>
    </row>
    <row r="856" spans="3:4">
      <c r="C856" s="11"/>
      <c r="D856" s="11"/>
    </row>
    <row r="857" spans="3:4">
      <c r="C857" s="11"/>
      <c r="D857" s="11"/>
    </row>
    <row r="858" spans="3:4">
      <c r="C858" s="11"/>
      <c r="D858" s="11"/>
    </row>
    <row r="859" spans="3:4">
      <c r="C859" s="11"/>
      <c r="D859" s="11"/>
    </row>
    <row r="860" spans="3:4">
      <c r="C860" s="11"/>
      <c r="D860" s="11"/>
    </row>
    <row r="861" spans="3:4">
      <c r="C861" s="11"/>
      <c r="D861" s="11"/>
    </row>
    <row r="862" spans="3:4">
      <c r="C862" s="11"/>
      <c r="D862" s="11"/>
    </row>
    <row r="863" spans="3:4">
      <c r="C863" s="11"/>
      <c r="D863" s="11"/>
    </row>
    <row r="864" spans="3:4">
      <c r="C864" s="11"/>
      <c r="D864" s="11"/>
    </row>
    <row r="865" spans="3:4">
      <c r="C865" s="11"/>
      <c r="D865" s="11"/>
    </row>
    <row r="866" spans="3:4">
      <c r="C866" s="11"/>
      <c r="D866" s="11"/>
    </row>
    <row r="867" spans="3:4">
      <c r="C867" s="11"/>
      <c r="D867" s="11"/>
    </row>
    <row r="868" spans="3:4">
      <c r="C868" s="11"/>
      <c r="D868" s="11"/>
    </row>
    <row r="869" spans="3:4">
      <c r="C869" s="11"/>
      <c r="D869" s="11"/>
    </row>
    <row r="870" spans="3:4">
      <c r="C870" s="11"/>
      <c r="D870" s="11"/>
    </row>
    <row r="871" spans="3:4">
      <c r="C871" s="11"/>
      <c r="D871" s="11"/>
    </row>
    <row r="872" spans="3:4">
      <c r="C872" s="11"/>
      <c r="D872" s="11"/>
    </row>
    <row r="873" spans="3:4">
      <c r="C873" s="11"/>
      <c r="D873" s="11"/>
    </row>
    <row r="874" spans="3:4">
      <c r="C874" s="11"/>
      <c r="D874" s="11"/>
    </row>
    <row r="875" spans="3:4">
      <c r="C875" s="11"/>
      <c r="D875" s="11"/>
    </row>
    <row r="876" spans="3:4">
      <c r="C876" s="11"/>
      <c r="D876" s="11"/>
    </row>
    <row r="877" spans="3:4">
      <c r="C877" s="11"/>
      <c r="D877" s="11"/>
    </row>
    <row r="878" spans="3:4">
      <c r="C878" s="11"/>
      <c r="D878" s="11"/>
    </row>
    <row r="879" spans="3:4">
      <c r="C879" s="11"/>
      <c r="D879" s="11"/>
    </row>
    <row r="880" spans="3:4">
      <c r="C880" s="11"/>
      <c r="D880" s="11"/>
    </row>
    <row r="881" spans="3:4">
      <c r="C881" s="11"/>
      <c r="D881" s="11"/>
    </row>
    <row r="882" spans="3:4">
      <c r="C882" s="11"/>
      <c r="D882" s="11"/>
    </row>
    <row r="883" spans="3:4">
      <c r="C883" s="11"/>
      <c r="D883" s="11"/>
    </row>
    <row r="884" spans="3:4">
      <c r="C884" s="11"/>
      <c r="D884" s="11"/>
    </row>
    <row r="885" spans="3:4">
      <c r="C885" s="11"/>
      <c r="D885" s="11"/>
    </row>
    <row r="886" spans="3:4">
      <c r="C886" s="11"/>
      <c r="D886" s="11"/>
    </row>
    <row r="887" spans="3:4">
      <c r="C887" s="11"/>
      <c r="D887" s="11"/>
    </row>
    <row r="888" spans="3:4">
      <c r="C888" s="11"/>
      <c r="D888" s="11"/>
    </row>
    <row r="889" spans="3:4">
      <c r="C889" s="11"/>
      <c r="D889" s="11"/>
    </row>
    <row r="890" spans="3:4">
      <c r="C890" s="11"/>
      <c r="D890" s="11"/>
    </row>
    <row r="891" spans="3:4">
      <c r="C891" s="11"/>
      <c r="D891" s="11"/>
    </row>
    <row r="892" spans="3:4">
      <c r="C892" s="11"/>
      <c r="D892" s="11"/>
    </row>
    <row r="893" spans="3:4">
      <c r="C893" s="11"/>
      <c r="D893" s="11"/>
    </row>
    <row r="894" spans="3:4">
      <c r="C894" s="11"/>
      <c r="D894" s="11"/>
    </row>
    <row r="895" spans="3:4">
      <c r="C895" s="11"/>
      <c r="D895" s="11"/>
    </row>
    <row r="896" spans="3:4">
      <c r="C896" s="11"/>
      <c r="D896" s="11"/>
    </row>
    <row r="897" spans="3:4">
      <c r="C897" s="11"/>
      <c r="D897" s="11"/>
    </row>
    <row r="898" spans="3:4">
      <c r="C898" s="11"/>
      <c r="D898" s="11"/>
    </row>
    <row r="899" spans="3:4">
      <c r="C899" s="11"/>
      <c r="D899" s="11"/>
    </row>
    <row r="900" spans="3:4">
      <c r="C900" s="11"/>
      <c r="D900" s="11"/>
    </row>
    <row r="901" spans="3:4">
      <c r="C901" s="11"/>
      <c r="D901" s="11"/>
    </row>
    <row r="902" spans="3:4">
      <c r="C902" s="11"/>
      <c r="D902" s="11"/>
    </row>
    <row r="903" spans="3:4">
      <c r="C903" s="11"/>
      <c r="D903" s="11"/>
    </row>
    <row r="904" spans="3:4">
      <c r="C904" s="11"/>
      <c r="D904" s="11"/>
    </row>
    <row r="905" spans="3:4">
      <c r="C905" s="11"/>
      <c r="D905" s="11"/>
    </row>
    <row r="906" spans="3:4">
      <c r="C906" s="11"/>
      <c r="D906" s="11"/>
    </row>
    <row r="907" spans="3:4">
      <c r="C907" s="11"/>
      <c r="D907" s="11"/>
    </row>
    <row r="908" spans="3:4">
      <c r="C908" s="11"/>
      <c r="D908" s="11"/>
    </row>
    <row r="909" spans="3:4">
      <c r="C909" s="11"/>
      <c r="D909" s="11"/>
    </row>
    <row r="910" spans="3:4">
      <c r="C910" s="11"/>
      <c r="D910" s="11"/>
    </row>
    <row r="911" spans="3:4">
      <c r="C911" s="11"/>
      <c r="D911" s="11"/>
    </row>
    <row r="912" spans="3:4">
      <c r="C912" s="11"/>
      <c r="D912" s="11"/>
    </row>
    <row r="913" spans="3:4">
      <c r="C913" s="11"/>
      <c r="D913" s="11"/>
    </row>
    <row r="914" spans="3:4">
      <c r="C914" s="11"/>
      <c r="D914" s="11"/>
    </row>
    <row r="915" spans="3:4">
      <c r="C915" s="11"/>
      <c r="D915" s="11"/>
    </row>
    <row r="916" spans="3:4">
      <c r="C916" s="11"/>
      <c r="D916" s="11"/>
    </row>
    <row r="917" spans="3:4">
      <c r="C917" s="11"/>
      <c r="D917" s="11"/>
    </row>
    <row r="918" spans="3:4">
      <c r="C918" s="11"/>
      <c r="D918" s="11"/>
    </row>
    <row r="919" spans="3:4">
      <c r="C919" s="11"/>
      <c r="D919" s="11"/>
    </row>
    <row r="920" spans="3:4">
      <c r="C920" s="11"/>
      <c r="D920" s="11"/>
    </row>
    <row r="921" spans="3:4">
      <c r="C921" s="11"/>
      <c r="D921" s="11"/>
    </row>
    <row r="922" spans="3:4">
      <c r="C922" s="11"/>
      <c r="D922" s="11"/>
    </row>
    <row r="923" spans="3:4">
      <c r="C923" s="11"/>
      <c r="D923" s="11"/>
    </row>
    <row r="924" spans="3:4">
      <c r="C924" s="11"/>
      <c r="D924" s="11"/>
    </row>
    <row r="925" spans="3:4">
      <c r="C925" s="11"/>
      <c r="D925" s="11"/>
    </row>
    <row r="926" spans="3:4">
      <c r="C926" s="11"/>
      <c r="D926" s="11"/>
    </row>
    <row r="927" spans="3:4">
      <c r="C927" s="11"/>
      <c r="D927" s="11"/>
    </row>
    <row r="928" spans="3:4">
      <c r="C928" s="11"/>
      <c r="D928" s="11"/>
    </row>
    <row r="929" spans="3:4">
      <c r="C929" s="11"/>
      <c r="D929" s="11"/>
    </row>
    <row r="930" spans="3:4">
      <c r="C930" s="11"/>
      <c r="D930" s="11"/>
    </row>
    <row r="931" spans="3:4">
      <c r="C931" s="11"/>
      <c r="D931" s="11"/>
    </row>
    <row r="932" spans="3:4">
      <c r="C932" s="11"/>
      <c r="D932" s="11"/>
    </row>
    <row r="933" spans="3:4">
      <c r="C933" s="11"/>
      <c r="D933" s="11"/>
    </row>
    <row r="934" spans="3:4">
      <c r="C934" s="11"/>
      <c r="D934" s="11"/>
    </row>
    <row r="935" spans="3:4">
      <c r="C935" s="11"/>
      <c r="D935" s="11"/>
    </row>
    <row r="936" spans="3:4">
      <c r="C936" s="11"/>
      <c r="D936" s="11"/>
    </row>
    <row r="937" spans="3:4">
      <c r="C937" s="11"/>
      <c r="D937" s="11"/>
    </row>
    <row r="938" spans="3:4">
      <c r="C938" s="11"/>
      <c r="D938" s="11"/>
    </row>
    <row r="939" spans="3:4">
      <c r="C939" s="11"/>
      <c r="D939" s="11"/>
    </row>
    <row r="940" spans="3:4">
      <c r="C940" s="11"/>
      <c r="D940" s="11"/>
    </row>
    <row r="941" spans="3:4">
      <c r="C941" s="11"/>
      <c r="D941" s="11"/>
    </row>
    <row r="942" spans="3:4">
      <c r="C942" s="11"/>
      <c r="D942" s="11"/>
    </row>
    <row r="943" spans="3:4">
      <c r="C943" s="11"/>
      <c r="D943" s="11"/>
    </row>
    <row r="944" spans="3:4">
      <c r="C944" s="11"/>
      <c r="D944" s="11"/>
    </row>
    <row r="945" spans="3:4">
      <c r="C945" s="11"/>
      <c r="D945" s="11"/>
    </row>
    <row r="946" spans="3:4">
      <c r="C946" s="11"/>
      <c r="D946" s="11"/>
    </row>
    <row r="947" spans="3:4">
      <c r="C947" s="11"/>
      <c r="D947" s="11"/>
    </row>
    <row r="948" spans="3:4">
      <c r="C948" s="11"/>
      <c r="D948" s="11"/>
    </row>
    <row r="949" spans="3:4">
      <c r="C949" s="11"/>
      <c r="D949" s="11"/>
    </row>
    <row r="950" spans="3:4">
      <c r="C950" s="11"/>
      <c r="D950" s="11"/>
    </row>
    <row r="951" spans="3:4">
      <c r="C951" s="11"/>
      <c r="D951" s="11"/>
    </row>
    <row r="952" spans="3:4">
      <c r="C952" s="11"/>
      <c r="D952" s="11"/>
    </row>
    <row r="953" spans="3:4">
      <c r="C953" s="11"/>
      <c r="D953" s="11"/>
    </row>
    <row r="954" spans="3:4">
      <c r="C954" s="11"/>
      <c r="D954" s="11"/>
    </row>
    <row r="955" spans="3:4">
      <c r="C955" s="11"/>
      <c r="D955" s="11"/>
    </row>
    <row r="956" spans="3:4">
      <c r="C956" s="11"/>
      <c r="D956" s="11"/>
    </row>
    <row r="957" spans="3:4">
      <c r="C957" s="11"/>
      <c r="D957" s="11"/>
    </row>
    <row r="958" spans="3:4">
      <c r="C958" s="11"/>
      <c r="D958" s="11"/>
    </row>
    <row r="959" spans="3:4">
      <c r="C959" s="11"/>
      <c r="D959" s="11"/>
    </row>
    <row r="960" spans="3:4">
      <c r="C960" s="11"/>
      <c r="D960" s="11"/>
    </row>
    <row r="961" spans="3:4">
      <c r="C961" s="11"/>
      <c r="D961" s="11"/>
    </row>
    <row r="962" spans="3:4">
      <c r="C962" s="11"/>
      <c r="D962" s="11"/>
    </row>
    <row r="963" spans="3:4">
      <c r="C963" s="11"/>
      <c r="D963" s="11"/>
    </row>
    <row r="964" spans="3:4">
      <c r="C964" s="11"/>
      <c r="D964" s="11"/>
    </row>
    <row r="965" spans="3:4">
      <c r="C965" s="11"/>
      <c r="D965" s="11"/>
    </row>
    <row r="966" spans="3:4">
      <c r="C966" s="11"/>
      <c r="D966" s="11"/>
    </row>
    <row r="967" spans="3:4">
      <c r="C967" s="11"/>
      <c r="D967" s="11"/>
    </row>
    <row r="968" spans="3:4">
      <c r="C968" s="11"/>
      <c r="D968" s="11"/>
    </row>
    <row r="969" spans="3:4">
      <c r="C969" s="11"/>
      <c r="D969" s="11"/>
    </row>
    <row r="970" spans="3:4">
      <c r="C970" s="11"/>
      <c r="D970" s="11"/>
    </row>
    <row r="971" spans="3:4">
      <c r="C971" s="11"/>
      <c r="D971" s="11"/>
    </row>
    <row r="972" spans="3:4">
      <c r="C972" s="11"/>
      <c r="D972" s="11"/>
    </row>
    <row r="973" spans="3:4">
      <c r="C973" s="11"/>
      <c r="D973" s="11"/>
    </row>
    <row r="974" spans="3:4">
      <c r="C974" s="11"/>
      <c r="D974" s="11"/>
    </row>
    <row r="975" spans="3:4">
      <c r="C975" s="11"/>
      <c r="D975" s="11"/>
    </row>
    <row r="976" spans="3:4">
      <c r="C976" s="11"/>
      <c r="D976" s="11"/>
    </row>
    <row r="977" spans="3:4">
      <c r="C977" s="11"/>
      <c r="D977" s="11"/>
    </row>
    <row r="978" spans="3:4">
      <c r="C978" s="11"/>
      <c r="D978" s="11"/>
    </row>
    <row r="979" spans="3:4">
      <c r="C979" s="11"/>
      <c r="D979" s="11"/>
    </row>
    <row r="980" spans="3:4">
      <c r="C980" s="11"/>
      <c r="D980" s="11"/>
    </row>
    <row r="981" spans="3:4">
      <c r="C981" s="11"/>
      <c r="D981" s="11"/>
    </row>
    <row r="982" spans="3:4">
      <c r="C982" s="11"/>
      <c r="D982" s="11"/>
    </row>
    <row r="983" spans="3:4">
      <c r="C983" s="11"/>
      <c r="D983" s="11"/>
    </row>
    <row r="984" spans="3:4">
      <c r="C984" s="11"/>
      <c r="D984" s="11"/>
    </row>
    <row r="985" spans="3:4">
      <c r="C985" s="11"/>
      <c r="D985" s="11"/>
    </row>
    <row r="986" spans="3:4">
      <c r="C986" s="11"/>
      <c r="D986" s="11"/>
    </row>
    <row r="987" spans="3:4">
      <c r="C987" s="11"/>
      <c r="D987" s="11"/>
    </row>
    <row r="988" spans="3:4">
      <c r="C988" s="11"/>
      <c r="D988" s="11"/>
    </row>
    <row r="989" spans="3:4">
      <c r="C989" s="11"/>
      <c r="D989" s="11"/>
    </row>
    <row r="990" spans="3:4">
      <c r="C990" s="11"/>
      <c r="D990" s="11"/>
    </row>
    <row r="991" spans="3:4">
      <c r="C991" s="11"/>
      <c r="D991" s="11"/>
    </row>
    <row r="992" spans="3:4">
      <c r="C992" s="11"/>
      <c r="D992" s="11"/>
    </row>
    <row r="993" spans="3:4">
      <c r="C993" s="11"/>
      <c r="D993" s="11"/>
    </row>
    <row r="994" spans="3:4">
      <c r="C994" s="11"/>
      <c r="D994" s="11"/>
    </row>
    <row r="995" spans="3:4">
      <c r="C995" s="11"/>
      <c r="D995" s="11"/>
    </row>
    <row r="996" spans="3:4">
      <c r="C996" s="11"/>
      <c r="D996" s="11"/>
    </row>
    <row r="997" spans="3:4">
      <c r="C997" s="11"/>
      <c r="D997" s="11"/>
    </row>
    <row r="998" spans="3:4">
      <c r="C998" s="11"/>
      <c r="D998" s="11"/>
    </row>
    <row r="999" spans="3:4">
      <c r="C999" s="11"/>
      <c r="D999" s="11"/>
    </row>
    <row r="1000" spans="3:4">
      <c r="C1000" s="11"/>
      <c r="D1000" s="11"/>
    </row>
    <row r="1001" spans="3:4">
      <c r="C1001" s="11"/>
      <c r="D1001" s="11"/>
    </row>
    <row r="1002" spans="3:4">
      <c r="C1002" s="11"/>
      <c r="D1002" s="11"/>
    </row>
    <row r="1003" spans="3:4">
      <c r="C1003" s="11"/>
      <c r="D1003" s="11"/>
    </row>
    <row r="1004" spans="3:4">
      <c r="C1004" s="11"/>
      <c r="D1004" s="11"/>
    </row>
    <row r="1005" spans="3:4">
      <c r="C1005" s="11"/>
      <c r="D1005" s="11"/>
    </row>
    <row r="1006" spans="3:4">
      <c r="C1006" s="11"/>
      <c r="D1006" s="11"/>
    </row>
    <row r="1007" spans="3:4">
      <c r="C1007" s="11"/>
      <c r="D1007" s="11"/>
    </row>
    <row r="1008" spans="3:4">
      <c r="C1008" s="11"/>
      <c r="D1008" s="11"/>
    </row>
    <row r="1009" spans="3:4">
      <c r="C1009" s="11"/>
      <c r="D1009" s="11"/>
    </row>
    <row r="1010" spans="3:4">
      <c r="C1010" s="11"/>
      <c r="D1010" s="11"/>
    </row>
    <row r="1011" spans="3:4">
      <c r="C1011" s="11"/>
      <c r="D1011" s="11"/>
    </row>
    <row r="1012" spans="3:4">
      <c r="C1012" s="11"/>
      <c r="D1012" s="11"/>
    </row>
    <row r="1013" spans="3:4">
      <c r="C1013" s="11"/>
      <c r="D1013" s="11"/>
    </row>
    <row r="1014" spans="3:4">
      <c r="C1014" s="11"/>
      <c r="D1014" s="11"/>
    </row>
    <row r="1015" spans="3:4">
      <c r="C1015" s="11"/>
      <c r="D1015" s="11"/>
    </row>
    <row r="1016" spans="3:4">
      <c r="C1016" s="11"/>
      <c r="D1016" s="11"/>
    </row>
    <row r="1017" spans="3:4">
      <c r="C1017" s="11"/>
      <c r="D1017" s="11"/>
    </row>
    <row r="1018" spans="3:4">
      <c r="C1018" s="11"/>
      <c r="D1018" s="11"/>
    </row>
    <row r="1019" spans="3:4">
      <c r="C1019" s="11"/>
      <c r="D1019" s="11"/>
    </row>
    <row r="1020" spans="3:4">
      <c r="C1020" s="11"/>
      <c r="D1020" s="11"/>
    </row>
    <row r="1021" spans="3:4">
      <c r="C1021" s="11"/>
      <c r="D1021" s="11"/>
    </row>
    <row r="1022" spans="3:4">
      <c r="C1022" s="11"/>
      <c r="D1022" s="11"/>
    </row>
    <row r="1023" spans="3:4">
      <c r="C1023" s="11"/>
      <c r="D1023" s="11"/>
    </row>
    <row r="1024" spans="3:4">
      <c r="C1024" s="11"/>
      <c r="D1024" s="11"/>
    </row>
    <row r="1025" spans="3:4">
      <c r="C1025" s="11"/>
      <c r="D1025" s="11"/>
    </row>
    <row r="1026" spans="3:4">
      <c r="C1026" s="11"/>
      <c r="D1026" s="11"/>
    </row>
    <row r="1027" spans="3:4">
      <c r="C1027" s="11"/>
      <c r="D1027" s="11"/>
    </row>
    <row r="1028" spans="3:4">
      <c r="C1028" s="11"/>
      <c r="D1028" s="11"/>
    </row>
    <row r="1029" spans="3:4">
      <c r="C1029" s="11"/>
      <c r="D1029" s="11"/>
    </row>
    <row r="1030" spans="3:4">
      <c r="C1030" s="11"/>
      <c r="D1030" s="11"/>
    </row>
    <row r="1031" spans="3:4">
      <c r="C1031" s="11"/>
      <c r="D1031" s="11"/>
    </row>
    <row r="1032" spans="3:4">
      <c r="C1032" s="11"/>
      <c r="D1032" s="11"/>
    </row>
    <row r="1033" spans="3:4">
      <c r="C1033" s="11"/>
      <c r="D1033" s="11"/>
    </row>
    <row r="1034" spans="3:4">
      <c r="C1034" s="11"/>
      <c r="D1034" s="11"/>
    </row>
    <row r="1035" spans="3:4">
      <c r="C1035" s="11"/>
      <c r="D1035" s="11"/>
    </row>
    <row r="1036" spans="3:4">
      <c r="C1036" s="11"/>
      <c r="D1036" s="11"/>
    </row>
    <row r="1037" spans="3:4">
      <c r="C1037" s="11"/>
      <c r="D1037" s="11"/>
    </row>
    <row r="1038" spans="3:4">
      <c r="C1038" s="11"/>
      <c r="D1038" s="11"/>
    </row>
    <row r="1039" spans="3:4">
      <c r="C1039" s="11"/>
      <c r="D1039" s="11"/>
    </row>
    <row r="1040" spans="3:4">
      <c r="C1040" s="11"/>
      <c r="D1040" s="11"/>
    </row>
    <row r="1041" spans="3:4">
      <c r="C1041" s="11"/>
      <c r="D1041" s="11"/>
    </row>
    <row r="1042" spans="3:4">
      <c r="C1042" s="11"/>
      <c r="D1042" s="11"/>
    </row>
    <row r="1043" spans="3:4">
      <c r="C1043" s="11"/>
      <c r="D1043" s="11"/>
    </row>
    <row r="1044" spans="3:4">
      <c r="C1044" s="11"/>
      <c r="D1044" s="11"/>
    </row>
    <row r="1045" spans="3:4">
      <c r="C1045" s="11"/>
      <c r="D1045" s="11"/>
    </row>
    <row r="1046" spans="3:4">
      <c r="C1046" s="11"/>
      <c r="D1046" s="11"/>
    </row>
    <row r="1047" spans="3:4">
      <c r="C1047" s="11"/>
      <c r="D1047" s="11"/>
    </row>
    <row r="1048" spans="3:4">
      <c r="C1048" s="11"/>
      <c r="D1048" s="11"/>
    </row>
    <row r="1049" spans="3:4">
      <c r="C1049" s="11"/>
      <c r="D1049" s="11"/>
    </row>
    <row r="1050" spans="3:4">
      <c r="C1050" s="11"/>
      <c r="D1050" s="11"/>
    </row>
    <row r="1051" spans="3:4">
      <c r="C1051" s="11"/>
      <c r="D1051" s="11"/>
    </row>
    <row r="1052" spans="3:4">
      <c r="C1052" s="11"/>
      <c r="D1052" s="11"/>
    </row>
    <row r="1053" spans="3:4">
      <c r="C1053" s="11"/>
      <c r="D1053" s="11"/>
    </row>
    <row r="1054" spans="3:4">
      <c r="C1054" s="11"/>
      <c r="D1054" s="11"/>
    </row>
    <row r="1055" spans="3:4">
      <c r="C1055" s="11"/>
      <c r="D1055" s="11"/>
    </row>
    <row r="1056" spans="3:4">
      <c r="C1056" s="11"/>
      <c r="D1056" s="11"/>
    </row>
    <row r="1057" spans="3:4">
      <c r="C1057" s="11"/>
      <c r="D1057" s="11"/>
    </row>
    <row r="1058" spans="3:4">
      <c r="C1058" s="11"/>
      <c r="D1058" s="11"/>
    </row>
    <row r="1059" spans="3:4">
      <c r="C1059" s="11"/>
      <c r="D1059" s="11"/>
    </row>
    <row r="1060" spans="3:4">
      <c r="C1060" s="11"/>
      <c r="D1060" s="11"/>
    </row>
    <row r="1061" spans="3:4">
      <c r="C1061" s="11"/>
      <c r="D1061" s="11"/>
    </row>
    <row r="1062" spans="3:4">
      <c r="C1062" s="11"/>
      <c r="D1062" s="11"/>
    </row>
    <row r="1063" spans="3:4">
      <c r="C1063" s="11"/>
      <c r="D1063" s="11"/>
    </row>
    <row r="1064" spans="3:4">
      <c r="C1064" s="11"/>
      <c r="D1064" s="11"/>
    </row>
    <row r="1065" spans="3:4">
      <c r="C1065" s="11"/>
      <c r="D1065" s="11"/>
    </row>
    <row r="1066" spans="3:4">
      <c r="C1066" s="11"/>
      <c r="D1066" s="11"/>
    </row>
    <row r="1067" spans="3:4">
      <c r="C1067" s="11"/>
      <c r="D1067" s="11"/>
    </row>
    <row r="1068" spans="3:4">
      <c r="C1068" s="11"/>
      <c r="D1068" s="11"/>
    </row>
    <row r="1069" spans="3:4">
      <c r="C1069" s="11"/>
      <c r="D1069" s="11"/>
    </row>
    <row r="1070" spans="3:4">
      <c r="C1070" s="11"/>
      <c r="D1070" s="11"/>
    </row>
    <row r="1071" spans="3:4">
      <c r="C1071" s="11"/>
      <c r="D1071" s="11"/>
    </row>
    <row r="1072" spans="3:4">
      <c r="C1072" s="11"/>
      <c r="D1072" s="11"/>
    </row>
    <row r="1073" spans="3:4">
      <c r="C1073" s="11"/>
      <c r="D1073" s="11"/>
    </row>
    <row r="1074" spans="3:4">
      <c r="C1074" s="11"/>
      <c r="D1074" s="11"/>
    </row>
    <row r="1075" spans="3:4">
      <c r="C1075" s="11"/>
      <c r="D1075" s="11"/>
    </row>
    <row r="1076" spans="3:4">
      <c r="C1076" s="11"/>
      <c r="D1076" s="11"/>
    </row>
    <row r="1077" spans="3:4">
      <c r="C1077" s="11"/>
      <c r="D1077" s="11"/>
    </row>
    <row r="1078" spans="3:4">
      <c r="C1078" s="11"/>
      <c r="D1078" s="11"/>
    </row>
    <row r="1079" spans="3:4">
      <c r="C1079" s="11"/>
      <c r="D1079" s="11"/>
    </row>
    <row r="1080" spans="3:4">
      <c r="C1080" s="11"/>
      <c r="D1080" s="11"/>
    </row>
    <row r="1081" spans="3:4">
      <c r="C1081" s="11"/>
      <c r="D1081" s="11"/>
    </row>
    <row r="1082" spans="3:4">
      <c r="C1082" s="11"/>
      <c r="D1082" s="11"/>
    </row>
    <row r="1083" spans="3:4">
      <c r="C1083" s="11"/>
      <c r="D1083" s="11"/>
    </row>
    <row r="1084" spans="3:4">
      <c r="C1084" s="11"/>
      <c r="D1084" s="11"/>
    </row>
    <row r="1085" spans="3:4">
      <c r="C1085" s="11"/>
      <c r="D1085" s="11"/>
    </row>
    <row r="1086" spans="3:4">
      <c r="C1086" s="11"/>
      <c r="D1086" s="11"/>
    </row>
    <row r="1087" spans="3:4">
      <c r="C1087" s="11"/>
      <c r="D1087" s="11"/>
    </row>
    <row r="1088" spans="3:4">
      <c r="C1088" s="11"/>
      <c r="D1088" s="11"/>
    </row>
    <row r="1089" spans="3:4">
      <c r="C1089" s="11"/>
      <c r="D1089" s="11"/>
    </row>
    <row r="1090" spans="3:4">
      <c r="C1090" s="11"/>
      <c r="D1090" s="11"/>
    </row>
    <row r="1091" spans="3:4">
      <c r="C1091" s="11"/>
      <c r="D1091" s="11"/>
    </row>
    <row r="1092" spans="3:4">
      <c r="C1092" s="11"/>
      <c r="D1092" s="11"/>
    </row>
    <row r="1093" spans="3:4">
      <c r="C1093" s="11"/>
      <c r="D1093" s="11"/>
    </row>
    <row r="1094" spans="3:4">
      <c r="C1094" s="11"/>
      <c r="D1094" s="11"/>
    </row>
    <row r="1095" spans="3:4">
      <c r="C1095" s="11"/>
      <c r="D1095" s="11"/>
    </row>
    <row r="1096" spans="3:4">
      <c r="C1096" s="11"/>
      <c r="D1096" s="11"/>
    </row>
    <row r="1097" spans="3:4">
      <c r="C1097" s="11"/>
      <c r="D1097" s="11"/>
    </row>
    <row r="1098" spans="3:4">
      <c r="C1098" s="11"/>
      <c r="D1098" s="11"/>
    </row>
    <row r="1099" spans="3:4">
      <c r="C1099" s="11"/>
      <c r="D1099" s="11"/>
    </row>
    <row r="1100" spans="3:4">
      <c r="C1100" s="11"/>
      <c r="D1100" s="11"/>
    </row>
    <row r="1101" spans="3:4">
      <c r="C1101" s="11"/>
      <c r="D1101" s="11"/>
    </row>
    <row r="1102" spans="3:4">
      <c r="C1102" s="11"/>
      <c r="D1102" s="11"/>
    </row>
    <row r="1103" spans="3:4">
      <c r="C1103" s="11"/>
      <c r="D1103" s="11"/>
    </row>
    <row r="1104" spans="3:4">
      <c r="C1104" s="11"/>
      <c r="D1104" s="11"/>
    </row>
    <row r="1105" spans="3:4">
      <c r="C1105" s="11"/>
      <c r="D1105" s="11"/>
    </row>
    <row r="1106" spans="3:4">
      <c r="C1106" s="11"/>
      <c r="D1106" s="11"/>
    </row>
    <row r="1107" spans="3:4">
      <c r="C1107" s="11"/>
      <c r="D1107" s="11"/>
    </row>
    <row r="1108" spans="3:4">
      <c r="C1108" s="11"/>
      <c r="D1108" s="11"/>
    </row>
    <row r="1109" spans="3:4">
      <c r="C1109" s="11"/>
      <c r="D1109" s="11"/>
    </row>
    <row r="1110" spans="3:4">
      <c r="C1110" s="11"/>
      <c r="D1110" s="11"/>
    </row>
    <row r="1111" spans="3:4">
      <c r="C1111" s="11"/>
      <c r="D1111" s="11"/>
    </row>
    <row r="1112" spans="3:4">
      <c r="C1112" s="11"/>
      <c r="D1112" s="11"/>
    </row>
    <row r="1113" spans="3:4">
      <c r="C1113" s="11"/>
      <c r="D1113" s="11"/>
    </row>
    <row r="1114" spans="3:4">
      <c r="C1114" s="11"/>
      <c r="D1114" s="11"/>
    </row>
    <row r="1115" spans="3:4">
      <c r="C1115" s="11"/>
      <c r="D1115" s="11"/>
    </row>
    <row r="1116" spans="3:4">
      <c r="C1116" s="11"/>
      <c r="D1116" s="11"/>
    </row>
    <row r="1117" spans="3:4">
      <c r="C1117" s="11"/>
      <c r="D1117" s="11"/>
    </row>
    <row r="1118" spans="3:4">
      <c r="C1118" s="11"/>
      <c r="D1118" s="11"/>
    </row>
    <row r="1119" spans="3:4">
      <c r="C1119" s="11"/>
      <c r="D1119" s="11"/>
    </row>
    <row r="1120" spans="3:4">
      <c r="C1120" s="11"/>
      <c r="D1120" s="11"/>
    </row>
    <row r="1121" spans="3:4">
      <c r="C1121" s="11"/>
      <c r="D1121" s="11"/>
    </row>
    <row r="1122" spans="3:4">
      <c r="C1122" s="11"/>
      <c r="D1122" s="11"/>
    </row>
    <row r="1123" spans="3:4">
      <c r="C1123" s="11"/>
      <c r="D1123" s="11"/>
    </row>
    <row r="1124" spans="3:4">
      <c r="C1124" s="11"/>
      <c r="D1124" s="11"/>
    </row>
    <row r="1125" spans="3:4">
      <c r="C1125" s="11"/>
      <c r="D1125" s="11"/>
    </row>
    <row r="1126" spans="3:4">
      <c r="C1126" s="11"/>
      <c r="D1126" s="11"/>
    </row>
    <row r="1127" spans="3:4">
      <c r="C1127" s="11"/>
      <c r="D1127" s="11"/>
    </row>
    <row r="1128" spans="3:4">
      <c r="C1128" s="11"/>
      <c r="D1128" s="11"/>
    </row>
    <row r="1129" spans="3:4">
      <c r="C1129" s="11"/>
      <c r="D1129" s="11"/>
    </row>
    <row r="1130" spans="3:4">
      <c r="C1130" s="11"/>
      <c r="D1130" s="11"/>
    </row>
    <row r="1131" spans="3:4">
      <c r="C1131" s="11"/>
      <c r="D1131" s="11"/>
    </row>
    <row r="1132" spans="3:4">
      <c r="C1132" s="11"/>
      <c r="D1132" s="11"/>
    </row>
    <row r="1133" spans="3:4">
      <c r="C1133" s="11"/>
      <c r="D1133" s="11"/>
    </row>
    <row r="1134" spans="3:4">
      <c r="C1134" s="11"/>
      <c r="D1134" s="11"/>
    </row>
    <row r="1135" spans="3:4">
      <c r="C1135" s="11"/>
      <c r="D1135" s="11"/>
    </row>
    <row r="1136" spans="3:4">
      <c r="C1136" s="11"/>
      <c r="D1136" s="11"/>
    </row>
    <row r="1137" spans="3:4">
      <c r="C1137" s="11"/>
      <c r="D1137" s="11"/>
    </row>
    <row r="1138" spans="3:4">
      <c r="C1138" s="11"/>
      <c r="D1138" s="11"/>
    </row>
    <row r="1139" spans="3:4">
      <c r="C1139" s="11"/>
      <c r="D1139" s="11"/>
    </row>
    <row r="1140" spans="3:4">
      <c r="C1140" s="11"/>
      <c r="D1140" s="11"/>
    </row>
    <row r="1141" spans="3:4">
      <c r="C1141" s="11"/>
      <c r="D1141" s="11"/>
    </row>
    <row r="1142" spans="3:4">
      <c r="C1142" s="11"/>
      <c r="D1142" s="11"/>
    </row>
    <row r="1143" spans="3:4">
      <c r="C1143" s="11"/>
      <c r="D1143" s="11"/>
    </row>
    <row r="1144" spans="3:4">
      <c r="C1144" s="11"/>
      <c r="D1144" s="11"/>
    </row>
    <row r="1145" spans="3:4">
      <c r="C1145" s="11"/>
      <c r="D1145" s="11"/>
    </row>
    <row r="1146" spans="3:4">
      <c r="C1146" s="11"/>
      <c r="D1146" s="11"/>
    </row>
    <row r="1147" spans="3:4">
      <c r="C1147" s="11"/>
      <c r="D1147" s="11"/>
    </row>
    <row r="1148" spans="3:4">
      <c r="C1148" s="11"/>
      <c r="D1148" s="11"/>
    </row>
    <row r="1149" spans="3:4">
      <c r="C1149" s="11"/>
      <c r="D1149" s="11"/>
    </row>
    <row r="1150" spans="3:4">
      <c r="C1150" s="11"/>
      <c r="D1150" s="11"/>
    </row>
    <row r="1151" spans="3:4">
      <c r="C1151" s="11"/>
      <c r="D1151" s="11"/>
    </row>
    <row r="1152" spans="3:4">
      <c r="C1152" s="11"/>
      <c r="D1152" s="11"/>
    </row>
    <row r="1153" spans="3:4">
      <c r="C1153" s="11"/>
      <c r="D1153" s="11"/>
    </row>
    <row r="1154" spans="3:4">
      <c r="C1154" s="11"/>
      <c r="D1154" s="11"/>
    </row>
    <row r="1155" spans="3:4">
      <c r="C1155" s="11"/>
      <c r="D1155" s="11"/>
    </row>
    <row r="1156" spans="3:4">
      <c r="C1156" s="11"/>
      <c r="D1156" s="11"/>
    </row>
    <row r="1157" spans="3:4">
      <c r="C1157" s="11"/>
      <c r="D1157" s="11"/>
    </row>
    <row r="1158" spans="3:4">
      <c r="C1158" s="11"/>
      <c r="D1158" s="11"/>
    </row>
    <row r="1159" spans="3:4">
      <c r="C1159" s="11"/>
      <c r="D1159" s="11"/>
    </row>
    <row r="1160" spans="3:4">
      <c r="C1160" s="11"/>
      <c r="D1160" s="11"/>
    </row>
    <row r="1161" spans="3:4">
      <c r="C1161" s="11"/>
      <c r="D1161" s="11"/>
    </row>
    <row r="1162" spans="3:4">
      <c r="C1162" s="11"/>
      <c r="D1162" s="11"/>
    </row>
    <row r="1163" spans="3:4">
      <c r="C1163" s="11"/>
      <c r="D1163" s="11"/>
    </row>
    <row r="1164" spans="3:4">
      <c r="C1164" s="11"/>
      <c r="D1164" s="11"/>
    </row>
    <row r="1165" spans="3:4">
      <c r="C1165" s="11"/>
      <c r="D1165" s="11"/>
    </row>
    <row r="1166" spans="3:4">
      <c r="C1166" s="11"/>
      <c r="D1166" s="11"/>
    </row>
    <row r="1167" spans="3:4">
      <c r="C1167" s="11"/>
      <c r="D1167" s="11"/>
    </row>
    <row r="1168" spans="3:4">
      <c r="C1168" s="11"/>
      <c r="D1168" s="11"/>
    </row>
    <row r="1169" spans="3:4">
      <c r="C1169" s="11"/>
      <c r="D1169" s="11"/>
    </row>
    <row r="1170" spans="3:4">
      <c r="C1170" s="11"/>
      <c r="D1170" s="11"/>
    </row>
    <row r="1171" spans="3:4">
      <c r="C1171" s="11"/>
      <c r="D1171" s="11"/>
    </row>
    <row r="1172" spans="3:4">
      <c r="C1172" s="11"/>
      <c r="D1172" s="11"/>
    </row>
    <row r="1173" spans="3:4">
      <c r="C1173" s="11"/>
      <c r="D1173" s="11"/>
    </row>
    <row r="1174" spans="3:4">
      <c r="C1174" s="11"/>
      <c r="D1174" s="11"/>
    </row>
    <row r="1175" spans="3:4">
      <c r="C1175" s="11"/>
      <c r="D1175" s="11"/>
    </row>
    <row r="1176" spans="3:4">
      <c r="C1176" s="11"/>
      <c r="D1176" s="11"/>
    </row>
    <row r="1177" spans="3:4">
      <c r="C1177" s="11"/>
      <c r="D1177" s="11"/>
    </row>
    <row r="1178" spans="3:4">
      <c r="C1178" s="11"/>
      <c r="D1178" s="11"/>
    </row>
    <row r="1179" spans="3:4">
      <c r="C1179" s="11"/>
      <c r="D1179" s="11"/>
    </row>
    <row r="1180" spans="3:4">
      <c r="C1180" s="11"/>
      <c r="D1180" s="11"/>
    </row>
    <row r="1181" spans="3:4">
      <c r="C1181" s="11"/>
      <c r="D1181" s="11"/>
    </row>
    <row r="1182" spans="3:4">
      <c r="C1182" s="11"/>
      <c r="D1182" s="11"/>
    </row>
    <row r="1183" spans="3:4">
      <c r="C1183" s="11"/>
      <c r="D1183" s="11"/>
    </row>
    <row r="1184" spans="3:4">
      <c r="C1184" s="11"/>
      <c r="D1184" s="11"/>
    </row>
    <row r="1185" spans="3:4">
      <c r="C1185" s="11"/>
      <c r="D1185" s="11"/>
    </row>
    <row r="1186" spans="3:4">
      <c r="C1186" s="11"/>
      <c r="D1186" s="11"/>
    </row>
    <row r="1187" spans="3:4">
      <c r="C1187" s="11"/>
      <c r="D1187" s="11"/>
    </row>
    <row r="1188" spans="3:4">
      <c r="C1188" s="11"/>
      <c r="D1188" s="11"/>
    </row>
    <row r="1189" spans="3:4">
      <c r="C1189" s="11"/>
      <c r="D1189" s="11"/>
    </row>
    <row r="1190" spans="3:4">
      <c r="C1190" s="11"/>
      <c r="D1190" s="11"/>
    </row>
    <row r="1191" spans="3:4">
      <c r="C1191" s="11"/>
      <c r="D1191" s="11"/>
    </row>
    <row r="1192" spans="3:4">
      <c r="C1192" s="11"/>
      <c r="D1192" s="11"/>
    </row>
    <row r="1193" spans="3:4">
      <c r="C1193" s="11"/>
      <c r="D1193" s="11"/>
    </row>
    <row r="1194" spans="3:4">
      <c r="C1194" s="11"/>
      <c r="D1194" s="11"/>
    </row>
    <row r="1195" spans="3:4">
      <c r="C1195" s="11"/>
      <c r="D1195" s="11"/>
    </row>
    <row r="1196" spans="3:4">
      <c r="C1196" s="11"/>
      <c r="D1196" s="11"/>
    </row>
    <row r="1197" spans="3:4">
      <c r="C1197" s="11"/>
      <c r="D1197" s="11"/>
    </row>
    <row r="1198" spans="3:4">
      <c r="C1198" s="11"/>
      <c r="D1198" s="11"/>
    </row>
    <row r="1199" spans="3:4">
      <c r="C1199" s="11"/>
      <c r="D1199" s="11"/>
    </row>
    <row r="1200" spans="3:4">
      <c r="C1200" s="11"/>
      <c r="D1200" s="11"/>
    </row>
    <row r="1201" spans="3:4">
      <c r="C1201" s="11"/>
      <c r="D1201" s="11"/>
    </row>
    <row r="1202" spans="3:4">
      <c r="C1202" s="11"/>
      <c r="D1202" s="11"/>
    </row>
    <row r="1203" spans="3:4">
      <c r="C1203" s="11"/>
      <c r="D1203" s="11"/>
    </row>
    <row r="1204" spans="3:4">
      <c r="C1204" s="11"/>
      <c r="D1204" s="11"/>
    </row>
    <row r="1205" spans="3:4">
      <c r="C1205" s="11"/>
      <c r="D1205" s="11"/>
    </row>
    <row r="1206" spans="3:4">
      <c r="C1206" s="11"/>
      <c r="D1206" s="11"/>
    </row>
    <row r="1207" spans="3:4">
      <c r="C1207" s="11"/>
      <c r="D1207" s="11"/>
    </row>
    <row r="1208" spans="3:4">
      <c r="C1208" s="11"/>
      <c r="D1208" s="11"/>
    </row>
    <row r="1209" spans="3:4">
      <c r="C1209" s="11"/>
      <c r="D1209" s="11"/>
    </row>
    <row r="1210" spans="3:4">
      <c r="C1210" s="11"/>
      <c r="D1210" s="11"/>
    </row>
    <row r="1211" spans="3:4">
      <c r="C1211" s="11"/>
      <c r="D1211" s="11"/>
    </row>
    <row r="1212" spans="3:4">
      <c r="C1212" s="11"/>
      <c r="D1212" s="11"/>
    </row>
    <row r="1213" spans="3:4">
      <c r="C1213" s="11"/>
      <c r="D1213" s="11"/>
    </row>
    <row r="1214" spans="3:4">
      <c r="C1214" s="11"/>
      <c r="D1214" s="11"/>
    </row>
    <row r="1215" spans="3:4">
      <c r="C1215" s="11"/>
      <c r="D1215" s="11"/>
    </row>
    <row r="1216" spans="3:4">
      <c r="C1216" s="11"/>
      <c r="D1216" s="11"/>
    </row>
    <row r="1217" spans="3:4">
      <c r="C1217" s="11"/>
      <c r="D1217" s="11"/>
    </row>
    <row r="1218" spans="3:4">
      <c r="C1218" s="11"/>
      <c r="D1218" s="11"/>
    </row>
    <row r="1219" spans="3:4">
      <c r="C1219" s="11"/>
      <c r="D1219" s="11"/>
    </row>
    <row r="1220" spans="3:4">
      <c r="C1220" s="11"/>
      <c r="D1220" s="11"/>
    </row>
    <row r="1221" spans="3:4">
      <c r="C1221" s="11"/>
      <c r="D1221" s="11"/>
    </row>
    <row r="1222" spans="3:4">
      <c r="C1222" s="11"/>
      <c r="D1222" s="11"/>
    </row>
    <row r="1223" spans="3:4">
      <c r="C1223" s="11"/>
      <c r="D1223" s="11"/>
    </row>
    <row r="1224" spans="3:4">
      <c r="C1224" s="11"/>
      <c r="D1224" s="11"/>
    </row>
    <row r="1225" spans="3:4">
      <c r="C1225" s="11"/>
      <c r="D1225" s="11"/>
    </row>
    <row r="1226" spans="3:4">
      <c r="C1226" s="11"/>
      <c r="D1226" s="11"/>
    </row>
    <row r="1227" spans="3:4">
      <c r="C1227" s="11"/>
      <c r="D1227" s="11"/>
    </row>
    <row r="1228" spans="3:4">
      <c r="C1228" s="11"/>
      <c r="D1228" s="11"/>
    </row>
    <row r="1229" spans="3:4">
      <c r="C1229" s="11"/>
      <c r="D1229" s="11"/>
    </row>
    <row r="1230" spans="3:4">
      <c r="C1230" s="11"/>
      <c r="D1230" s="11"/>
    </row>
    <row r="1231" spans="3:4">
      <c r="C1231" s="11"/>
      <c r="D1231" s="11"/>
    </row>
    <row r="1232" spans="3:4">
      <c r="C1232" s="11"/>
      <c r="D1232" s="11"/>
    </row>
    <row r="1233" spans="3:4">
      <c r="C1233" s="11"/>
      <c r="D1233" s="11"/>
    </row>
    <row r="1234" spans="3:4">
      <c r="C1234" s="11"/>
      <c r="D1234" s="11"/>
    </row>
    <row r="1235" spans="3:4">
      <c r="C1235" s="11"/>
      <c r="D1235" s="11"/>
    </row>
    <row r="1236" spans="3:4">
      <c r="C1236" s="11"/>
      <c r="D1236" s="11"/>
    </row>
    <row r="1237" spans="3:4">
      <c r="C1237" s="11"/>
      <c r="D1237" s="11"/>
    </row>
    <row r="1238" spans="3:4">
      <c r="C1238" s="11"/>
      <c r="D1238" s="11"/>
    </row>
    <row r="1239" spans="3:4">
      <c r="C1239" s="11"/>
      <c r="D1239" s="11"/>
    </row>
    <row r="1240" spans="3:4">
      <c r="C1240" s="11"/>
      <c r="D1240" s="11"/>
    </row>
    <row r="1241" spans="3:4">
      <c r="C1241" s="11"/>
      <c r="D1241" s="11"/>
    </row>
    <row r="1242" spans="3:4">
      <c r="C1242" s="11"/>
      <c r="D1242" s="11"/>
    </row>
    <row r="1243" spans="3:4">
      <c r="C1243" s="11"/>
      <c r="D1243" s="11"/>
    </row>
    <row r="1244" spans="3:4">
      <c r="C1244" s="11"/>
      <c r="D1244" s="11"/>
    </row>
    <row r="1245" spans="3:4">
      <c r="C1245" s="11"/>
      <c r="D1245" s="11"/>
    </row>
    <row r="1246" spans="3:4">
      <c r="C1246" s="11"/>
      <c r="D1246" s="11"/>
    </row>
    <row r="1247" spans="3:4">
      <c r="C1247" s="11"/>
      <c r="D1247" s="11"/>
    </row>
    <row r="1248" spans="3:4">
      <c r="C1248" s="11"/>
      <c r="D1248" s="11"/>
    </row>
    <row r="1249" spans="3:4">
      <c r="C1249" s="11"/>
      <c r="D1249" s="11"/>
    </row>
    <row r="1250" spans="3:4">
      <c r="C1250" s="11"/>
      <c r="D1250" s="11"/>
    </row>
    <row r="1251" spans="3:4">
      <c r="C1251" s="11"/>
      <c r="D1251" s="11"/>
    </row>
    <row r="1252" spans="3:4">
      <c r="C1252" s="11"/>
      <c r="D1252" s="11"/>
    </row>
    <row r="1253" spans="3:4">
      <c r="C1253" s="11"/>
      <c r="D1253" s="11"/>
    </row>
    <row r="1254" spans="3:4">
      <c r="C1254" s="11"/>
      <c r="D1254" s="11"/>
    </row>
    <row r="1255" spans="3:4">
      <c r="C1255" s="11"/>
      <c r="D1255" s="11"/>
    </row>
    <row r="1256" spans="3:4">
      <c r="C1256" s="11"/>
      <c r="D1256" s="11"/>
    </row>
    <row r="1257" spans="3:4">
      <c r="C1257" s="11"/>
      <c r="D1257" s="11"/>
    </row>
    <row r="1258" spans="3:4">
      <c r="C1258" s="11"/>
      <c r="D1258" s="11"/>
    </row>
    <row r="1259" spans="3:4">
      <c r="C1259" s="11"/>
      <c r="D1259" s="11"/>
    </row>
    <row r="1260" spans="3:4">
      <c r="C1260" s="11"/>
      <c r="D1260" s="11"/>
    </row>
    <row r="1261" spans="3:4">
      <c r="C1261" s="11"/>
      <c r="D1261" s="11"/>
    </row>
    <row r="1262" spans="3:4">
      <c r="C1262" s="11"/>
      <c r="D1262" s="11"/>
    </row>
    <row r="1263" spans="3:4">
      <c r="C1263" s="11"/>
      <c r="D1263" s="11"/>
    </row>
    <row r="1264" spans="3:4">
      <c r="C1264" s="11"/>
      <c r="D1264" s="11"/>
    </row>
    <row r="1265" spans="3:4">
      <c r="C1265" s="11"/>
      <c r="D1265" s="11"/>
    </row>
    <row r="1266" spans="3:4">
      <c r="C1266" s="11"/>
      <c r="D1266" s="11"/>
    </row>
    <row r="1267" spans="3:4">
      <c r="C1267" s="11"/>
      <c r="D1267" s="11"/>
    </row>
    <row r="1268" spans="3:4">
      <c r="C1268" s="11"/>
      <c r="D1268" s="11"/>
    </row>
    <row r="1269" spans="3:4">
      <c r="C1269" s="11"/>
      <c r="D1269" s="11"/>
    </row>
    <row r="1270" spans="3:4">
      <c r="C1270" s="11"/>
      <c r="D1270" s="11"/>
    </row>
    <row r="1271" spans="3:4">
      <c r="C1271" s="11"/>
      <c r="D1271" s="11"/>
    </row>
    <row r="1272" spans="3:4">
      <c r="C1272" s="11"/>
      <c r="D1272" s="11"/>
    </row>
    <row r="1273" spans="3:4">
      <c r="C1273" s="11"/>
      <c r="D1273" s="11"/>
    </row>
    <row r="1274" spans="3:4">
      <c r="C1274" s="11"/>
      <c r="D1274" s="11"/>
    </row>
    <row r="1275" spans="3:4">
      <c r="C1275" s="11"/>
      <c r="D1275" s="11"/>
    </row>
    <row r="1276" spans="3:4">
      <c r="C1276" s="11"/>
      <c r="D1276" s="11"/>
    </row>
    <row r="1277" spans="3:4">
      <c r="C1277" s="11"/>
      <c r="D1277" s="11"/>
    </row>
    <row r="1278" spans="3:4">
      <c r="C1278" s="11"/>
      <c r="D1278" s="11"/>
    </row>
    <row r="1279" spans="3:4">
      <c r="C1279" s="11"/>
      <c r="D1279" s="11"/>
    </row>
    <row r="1280" spans="3:4">
      <c r="C1280" s="11"/>
      <c r="D1280" s="11"/>
    </row>
    <row r="1281" spans="3:4">
      <c r="C1281" s="11"/>
      <c r="D1281" s="11"/>
    </row>
    <row r="1282" spans="3:4">
      <c r="C1282" s="11"/>
      <c r="D1282" s="11"/>
    </row>
    <row r="1283" spans="3:4">
      <c r="C1283" s="11"/>
      <c r="D1283" s="11"/>
    </row>
    <row r="1284" spans="3:4">
      <c r="C1284" s="11"/>
      <c r="D1284" s="11"/>
    </row>
    <row r="1285" spans="3:4">
      <c r="C1285" s="11"/>
      <c r="D1285" s="11"/>
    </row>
    <row r="1286" spans="3:4">
      <c r="C1286" s="11"/>
      <c r="D1286" s="11"/>
    </row>
    <row r="1287" spans="3:4">
      <c r="C1287" s="11"/>
      <c r="D1287" s="11"/>
    </row>
    <row r="1288" spans="3:4">
      <c r="C1288" s="11"/>
      <c r="D1288" s="11"/>
    </row>
    <row r="1289" spans="3:4">
      <c r="C1289" s="11"/>
      <c r="D1289" s="11"/>
    </row>
    <row r="1290" spans="3:4">
      <c r="C1290" s="11"/>
      <c r="D1290" s="11"/>
    </row>
    <row r="1291" spans="3:4">
      <c r="C1291" s="11"/>
      <c r="D1291" s="11"/>
    </row>
    <row r="1292" spans="3:4">
      <c r="C1292" s="11"/>
      <c r="D1292" s="11"/>
    </row>
    <row r="1293" spans="3:4">
      <c r="C1293" s="11"/>
      <c r="D1293" s="11"/>
    </row>
    <row r="1294" spans="3:4">
      <c r="C1294" s="11"/>
      <c r="D1294" s="11"/>
    </row>
    <row r="1295" spans="3:4">
      <c r="C1295" s="11"/>
      <c r="D1295" s="11"/>
    </row>
    <row r="1296" spans="3:4">
      <c r="C1296" s="11"/>
      <c r="D1296" s="11"/>
    </row>
    <row r="1297" spans="3:4">
      <c r="C1297" s="11"/>
      <c r="D1297" s="11"/>
    </row>
    <row r="1298" spans="3:4">
      <c r="C1298" s="11"/>
      <c r="D1298" s="11"/>
    </row>
    <row r="1299" spans="3:4">
      <c r="C1299" s="11"/>
      <c r="D1299" s="11"/>
    </row>
    <row r="1300" spans="3:4">
      <c r="C1300" s="11"/>
      <c r="D1300" s="11"/>
    </row>
    <row r="1301" spans="3:4">
      <c r="C1301" s="11"/>
      <c r="D1301" s="11"/>
    </row>
    <row r="1302" spans="3:4">
      <c r="C1302" s="11"/>
      <c r="D1302" s="11"/>
    </row>
    <row r="1303" spans="3:4">
      <c r="C1303" s="11"/>
      <c r="D1303" s="11"/>
    </row>
    <row r="1304" spans="3:4">
      <c r="C1304" s="11"/>
      <c r="D1304" s="11"/>
    </row>
    <row r="1305" spans="3:4">
      <c r="C1305" s="11"/>
      <c r="D1305" s="11"/>
    </row>
    <row r="1306" spans="3:4">
      <c r="C1306" s="11"/>
      <c r="D1306" s="11"/>
    </row>
    <row r="1307" spans="3:4">
      <c r="C1307" s="11"/>
      <c r="D1307" s="11"/>
    </row>
    <row r="1308" spans="3:4">
      <c r="C1308" s="11"/>
      <c r="D1308" s="11"/>
    </row>
    <row r="1309" spans="3:4">
      <c r="C1309" s="11"/>
      <c r="D1309" s="11"/>
    </row>
    <row r="1310" spans="3:4">
      <c r="C1310" s="11"/>
      <c r="D1310" s="11"/>
    </row>
    <row r="1311" spans="3:4">
      <c r="C1311" s="11"/>
      <c r="D1311" s="11"/>
    </row>
    <row r="1312" spans="3:4">
      <c r="C1312" s="11"/>
      <c r="D1312" s="11"/>
    </row>
    <row r="1313" spans="3:4">
      <c r="C1313" s="11"/>
      <c r="D1313" s="11"/>
    </row>
    <row r="1314" spans="3:4">
      <c r="C1314" s="11"/>
      <c r="D1314" s="11"/>
    </row>
    <row r="1315" spans="3:4">
      <c r="C1315" s="11"/>
      <c r="D1315" s="11"/>
    </row>
    <row r="1316" spans="3:4">
      <c r="C1316" s="11"/>
      <c r="D1316" s="11"/>
    </row>
    <row r="1317" spans="3:4">
      <c r="C1317" s="11"/>
      <c r="D1317" s="11"/>
    </row>
    <row r="1318" spans="3:4">
      <c r="C1318" s="11"/>
      <c r="D1318" s="11"/>
    </row>
    <row r="1319" spans="3:4">
      <c r="C1319" s="11"/>
      <c r="D1319" s="11"/>
    </row>
    <row r="1320" spans="3:4">
      <c r="C1320" s="11"/>
      <c r="D1320" s="11"/>
    </row>
    <row r="1321" spans="3:4">
      <c r="C1321" s="11"/>
      <c r="D1321" s="11"/>
    </row>
    <row r="1322" spans="3:4">
      <c r="C1322" s="11"/>
      <c r="D1322" s="11"/>
    </row>
    <row r="1323" spans="3:4">
      <c r="C1323" s="11"/>
      <c r="D1323" s="11"/>
    </row>
    <row r="1324" spans="3:4">
      <c r="C1324" s="11"/>
      <c r="D1324" s="11"/>
    </row>
    <row r="1325" spans="3:4">
      <c r="C1325" s="11"/>
      <c r="D1325" s="11"/>
    </row>
    <row r="1326" spans="3:4">
      <c r="C1326" s="11"/>
      <c r="D1326" s="11"/>
    </row>
    <row r="1327" spans="3:4">
      <c r="C1327" s="11"/>
      <c r="D1327" s="11"/>
    </row>
    <row r="1328" spans="3:4">
      <c r="C1328" s="11"/>
      <c r="D1328" s="11"/>
    </row>
    <row r="1329" spans="3:4">
      <c r="C1329" s="11"/>
      <c r="D1329" s="11"/>
    </row>
    <row r="1330" spans="3:4">
      <c r="C1330" s="11"/>
      <c r="D1330" s="11"/>
    </row>
    <row r="1331" spans="3:4">
      <c r="C1331" s="11"/>
      <c r="D1331" s="11"/>
    </row>
    <row r="1332" spans="3:4">
      <c r="C1332" s="11"/>
      <c r="D1332" s="11"/>
    </row>
    <row r="1333" spans="3:4">
      <c r="C1333" s="11"/>
      <c r="D1333" s="11"/>
    </row>
    <row r="1334" spans="3:4">
      <c r="C1334" s="11"/>
      <c r="D1334" s="11"/>
    </row>
    <row r="1335" spans="3:4">
      <c r="C1335" s="11"/>
      <c r="D1335" s="11"/>
    </row>
    <row r="1336" spans="3:4">
      <c r="C1336" s="11"/>
      <c r="D1336" s="11"/>
    </row>
    <row r="1337" spans="3:4">
      <c r="C1337" s="11"/>
      <c r="D1337" s="11"/>
    </row>
    <row r="1338" spans="3:4">
      <c r="C1338" s="11"/>
      <c r="D1338" s="11"/>
    </row>
    <row r="1339" spans="3:4">
      <c r="C1339" s="11"/>
      <c r="D1339" s="11"/>
    </row>
    <row r="1340" spans="3:4">
      <c r="C1340" s="11"/>
      <c r="D1340" s="11"/>
    </row>
    <row r="1341" spans="3:4">
      <c r="C1341" s="11"/>
      <c r="D1341" s="11"/>
    </row>
    <row r="1342" spans="3:4">
      <c r="C1342" s="11"/>
      <c r="D1342" s="11"/>
    </row>
    <row r="1343" spans="3:4">
      <c r="C1343" s="11"/>
      <c r="D1343" s="11"/>
    </row>
    <row r="1344" spans="3:4">
      <c r="C1344" s="11"/>
      <c r="D1344" s="11"/>
    </row>
    <row r="1345" spans="3:4">
      <c r="C1345" s="11"/>
      <c r="D1345" s="11"/>
    </row>
    <row r="1346" spans="3:4">
      <c r="C1346" s="11"/>
      <c r="D1346" s="11"/>
    </row>
    <row r="1347" spans="3:4">
      <c r="C1347" s="11"/>
      <c r="D1347" s="11"/>
    </row>
    <row r="1348" spans="3:4">
      <c r="C1348" s="11"/>
      <c r="D1348" s="11"/>
    </row>
    <row r="1349" spans="3:4">
      <c r="C1349" s="11"/>
      <c r="D1349" s="11"/>
    </row>
    <row r="1350" spans="3:4">
      <c r="C1350" s="11"/>
      <c r="D1350" s="11"/>
    </row>
    <row r="1351" spans="3:4">
      <c r="C1351" s="11"/>
      <c r="D1351" s="11"/>
    </row>
  </sheetData>
  <sortState xmlns:xlrd2="http://schemas.microsoft.com/office/spreadsheetml/2017/richdata2" ref="A21:V31">
    <sortCondition ref="C21:C31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2024-07-26T06:24:41Z</dcterms:modified>
</cp:coreProperties>
</file>