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64BA5A-6355-4979-8447-2BDD5B258C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C17" i="1" s="1"/>
  <c r="R22" i="1"/>
  <c r="A21" i="1"/>
  <c r="G11" i="1"/>
  <c r="F11" i="1"/>
  <c r="E21" i="1"/>
  <c r="F21" i="1" s="1"/>
  <c r="G21" i="1" s="1"/>
  <c r="H21" i="1" s="1"/>
  <c r="C11" i="1"/>
  <c r="F15" i="1" l="1"/>
  <c r="Q21" i="1"/>
  <c r="C12" i="1"/>
  <c r="C16" i="1" l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<sst xmlns="http://schemas.openxmlformats.org/spreadsheetml/2006/main" count="55" uniqueCount="51">
  <si>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</si>
  <si>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</si>
  <si>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</si>
  <si>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</si>
  <si>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</si>
  <si>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</si>
  <si>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</si>
  <si>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</si>
  <si>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</si>
  <si>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</si>
  <si>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</si>
  <si>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</si>
  <si>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</si>
  <si>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</si>
  <si>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</si>
  <si>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</si>
  <si>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</si>
  <si>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</si>
  <si>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</si>
  <si>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</si>
  <si>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</si>
  <si>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</si>
  <si>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</si>
  <si>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</si>
  <si>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</si>
  <si>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</si>
  <si>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</si>
  <si>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</si>
  <si>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</si>
  <si>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</si>
  <si>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</si>
  <si>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</si>
  <si>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</si>
  <si>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</si>
  <si>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</si>
  <si>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Car</t>
  </si>
  <si>
    <t>EA/RS:</t>
  </si>
  <si>
    <t>IBVS 5686 Eph.</t>
  </si>
  <si>
    <t>IBVS 5686</t>
  </si>
  <si>
    <t>G8536-0020 _Car.xls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</si>
  <si>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</si>
  <si>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</si>
  <si>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</si>
  <si>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</si>
  <si>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</si>
  <si>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</si>
  <si>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</si>
  <si>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Something odd</t>
  </si>
  <si>
    <t>in Elements 5C</t>
  </si>
  <si>
    <t>447 is SRB in VSX</t>
  </si>
  <si>
    <t>V0447?? Car / GSC 8536-0020??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</si>
</sst>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/>
    <xf numFmtId="0" fontId="0" fillId="0" borderId="9" xfId="0" applyBorder="1" applyAlignment="1"/>
    <xf numFmtId="0" fontId="6" fillId="0" borderId="10" xfId="0" applyFont="1" applyBorder="1" applyAlignment="1"/>
    <xf numFmtId="0" fontId="0" fillId="0" borderId="11" xfId="0" applyBorder="1" applyAlignment="1"/>
    <xf numFmtId="0" fontId="6" fillId="0" borderId="12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0" fillId="3" borderId="7" xfId="0" applyFill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V0447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85-4638-A52C-9A46164119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85-4638-A52C-9A46164119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85-4638-A52C-9A46164119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85-4638-A52C-9A46164119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85-4638-A52C-9A46164119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85-4638-A52C-9A46164119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85-4638-A52C-9A46164119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85-4638-A52C-9A4616411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6616"/>
        <c:axId val="1"/>
      </c:scatterChart>
      <c:valAx>
        <c:axId val="39599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6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D0665A-02D3-AFCC-F9B1-7572903F8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50</v>
      </c>
      <c r="E1" s="27"/>
      <c r="F1" s="29" t="s">
        <v>35</v>
      </c>
      <c r="G1" s="27" t="s">
        <v>36</v>
      </c>
      <c r="H1" s="30" t="s">
        <v>37</v>
      </c>
      <c r="I1" s="28">
        <v>52997.72</v>
      </c>
      <c r="J1" s="28">
        <v>4.1435700000000004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52997.72</v>
      </c>
      <c r="D4" s="8">
        <v>4.1435700000000004</v>
      </c>
      <c r="E4" s="33" t="s">
        <v>48</v>
      </c>
    </row>
    <row r="6" spans="1:12" x14ac:dyDescent="0.2">
      <c r="A6" s="4" t="s">
        <v>0</v>
      </c>
      <c r="E6" s="38" t="s">
        <v>47</v>
      </c>
      <c r="F6" s="39" t="s">
        <v>49</v>
      </c>
    </row>
    <row r="7" spans="1:12" x14ac:dyDescent="0.2">
      <c r="A7" t="s">
        <v>1</v>
      </c>
      <c r="C7">
        <v>52997.72</v>
      </c>
      <c r="E7" s="34">
        <v>51956.800000000003</v>
      </c>
      <c r="F7" s="35" t="s">
        <v>46</v>
      </c>
    </row>
    <row r="8" spans="1:12" x14ac:dyDescent="0.2">
      <c r="A8" t="s">
        <v>2</v>
      </c>
      <c r="C8">
        <v>4.1435700000000004</v>
      </c>
      <c r="E8" s="36">
        <v>35.520000000000003</v>
      </c>
      <c r="F8" s="37" t="s">
        <v>46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40" t="s">
        <v>41</v>
      </c>
      <c r="F12" s="47"/>
    </row>
    <row r="13" spans="1:12" x14ac:dyDescent="0.2">
      <c r="A13" s="11" t="s">
        <v>18</v>
      </c>
      <c r="B13" s="11"/>
      <c r="C13" s="13" t="s">
        <v>12</v>
      </c>
      <c r="D13" s="13"/>
      <c r="E13" s="41" t="s">
        <v>42</v>
      </c>
      <c r="F13" s="42">
        <v>1</v>
      </c>
    </row>
    <row r="14" spans="1:12" x14ac:dyDescent="0.2">
      <c r="A14" s="11"/>
      <c r="B14" s="11"/>
      <c r="C14" s="11"/>
      <c r="D14" s="11"/>
      <c r="E14" s="41" t="s">
        <v>32</v>
      </c>
      <c r="F14" s="43">
        <f ca="1">NOW()+15018.5+$C$9/24</f>
        <v>60518.621894791664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41" t="s">
        <v>43</v>
      </c>
      <c r="F15" s="43">
        <f ca="1">ROUND(2*($F$14-$C$7)/$C$8,0)/2+$F$13</f>
        <v>1816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41" t="s">
        <v>33</v>
      </c>
      <c r="F16" s="43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44" t="s">
        <v>44</v>
      </c>
      <c r="F17" s="43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6" t="s">
        <v>45</v>
      </c>
      <c r="F18" s="45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52997.72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37979.22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2024-07-27T02:55:31Z</dcterms:modified>
</cp:coreProperties>
</file>