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993629-E48F-4CA5-B62E-A4D1C863BF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<sst xmlns="http://schemas.openxmlformats.org/spreadsheetml/2006/main" count="52" uniqueCount="49">
  <si>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</si>
  <si>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</si>
  <si>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</si>
  <si>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</si>
  <si>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</si>
  <si>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</si>
  <si>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</si>
  <si>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</si>
  <si>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</si>
  <si>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</si>
  <si>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</si>
  <si>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</si>
  <si>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</si>
  <si>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</si>
  <si>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</si>
  <si>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</si>
  <si>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</si>
  <si>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</si>
  <si>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</si>
  <si>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</si>
  <si>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</si>
  <si>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</si>
  <si>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</si>
  <si>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</si>
  <si>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</si>
  <si>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</si>
  <si>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</si>
  <si>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</si>
  <si>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</si>
  <si>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</si>
  <si>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</si>
  <si>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</si>
  <si>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</si>
  <si>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</si>
  <si>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</si>
  <si>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</si>
  <si>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</si>
  <si>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</si>
  <si>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</si>
  <si>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</si>
  <si>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</si>
  <si>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DI Cen</t>
  </si>
  <si>
    <t>DI Cen / GSC 8653-1037</t>
  </si>
  <si>
    <t>EA</t>
  </si>
  <si>
    <t>Malkov</t>
  </si>
  <si>
    <t>OEJV 0160</t>
  </si>
  <si>
    <t>I</t>
  </si>
  <si>
    <t>G8653-1037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</si>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</sst>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1" xfId="0" applyFont="1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Cen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D3-4494-B5CE-068A1B7F2A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-2.9875999993237201E-2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D3-4494-B5CE-068A1B7F2A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D3-4494-B5CE-068A1B7F2A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D3-4494-B5CE-068A1B7F2A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D3-4494-B5CE-068A1B7F2A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D3-4494-B5CE-068A1B7F2A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D3-4494-B5CE-068A1B7F2A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-2.9875999993237201E-2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D3-4494-B5CE-068A1B7F2A1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D3-4494-B5CE-068A1B7F2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533944"/>
        <c:axId val="1"/>
      </c:scatterChart>
      <c:valAx>
        <c:axId val="688533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533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0</xdr:row>
      <xdr:rowOff>1</xdr:rowOff>
    </xdr:from>
    <xdr:to>
      <xdr:col>17</xdr:col>
      <xdr:colOff>609600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C0CBD1-CCC6-ECBB-D10D-B3BE82B68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  <c r="E2" s="31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28295.4584</v>
      </c>
      <c r="D7" s="30" t="s">
        <v>44</v>
      </c>
    </row>
    <row r="8" spans="1:7" x14ac:dyDescent="0.2">
      <c r="A8" t="s">
        <v>3</v>
      </c>
      <c r="C8" s="35">
        <v>3.5495739999999998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-3.7750821320744504E-6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60331.773119328704</v>
      </c>
    </row>
    <row r="15" spans="1:7" x14ac:dyDescent="0.2">
      <c r="A15" s="12" t="s">
        <v>17</v>
      </c>
      <c r="B15" s="10"/>
      <c r="C15" s="13">
        <f ca="1">(C7+C11)+(C8+C12)*INT(MAX(F21:F3533))</f>
        <v>56386.757160000008</v>
      </c>
      <c r="D15" s="14" t="s">
        <v>38</v>
      </c>
      <c r="E15" s="15">
        <f ca="1">ROUND(2*(E14-$C$7)/$C$8,0)/2+E13</f>
        <v>9026.5</v>
      </c>
    </row>
    <row r="16" spans="1:7" x14ac:dyDescent="0.2">
      <c r="A16" s="16" t="s">
        <v>4</v>
      </c>
      <c r="B16" s="10"/>
      <c r="C16" s="17">
        <f ca="1">+C8+C12</f>
        <v>3.5495702249178676</v>
      </c>
      <c r="D16" s="14" t="s">
        <v>39</v>
      </c>
      <c r="E16" s="24">
        <f ca="1">ROUND(2*(E14-$C$15)/$C$16,0)/2+E13</f>
        <v>1112.5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45317.549868554474</v>
      </c>
    </row>
    <row r="18" spans="1:18" ht="14.25" thickTop="1" thickBot="1" x14ac:dyDescent="0.25">
      <c r="A18" s="16" t="s">
        <v>5</v>
      </c>
      <c r="B18" s="10"/>
      <c r="C18" s="19">
        <f ca="1">+C15</f>
        <v>56386.757160000008</v>
      </c>
      <c r="D18" s="20">
        <f ca="1">+C16</f>
        <v>3.5495702249178676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Malkov</v>
      </c>
      <c r="C21" s="8">
        <f>C$7</f>
        <v>28295.4584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13276.9584</v>
      </c>
    </row>
    <row r="22" spans="1:18" x14ac:dyDescent="0.2">
      <c r="A22" s="32" t="s">
        <v>45</v>
      </c>
      <c r="B22" s="33" t="s">
        <v>46</v>
      </c>
      <c r="C22" s="34">
        <v>56386.757160000001</v>
      </c>
      <c r="D22" s="34">
        <v>1E-4</v>
      </c>
      <c r="E22">
        <f>+(C22-C$7)/C$8</f>
        <v>7913.9915832153392</v>
      </c>
      <c r="F22">
        <f>ROUND(2*E22,0)/2</f>
        <v>7914</v>
      </c>
      <c r="G22">
        <f>+C22-(C$7+F22*C$8)</f>
        <v>-2.9875999993237201E-2</v>
      </c>
      <c r="I22">
        <f>+G22</f>
        <v>-2.9875999993237201E-2</v>
      </c>
      <c r="O22">
        <f ca="1">+C$11+C$12*$F22</f>
        <v>-2.9875999993237201E-2</v>
      </c>
      <c r="Q22" s="2">
        <f>+C22-15018.5</f>
        <v>41368.257160000001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2024-01-22T05:33:17Z</dcterms:modified>
</cp:coreProperties>
</file>