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E6350F-5CAE-4234-98C5-8BF60F0B7F8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4" r:id="rId1"/>
    <sheet name="Graphs 1" sheetId="5" r:id="rId2"/>
  </sheets>
  <calcPr calcId="181029"/>
</workbook>
</file>

<file path=xl/calcChain.xml><?xml version="1.0" encoding="utf-8"?>
<calcChain xmlns="http://schemas.openxmlformats.org/spreadsheetml/2006/main">
  <c r="G15" i="4" l="1"/>
  <c r="G16" i="4" s="1"/>
  <c r="C7" i="4"/>
  <c r="E59" i="4"/>
  <c r="F59" i="4"/>
  <c r="G59" i="4"/>
  <c r="E56" i="4"/>
  <c r="F56" i="4"/>
  <c r="G56" i="4"/>
  <c r="E58" i="4"/>
  <c r="F58" i="4"/>
  <c r="E62" i="4"/>
  <c r="F62" i="4"/>
  <c r="G62" i="4"/>
  <c r="E64" i="4"/>
  <c r="F64" i="4"/>
  <c r="G64" i="4"/>
  <c r="E66" i="4"/>
  <c r="F66" i="4"/>
  <c r="G66" i="4"/>
  <c r="E74" i="4"/>
  <c r="F74" i="4"/>
  <c r="G74" i="4"/>
  <c r="E73" i="4"/>
  <c r="F73" i="4"/>
  <c r="G73" i="4"/>
  <c r="E72" i="4"/>
  <c r="F72" i="4"/>
  <c r="G72" i="4"/>
  <c r="E71" i="4"/>
  <c r="F71" i="4"/>
  <c r="G71" i="4"/>
  <c r="E70" i="4"/>
  <c r="F70" i="4"/>
  <c r="E68" i="4"/>
  <c r="F68" i="4"/>
  <c r="G68" i="4"/>
  <c r="E24" i="4"/>
  <c r="F24" i="4"/>
  <c r="G24" i="4"/>
  <c r="E27" i="4"/>
  <c r="F27" i="4"/>
  <c r="G27" i="4"/>
  <c r="E28" i="4"/>
  <c r="F28" i="4"/>
  <c r="G28" i="4"/>
  <c r="E26" i="4"/>
  <c r="F26" i="4"/>
  <c r="G26" i="4"/>
  <c r="E29" i="4"/>
  <c r="F29" i="4"/>
  <c r="G29" i="4"/>
  <c r="E34" i="4"/>
  <c r="F34" i="4"/>
  <c r="G34" i="4"/>
  <c r="E35" i="4"/>
  <c r="F35" i="4"/>
  <c r="G35" i="4"/>
  <c r="E36" i="4"/>
  <c r="F36" i="4"/>
  <c r="G36" i="4"/>
  <c r="E37" i="4"/>
  <c r="F37" i="4"/>
  <c r="G37" i="4"/>
  <c r="E44" i="4"/>
  <c r="F44" i="4"/>
  <c r="G44" i="4"/>
  <c r="E48" i="4"/>
  <c r="F48" i="4"/>
  <c r="G48" i="4"/>
  <c r="E52" i="4"/>
  <c r="F52" i="4"/>
  <c r="G52" i="4"/>
  <c r="E54" i="4"/>
  <c r="F54" i="4"/>
  <c r="G54" i="4"/>
  <c r="G58" i="4"/>
  <c r="S58" i="4"/>
  <c r="G70" i="4"/>
  <c r="S70" i="4"/>
  <c r="E76" i="4"/>
  <c r="F76" i="4"/>
  <c r="G76" i="4"/>
  <c r="E77" i="4"/>
  <c r="F77" i="4"/>
  <c r="G77" i="4"/>
  <c r="E22" i="4"/>
  <c r="F22" i="4"/>
  <c r="G22" i="4"/>
  <c r="E25" i="4"/>
  <c r="F25" i="4"/>
  <c r="G25" i="4"/>
  <c r="E31" i="4"/>
  <c r="F31" i="4"/>
  <c r="G31" i="4"/>
  <c r="E32" i="4"/>
  <c r="F32" i="4"/>
  <c r="G32" i="4"/>
  <c r="E30" i="4"/>
  <c r="F30" i="4"/>
  <c r="G30" i="4"/>
  <c r="E33" i="4"/>
  <c r="F33" i="4"/>
  <c r="G33" i="4"/>
  <c r="E38" i="4"/>
  <c r="F38" i="4"/>
  <c r="G38" i="4"/>
  <c r="E41" i="4"/>
  <c r="F41" i="4"/>
  <c r="G41" i="4"/>
  <c r="E40" i="4"/>
  <c r="F40" i="4"/>
  <c r="G40" i="4"/>
  <c r="E39" i="4"/>
  <c r="F39" i="4"/>
  <c r="G39" i="4"/>
  <c r="E45" i="4"/>
  <c r="F45" i="4"/>
  <c r="G45" i="4"/>
  <c r="E49" i="4"/>
  <c r="F49" i="4"/>
  <c r="G49" i="4"/>
  <c r="E53" i="4"/>
  <c r="F53" i="4"/>
  <c r="G53" i="4"/>
  <c r="E55" i="4"/>
  <c r="F55" i="4"/>
  <c r="G55" i="4"/>
  <c r="E57" i="4"/>
  <c r="F57" i="4"/>
  <c r="G57" i="4"/>
  <c r="E61" i="4"/>
  <c r="F61" i="4"/>
  <c r="G61" i="4"/>
  <c r="E60" i="4"/>
  <c r="F60" i="4"/>
  <c r="G60" i="4"/>
  <c r="E63" i="4"/>
  <c r="F63" i="4"/>
  <c r="G63" i="4"/>
  <c r="E65" i="4"/>
  <c r="F65" i="4"/>
  <c r="G65" i="4"/>
  <c r="E67" i="4"/>
  <c r="F67" i="4"/>
  <c r="G67" i="4"/>
  <c r="E69" i="4"/>
  <c r="F69" i="4"/>
  <c r="G69" i="4"/>
  <c r="E75" i="4"/>
  <c r="F75" i="4"/>
  <c r="G75" i="4"/>
  <c r="C21" i="4"/>
  <c r="E21" i="4"/>
  <c r="F21" i="4"/>
  <c r="E42" i="4"/>
  <c r="F42" i="4"/>
  <c r="G42" i="4"/>
  <c r="E47" i="4"/>
  <c r="F47" i="4"/>
  <c r="G47" i="4"/>
  <c r="E51" i="4"/>
  <c r="F51" i="4"/>
  <c r="G51" i="4"/>
  <c r="E43" i="4"/>
  <c r="F43" i="4"/>
  <c r="E46" i="4"/>
  <c r="F46" i="4"/>
  <c r="G46" i="4"/>
  <c r="E50" i="4"/>
  <c r="F50" i="4"/>
  <c r="G43" i="4"/>
  <c r="T43" i="4"/>
  <c r="G50" i="4"/>
  <c r="T50" i="4"/>
  <c r="Q23" i="4"/>
  <c r="Q25" i="4"/>
  <c r="Q31" i="4"/>
  <c r="Q32" i="4"/>
  <c r="Q30" i="4"/>
  <c r="Q33" i="4"/>
  <c r="Q38" i="4"/>
  <c r="Q41" i="4"/>
  <c r="Q40" i="4"/>
  <c r="Q39" i="4"/>
  <c r="Q45" i="4"/>
  <c r="Q49" i="4"/>
  <c r="Q53" i="4"/>
  <c r="Q55" i="4"/>
  <c r="Q57" i="4"/>
  <c r="Q61" i="4"/>
  <c r="Q60" i="4"/>
  <c r="Q63" i="4"/>
  <c r="Q65" i="4"/>
  <c r="Q67" i="4"/>
  <c r="Q69" i="4"/>
  <c r="Q75" i="4"/>
  <c r="Q74" i="4"/>
  <c r="Q76" i="4"/>
  <c r="Q77" i="4"/>
  <c r="Q22" i="4"/>
  <c r="Q24" i="4"/>
  <c r="Q27" i="4"/>
  <c r="Q28" i="4"/>
  <c r="Q26" i="4"/>
  <c r="Q29" i="4"/>
  <c r="Q34" i="4"/>
  <c r="Q35" i="4"/>
  <c r="Q36" i="4"/>
  <c r="Q37" i="4"/>
  <c r="Q44" i="4"/>
  <c r="Q48" i="4"/>
  <c r="Q52" i="4"/>
  <c r="Q54" i="4"/>
  <c r="Q56" i="4"/>
  <c r="Q59" i="4"/>
  <c r="I58" i="4"/>
  <c r="Q58" i="4"/>
  <c r="Q62" i="4"/>
  <c r="Q64" i="4"/>
  <c r="Q66" i="4"/>
  <c r="Q68" i="4"/>
  <c r="Q72" i="4"/>
  <c r="Q73" i="4"/>
  <c r="Q71" i="4"/>
  <c r="I70" i="4"/>
  <c r="Q70" i="4"/>
  <c r="C17" i="4"/>
  <c r="Q21" i="4"/>
  <c r="Q42" i="4"/>
  <c r="Q43" i="4"/>
  <c r="Q46" i="4"/>
  <c r="Q47" i="4"/>
  <c r="I50" i="4"/>
  <c r="Q50" i="4"/>
  <c r="Q51" i="4"/>
  <c r="T51" i="4"/>
  <c r="I51" i="4"/>
  <c r="I49" i="4"/>
  <c r="R49" i="4"/>
  <c r="I71" i="4"/>
  <c r="S71" i="4"/>
  <c r="I59" i="4"/>
  <c r="S59" i="4"/>
  <c r="R75" i="4"/>
  <c r="I75" i="4"/>
  <c r="R60" i="4"/>
  <c r="I60" i="4"/>
  <c r="R33" i="4"/>
  <c r="I33" i="4"/>
  <c r="I22" i="4"/>
  <c r="S22" i="4"/>
  <c r="S44" i="4"/>
  <c r="I44" i="4"/>
  <c r="S34" i="4"/>
  <c r="I34" i="4"/>
  <c r="S27" i="4"/>
  <c r="I27" i="4"/>
  <c r="S64" i="4"/>
  <c r="I64" i="4"/>
  <c r="T47" i="4"/>
  <c r="I47" i="4"/>
  <c r="I61" i="4"/>
  <c r="R61" i="4"/>
  <c r="I45" i="4"/>
  <c r="R45" i="4"/>
  <c r="I72" i="4"/>
  <c r="S72" i="4"/>
  <c r="I69" i="4"/>
  <c r="R69" i="4"/>
  <c r="R39" i="4"/>
  <c r="I39" i="4"/>
  <c r="I30" i="4"/>
  <c r="R30" i="4"/>
  <c r="R77" i="4"/>
  <c r="I77" i="4"/>
  <c r="S54" i="4"/>
  <c r="I54" i="4"/>
  <c r="S37" i="4"/>
  <c r="I37" i="4"/>
  <c r="I29" i="4"/>
  <c r="S29" i="4"/>
  <c r="I24" i="4"/>
  <c r="S24" i="4"/>
  <c r="I62" i="4"/>
  <c r="S62" i="4"/>
  <c r="T46" i="4"/>
  <c r="I46" i="4"/>
  <c r="I42" i="4"/>
  <c r="T42" i="4"/>
  <c r="I67" i="4"/>
  <c r="R67" i="4"/>
  <c r="I57" i="4"/>
  <c r="R57" i="4"/>
  <c r="I32" i="4"/>
  <c r="R32" i="4"/>
  <c r="I73" i="4"/>
  <c r="S73" i="4"/>
  <c r="R55" i="4"/>
  <c r="I55" i="4"/>
  <c r="R40" i="4"/>
  <c r="I40" i="4"/>
  <c r="R76" i="4"/>
  <c r="I76" i="4"/>
  <c r="I52" i="4"/>
  <c r="S52" i="4"/>
  <c r="I36" i="4"/>
  <c r="S36" i="4"/>
  <c r="I26" i="4"/>
  <c r="S26" i="4"/>
  <c r="S68" i="4"/>
  <c r="I68" i="4"/>
  <c r="R74" i="4"/>
  <c r="I74" i="4"/>
  <c r="I65" i="4"/>
  <c r="R65" i="4"/>
  <c r="I41" i="4"/>
  <c r="R41" i="4"/>
  <c r="I31" i="4"/>
  <c r="R31" i="4"/>
  <c r="C12" i="4"/>
  <c r="C16" i="4"/>
  <c r="D18" i="4"/>
  <c r="S56" i="4"/>
  <c r="I56" i="4"/>
  <c r="R63" i="4"/>
  <c r="I63" i="4"/>
  <c r="R53" i="4"/>
  <c r="I53" i="4"/>
  <c r="T25" i="4"/>
  <c r="I25" i="4"/>
  <c r="I48" i="4"/>
  <c r="S48" i="4"/>
  <c r="I35" i="4"/>
  <c r="S35" i="4"/>
  <c r="S28" i="4"/>
  <c r="I28" i="4"/>
  <c r="S66" i="4"/>
  <c r="I66" i="4"/>
  <c r="R38" i="4"/>
  <c r="I38" i="4"/>
  <c r="I43" i="4"/>
  <c r="G21" i="4"/>
  <c r="E23" i="4"/>
  <c r="F23" i="4"/>
  <c r="D11" i="4"/>
  <c r="S19" i="4"/>
  <c r="E19" i="4"/>
  <c r="D12" i="4"/>
  <c r="D16" i="4"/>
  <c r="D19" i="4"/>
  <c r="R19" i="4"/>
  <c r="E18" i="4"/>
  <c r="C11" i="4"/>
  <c r="G23" i="4"/>
  <c r="H21" i="4"/>
  <c r="T21" i="4"/>
  <c r="T23" i="4"/>
  <c r="I23" i="4"/>
  <c r="O21" i="4"/>
  <c r="O47" i="4"/>
  <c r="O51" i="4"/>
  <c r="O46" i="4"/>
  <c r="O30" i="4"/>
  <c r="O45" i="4"/>
  <c r="O60" i="4"/>
  <c r="O74" i="4"/>
  <c r="O24" i="4"/>
  <c r="O35" i="4"/>
  <c r="O48" i="4"/>
  <c r="O66" i="4"/>
  <c r="O71" i="4"/>
  <c r="O25" i="4"/>
  <c r="O32" i="4"/>
  <c r="O33" i="4"/>
  <c r="O41" i="4"/>
  <c r="O39" i="4"/>
  <c r="O49" i="4"/>
  <c r="O55" i="4"/>
  <c r="O61" i="4"/>
  <c r="O63" i="4"/>
  <c r="O67" i="4"/>
  <c r="O75" i="4"/>
  <c r="O76" i="4"/>
  <c r="O22" i="4"/>
  <c r="O27" i="4"/>
  <c r="O26" i="4"/>
  <c r="O34" i="4"/>
  <c r="O36" i="4"/>
  <c r="O44" i="4"/>
  <c r="O52" i="4"/>
  <c r="O56" i="4"/>
  <c r="O58" i="4"/>
  <c r="O64" i="4"/>
  <c r="O68" i="4"/>
  <c r="O73" i="4"/>
  <c r="O70" i="4"/>
  <c r="O38" i="4"/>
  <c r="O57" i="4"/>
  <c r="O65" i="4"/>
  <c r="O77" i="4"/>
  <c r="O28" i="4"/>
  <c r="O37" i="4"/>
  <c r="O54" i="4"/>
  <c r="O62" i="4"/>
  <c r="O72" i="4"/>
  <c r="C15" i="4"/>
  <c r="C18" i="4"/>
  <c r="O23" i="4"/>
  <c r="O43" i="4"/>
  <c r="O42" i="4"/>
  <c r="O50" i="4"/>
  <c r="O31" i="4"/>
  <c r="O40" i="4"/>
  <c r="O53" i="4"/>
  <c r="O69" i="4"/>
  <c r="O29" i="4"/>
  <c r="O59" i="4"/>
  <c r="P46" i="4"/>
  <c r="P40" i="4"/>
  <c r="P60" i="4"/>
  <c r="P69" i="4"/>
  <c r="P24" i="4"/>
  <c r="P29" i="4"/>
  <c r="P37" i="4"/>
  <c r="P54" i="4"/>
  <c r="P66" i="4"/>
  <c r="P71" i="4"/>
  <c r="P21" i="4"/>
  <c r="P43" i="4"/>
  <c r="P47" i="4"/>
  <c r="P51" i="4"/>
  <c r="P25" i="4"/>
  <c r="P32" i="4"/>
  <c r="P33" i="4"/>
  <c r="P39" i="4"/>
  <c r="P49" i="4"/>
  <c r="P61" i="4"/>
  <c r="P67" i="4"/>
  <c r="P76" i="4"/>
  <c r="P27" i="4"/>
  <c r="P34" i="4"/>
  <c r="P44" i="4"/>
  <c r="P56" i="4"/>
  <c r="P68" i="4"/>
  <c r="P41" i="4"/>
  <c r="P55" i="4"/>
  <c r="P63" i="4"/>
  <c r="P75" i="4"/>
  <c r="P22" i="4"/>
  <c r="P26" i="4"/>
  <c r="P36" i="4"/>
  <c r="P52" i="4"/>
  <c r="P58" i="4"/>
  <c r="P64" i="4"/>
  <c r="P73" i="4"/>
  <c r="P70" i="4"/>
  <c r="P50" i="4"/>
  <c r="P23" i="4"/>
  <c r="P31" i="4"/>
  <c r="P38" i="4"/>
  <c r="P45" i="4"/>
  <c r="P57" i="4"/>
  <c r="P65" i="4"/>
  <c r="P74" i="4"/>
  <c r="P28" i="4"/>
  <c r="P35" i="4"/>
  <c r="P48" i="4"/>
  <c r="P62" i="4"/>
  <c r="P72" i="4"/>
  <c r="D15" i="4"/>
  <c r="C19" i="4"/>
  <c r="P42" i="4"/>
  <c r="P30" i="4"/>
  <c r="P53" i="4"/>
  <c r="P77" i="4"/>
  <c r="P59" i="4"/>
  <c r="G17" i="4" l="1"/>
  <c r="G18" i="4" s="1"/>
</calcChain>
</file>

<file path=xl/sharedStrings.xml><?xml version="1.0" encoding="utf-8"?>
<sst xmlns="http://schemas.openxmlformats.org/spreadsheetml/2006/main" count="203" uniqueCount="77">
  <si>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</si>
  <si>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</si>
  <si>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</si>
  <si>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</si>
  <si>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</si>
  <si>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</si>
  <si>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</si>
  <si>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Sum diff² =</t>
  </si>
  <si>
    <t>New epoch =</t>
  </si>
  <si>
    <t>New Period =</t>
  </si>
  <si>
    <t>Prim. Ephemeris =</t>
  </si>
  <si>
    <t>Sec. Ephemeris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</si>
  <si>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</si>
  <si>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</si>
  <si>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</si>
  <si>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</si>
  <si>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</si>
  <si>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</si>
  <si>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</si>
  <si>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</si>
  <si>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</si>
  <si>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</si>
  <si>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IBVS</t>
  </si>
  <si>
    <t>S5</t>
  </si>
  <si>
    <t>Misc</t>
  </si>
  <si>
    <t>Prim.Fit</t>
  </si>
  <si>
    <t>Sec.Fit</t>
  </si>
  <si>
    <t>Date</t>
  </si>
  <si>
    <t>Primary</t>
  </si>
  <si>
    <t>Secondary</t>
  </si>
  <si>
    <t># of data points:</t>
  </si>
  <si>
    <t>EA</t>
  </si>
  <si>
    <t>Linear</t>
  </si>
  <si>
    <t>Quadratic</t>
  </si>
  <si>
    <t>na</t>
  </si>
  <si>
    <t>IBVS 5507</t>
  </si>
  <si>
    <t>phot.</t>
  </si>
  <si>
    <t>O'Connell</t>
  </si>
  <si>
    <t>RVs1</t>
  </si>
  <si>
    <t>Walraven</t>
  </si>
  <si>
    <t>V</t>
  </si>
  <si>
    <t>B</t>
  </si>
  <si>
    <t>U</t>
  </si>
  <si>
    <t>L</t>
  </si>
  <si>
    <t>Stromgren</t>
  </si>
  <si>
    <t>y</t>
  </si>
  <si>
    <t>b</t>
  </si>
  <si>
    <t>v</t>
  </si>
  <si>
    <t>u</t>
  </si>
  <si>
    <t>ASAS2</t>
  </si>
  <si>
    <t>ASAS3</t>
  </si>
  <si>
    <t>Mt.</t>
  </si>
  <si>
    <t>John</t>
  </si>
  <si>
    <t>R</t>
  </si>
  <si>
    <t>V2</t>
  </si>
  <si>
    <t>B2</t>
  </si>
  <si>
    <t>Siding</t>
  </si>
  <si>
    <t>Spring</t>
  </si>
  <si>
    <t>RV</t>
  </si>
  <si>
    <t>TODCOR</t>
  </si>
  <si>
    <t>SAAO</t>
  </si>
  <si>
    <t>green</t>
  </si>
  <si>
    <t>FRAM</t>
  </si>
  <si>
    <t>(Mayer et al 2016A+A xx</t>
  </si>
  <si>
    <t>BAD?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</si>
  <si>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</si>
  <si>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Add cycle</t>
  </si>
  <si>
    <t>JD today</t>
  </si>
  <si>
    <t>Old Cycle</t>
  </si>
  <si>
    <t>New Cycle</t>
  </si>
  <si>
    <t>Next ToM</t>
  </si>
  <si>
    <t>Local time</t>
  </si>
  <si>
    <t>My local time</t>
  </si>
  <si>
    <t>CCD</t>
  </si>
  <si>
    <t>S3</t>
  </si>
  <si>
    <t>S4</t>
  </si>
  <si>
    <t>V0346 Cen / GSC 08976-00625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</si>
</sst>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color indexed="63"/>
      <name val="CMR7"/>
    </font>
    <font>
      <sz val="10"/>
      <name val="Arial"/>
      <family val="2"/>
    </font>
    <font>
      <sz val="10"/>
      <color indexed="63"/>
      <name val="CMMI10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quotePrefix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4" fillId="2" borderId="0" xfId="0" applyFont="1" applyFill="1"/>
    <xf numFmtId="0" fontId="17" fillId="0" borderId="1" xfId="0" applyFont="1" applyFill="1" applyBorder="1"/>
    <xf numFmtId="0" fontId="8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/>
    <xf numFmtId="22" fontId="4" fillId="0" borderId="0" xfId="0" applyNumberFormat="1" applyFont="1" applyAlignment="1">
      <alignment vertical="top"/>
    </xf>
    <xf numFmtId="0" fontId="7" fillId="0" borderId="0" xfId="0" applyFont="1" applyAlignment="1">
      <alignment horizontal="right"/>
    </xf>
    <xf numFmtId="0" fontId="7" fillId="0" borderId="0" xfId="0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Cen - O-C Diagr.</a:t>
            </a:r>
          </a:p>
        </c:rich>
      </c:tx>
      <c:layout>
        <c:manualLayout>
          <c:xMode val="edge"/>
          <c:yMode val="edge"/>
          <c:x val="0.37890225671850469"/>
          <c:y val="3.4161563137941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4520248709693"/>
          <c:y val="0.14906854902912253"/>
          <c:w val="0.8333345231041596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1'!$H$21:$H$911</c:f>
              <c:numCache>
                <c:formatCode>General</c:formatCode>
                <c:ptCount val="89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E-42EB-AC08-239D11DAD77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1'!$D$21:$D$584</c:f>
                <c:numCache>
                  <c:formatCode>General</c:formatCode>
                  <c:ptCount val="564"/>
                  <c:pt idx="0">
                    <c:v>0</c:v>
                  </c:pt>
                  <c:pt idx="1">
                    <c:v>7.1000000000000004E-3</c:v>
                  </c:pt>
                  <c:pt idx="2">
                    <c:v>7.1000000000000004E-3</c:v>
                  </c:pt>
                  <c:pt idx="3">
                    <c:v>0.13</c:v>
                  </c:pt>
                  <c:pt idx="4">
                    <c:v>0.13</c:v>
                  </c:pt>
                  <c:pt idx="5">
                    <c:v>1.7000000000000001E-2</c:v>
                  </c:pt>
                  <c:pt idx="6">
                    <c:v>1.2E-2</c:v>
                  </c:pt>
                  <c:pt idx="7">
                    <c:v>1.4999999999999999E-2</c:v>
                  </c:pt>
                  <c:pt idx="8">
                    <c:v>1.4E-2</c:v>
                  </c:pt>
                  <c:pt idx="9">
                    <c:v>1.7000000000000001E-2</c:v>
                  </c:pt>
                  <c:pt idx="10">
                    <c:v>1.2E-2</c:v>
                  </c:pt>
                  <c:pt idx="11">
                    <c:v>1.4999999999999999E-2</c:v>
                  </c:pt>
                  <c:pt idx="12">
                    <c:v>1.4E-2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5.4000000000000003E-3</c:v>
                  </c:pt>
                  <c:pt idx="22">
                    <c:v>1.0999999999999999E-2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4.7000000000000002E-3</c:v>
                  </c:pt>
                  <c:pt idx="26">
                    <c:v>2.3E-3</c:v>
                  </c:pt>
                  <c:pt idx="27">
                    <c:v>4.4000000000000003E-3</c:v>
                  </c:pt>
                  <c:pt idx="28">
                    <c:v>4.4000000000000003E-3</c:v>
                  </c:pt>
                  <c:pt idx="29">
                    <c:v>2.1999999999999999E-2</c:v>
                  </c:pt>
                  <c:pt idx="30">
                    <c:v>2.9000000000000001E-2</c:v>
                  </c:pt>
                  <c:pt idx="31">
                    <c:v>4.7999999999999996E-3</c:v>
                  </c:pt>
                  <c:pt idx="32">
                    <c:v>4.7999999999999996E-3</c:v>
                  </c:pt>
                  <c:pt idx="33">
                    <c:v>3.2000000000000002E-3</c:v>
                  </c:pt>
                  <c:pt idx="34">
                    <c:v>3.2000000000000002E-3</c:v>
                  </c:pt>
                  <c:pt idx="35">
                    <c:v>2.7000000000000001E-3</c:v>
                  </c:pt>
                  <c:pt idx="36">
                    <c:v>2.7000000000000001E-3</c:v>
                  </c:pt>
                  <c:pt idx="37">
                    <c:v>1.5E-3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1.2999999999999999E-3</c:v>
                  </c:pt>
                  <c:pt idx="41">
                    <c:v>2.5999999999999999E-2</c:v>
                  </c:pt>
                  <c:pt idx="42">
                    <c:v>2.5999999999999999E-2</c:v>
                  </c:pt>
                  <c:pt idx="43">
                    <c:v>2.8E-3</c:v>
                  </c:pt>
                  <c:pt idx="44">
                    <c:v>2.8E-3</c:v>
                  </c:pt>
                  <c:pt idx="45">
                    <c:v>9.2999999999999992E-3</c:v>
                  </c:pt>
                  <c:pt idx="46">
                    <c:v>9.2999999999999992E-3</c:v>
                  </c:pt>
                  <c:pt idx="47">
                    <c:v>2E-3</c:v>
                  </c:pt>
                  <c:pt idx="48">
                    <c:v>2E-3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5.9999999999999995E-4</c:v>
                  </c:pt>
                  <c:pt idx="52">
                    <c:v>1.4E-3</c:v>
                  </c:pt>
                  <c:pt idx="53">
                    <c:v>1.4E-3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6.9999999999999999E-4</c:v>
                  </c:pt>
                </c:numCache>
              </c:numRef>
            </c:plus>
            <c:minus>
              <c:numRef>
                <c:f>'Active 1'!$D$21:$D$584</c:f>
                <c:numCache>
                  <c:formatCode>General</c:formatCode>
                  <c:ptCount val="564"/>
                  <c:pt idx="0">
                    <c:v>0</c:v>
                  </c:pt>
                  <c:pt idx="1">
                    <c:v>7.1000000000000004E-3</c:v>
                  </c:pt>
                  <c:pt idx="2">
                    <c:v>7.1000000000000004E-3</c:v>
                  </c:pt>
                  <c:pt idx="3">
                    <c:v>0.13</c:v>
                  </c:pt>
                  <c:pt idx="4">
                    <c:v>0.13</c:v>
                  </c:pt>
                  <c:pt idx="5">
                    <c:v>1.7000000000000001E-2</c:v>
                  </c:pt>
                  <c:pt idx="6">
                    <c:v>1.2E-2</c:v>
                  </c:pt>
                  <c:pt idx="7">
                    <c:v>1.4999999999999999E-2</c:v>
                  </c:pt>
                  <c:pt idx="8">
                    <c:v>1.4E-2</c:v>
                  </c:pt>
                  <c:pt idx="9">
                    <c:v>1.7000000000000001E-2</c:v>
                  </c:pt>
                  <c:pt idx="10">
                    <c:v>1.2E-2</c:v>
                  </c:pt>
                  <c:pt idx="11">
                    <c:v>1.4999999999999999E-2</c:v>
                  </c:pt>
                  <c:pt idx="12">
                    <c:v>1.4E-2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5.4000000000000003E-3</c:v>
                  </c:pt>
                  <c:pt idx="22">
                    <c:v>1.0999999999999999E-2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4.7000000000000002E-3</c:v>
                  </c:pt>
                  <c:pt idx="26">
                    <c:v>2.3E-3</c:v>
                  </c:pt>
                  <c:pt idx="27">
                    <c:v>4.4000000000000003E-3</c:v>
                  </c:pt>
                  <c:pt idx="28">
                    <c:v>4.4000000000000003E-3</c:v>
                  </c:pt>
                  <c:pt idx="29">
                    <c:v>2.1999999999999999E-2</c:v>
                  </c:pt>
                  <c:pt idx="30">
                    <c:v>2.9000000000000001E-2</c:v>
                  </c:pt>
                  <c:pt idx="31">
                    <c:v>4.7999999999999996E-3</c:v>
                  </c:pt>
                  <c:pt idx="32">
                    <c:v>4.7999999999999996E-3</c:v>
                  </c:pt>
                  <c:pt idx="33">
                    <c:v>3.2000000000000002E-3</c:v>
                  </c:pt>
                  <c:pt idx="34">
                    <c:v>3.2000000000000002E-3</c:v>
                  </c:pt>
                  <c:pt idx="35">
                    <c:v>2.7000000000000001E-3</c:v>
                  </c:pt>
                  <c:pt idx="36">
                    <c:v>2.7000000000000001E-3</c:v>
                  </c:pt>
                  <c:pt idx="37">
                    <c:v>1.5E-3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1.2999999999999999E-3</c:v>
                  </c:pt>
                  <c:pt idx="41">
                    <c:v>2.5999999999999999E-2</c:v>
                  </c:pt>
                  <c:pt idx="42">
                    <c:v>2.5999999999999999E-2</c:v>
                  </c:pt>
                  <c:pt idx="43">
                    <c:v>2.8E-3</c:v>
                  </c:pt>
                  <c:pt idx="44">
                    <c:v>2.8E-3</c:v>
                  </c:pt>
                  <c:pt idx="45">
                    <c:v>9.2999999999999992E-3</c:v>
                  </c:pt>
                  <c:pt idx="46">
                    <c:v>9.2999999999999992E-3</c:v>
                  </c:pt>
                  <c:pt idx="47">
                    <c:v>2E-3</c:v>
                  </c:pt>
                  <c:pt idx="48">
                    <c:v>2E-3</c:v>
                  </c:pt>
                  <c:pt idx="49">
                    <c:v>6.9999999999999999E-4</c:v>
                  </c:pt>
                  <c:pt idx="50">
                    <c:v>6.9999999999999999E-4</c:v>
                  </c:pt>
                  <c:pt idx="51">
                    <c:v>5.9999999999999995E-4</c:v>
                  </c:pt>
                  <c:pt idx="52">
                    <c:v>1.4E-3</c:v>
                  </c:pt>
                  <c:pt idx="53">
                    <c:v>1.4E-3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1'!$I$21:$I$911</c:f>
              <c:numCache>
                <c:formatCode>General</c:formatCode>
                <c:ptCount val="891"/>
                <c:pt idx="1">
                  <c:v>7.1760000002541346E-2</c:v>
                </c:pt>
                <c:pt idx="2">
                  <c:v>-0.39227499999833526</c:v>
                </c:pt>
                <c:pt idx="3">
                  <c:v>3.7250000001222361E-2</c:v>
                </c:pt>
                <c:pt idx="4">
                  <c:v>0.73668250000264379</c:v>
                </c:pt>
                <c:pt idx="5">
                  <c:v>-0.14699999999720603</c:v>
                </c:pt>
                <c:pt idx="6">
                  <c:v>-0.14299999999639113</c:v>
                </c:pt>
                <c:pt idx="7">
                  <c:v>-0.14299999999639113</c:v>
                </c:pt>
                <c:pt idx="8">
                  <c:v>-0.14299999999639113</c:v>
                </c:pt>
                <c:pt idx="9">
                  <c:v>0.40443250000680564</c:v>
                </c:pt>
                <c:pt idx="10">
                  <c:v>0.42443250000360422</c:v>
                </c:pt>
                <c:pt idx="11">
                  <c:v>0.43543250000220723</c:v>
                </c:pt>
                <c:pt idx="12">
                  <c:v>0.44943250000505941</c:v>
                </c:pt>
                <c:pt idx="13">
                  <c:v>-0.27171000000089407</c:v>
                </c:pt>
                <c:pt idx="14">
                  <c:v>-0.2709099999992759</c:v>
                </c:pt>
                <c:pt idx="15">
                  <c:v>-0.2709099999992759</c:v>
                </c:pt>
                <c:pt idx="16">
                  <c:v>-0.27060999999957858</c:v>
                </c:pt>
                <c:pt idx="17">
                  <c:v>0.19762250000349013</c:v>
                </c:pt>
                <c:pt idx="18">
                  <c:v>0.19772250000096392</c:v>
                </c:pt>
                <c:pt idx="19">
                  <c:v>0.19792250000318745</c:v>
                </c:pt>
                <c:pt idx="20">
                  <c:v>0.19842249999783235</c:v>
                </c:pt>
                <c:pt idx="21">
                  <c:v>-0.59521000022505177</c:v>
                </c:pt>
                <c:pt idx="22">
                  <c:v>-0.13777750005101552</c:v>
                </c:pt>
                <c:pt idx="23">
                  <c:v>-0.62885999999707565</c:v>
                </c:pt>
                <c:pt idx="24">
                  <c:v>-0.1864274999970803</c:v>
                </c:pt>
                <c:pt idx="25">
                  <c:v>-0.18719749989395496</c:v>
                </c:pt>
                <c:pt idx="26">
                  <c:v>-0.62659999979223358</c:v>
                </c:pt>
                <c:pt idx="27">
                  <c:v>-0.63486999999440741</c:v>
                </c:pt>
                <c:pt idx="28">
                  <c:v>-0.18933749999268912</c:v>
                </c:pt>
                <c:pt idx="29">
                  <c:v>-0.17308750016673002</c:v>
                </c:pt>
                <c:pt idx="30">
                  <c:v>-0.58978999998362269</c:v>
                </c:pt>
                <c:pt idx="31">
                  <c:v>-0.64770999999745982</c:v>
                </c:pt>
                <c:pt idx="32">
                  <c:v>-0.19677749999391381</c:v>
                </c:pt>
                <c:pt idx="33">
                  <c:v>-0.72391999999672407</c:v>
                </c:pt>
                <c:pt idx="34">
                  <c:v>-0.26988749999873107</c:v>
                </c:pt>
                <c:pt idx="35">
                  <c:v>-0.82111999999324325</c:v>
                </c:pt>
                <c:pt idx="36">
                  <c:v>-0.30878749999828869</c:v>
                </c:pt>
                <c:pt idx="37">
                  <c:v>-0.8350499999942258</c:v>
                </c:pt>
                <c:pt idx="38">
                  <c:v>-0.83274999999412103</c:v>
                </c:pt>
                <c:pt idx="39">
                  <c:v>-0.33211750000191387</c:v>
                </c:pt>
                <c:pt idx="40">
                  <c:v>-0.32881749999796739</c:v>
                </c:pt>
                <c:pt idx="41">
                  <c:v>-0.83572999999887543</c:v>
                </c:pt>
                <c:pt idx="42">
                  <c:v>-0.35129749999759952</c:v>
                </c:pt>
                <c:pt idx="43">
                  <c:v>-0.84029000000009546</c:v>
                </c:pt>
                <c:pt idx="44">
                  <c:v>-0.35575750000134576</c:v>
                </c:pt>
                <c:pt idx="45">
                  <c:v>-0.90367999999580206</c:v>
                </c:pt>
                <c:pt idx="46">
                  <c:v>-0.40004749999934575</c:v>
                </c:pt>
                <c:pt idx="47">
                  <c:v>-0.97987999999895692</c:v>
                </c:pt>
                <c:pt idx="48">
                  <c:v>-0.46764749999420019</c:v>
                </c:pt>
                <c:pt idx="49">
                  <c:v>-1.0160799999939627</c:v>
                </c:pt>
                <c:pt idx="50">
                  <c:v>-1.0112799999915296</c:v>
                </c:pt>
                <c:pt idx="51">
                  <c:v>-1.0080799999923329</c:v>
                </c:pt>
                <c:pt idx="52">
                  <c:v>-1.0070799999957671</c:v>
                </c:pt>
                <c:pt idx="53">
                  <c:v>-0.49904749999404885</c:v>
                </c:pt>
                <c:pt idx="54">
                  <c:v>-0.49154749999433989</c:v>
                </c:pt>
                <c:pt idx="55">
                  <c:v>-0.48964749999868218</c:v>
                </c:pt>
                <c:pt idx="56">
                  <c:v>-0.48904749999928754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E-42EB-AC08-239D11DAD77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1'!$J$21:$J$911</c:f>
              <c:numCache>
                <c:formatCode>General</c:formatCode>
                <c:ptCount val="8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E-42EB-AC08-239D11DAD77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1'!$K$21:$K$911</c:f>
              <c:numCache>
                <c:formatCode>General</c:formatCode>
                <c:ptCount val="8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0E-42EB-AC08-239D11DAD77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1'!$L$21:$L$911</c:f>
              <c:numCache>
                <c:formatCode>General</c:formatCode>
                <c:ptCount val="8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0E-42EB-AC08-239D11DAD77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1'!$M$21:$M$911</c:f>
              <c:numCache>
                <c:formatCode>General</c:formatCode>
                <c:ptCount val="8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0E-42EB-AC08-239D11DAD77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1'!$N$21:$N$911</c:f>
              <c:numCache>
                <c:formatCode>General</c:formatCode>
                <c:ptCount val="8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0E-42EB-AC08-239D11DAD77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1'!$O$21:$O$911</c:f>
              <c:numCache>
                <c:formatCode>General</c:formatCode>
                <c:ptCount val="891"/>
                <c:pt idx="0">
                  <c:v>1.6675786065980167</c:v>
                </c:pt>
                <c:pt idx="1">
                  <c:v>1.3396148354394297</c:v>
                </c:pt>
                <c:pt idx="2">
                  <c:v>1.3394177418269546</c:v>
                </c:pt>
                <c:pt idx="3">
                  <c:v>1.0270243660539013</c:v>
                </c:pt>
                <c:pt idx="4">
                  <c:v>1.0269258192476638</c:v>
                </c:pt>
                <c:pt idx="5">
                  <c:v>0.4061794867572972</c:v>
                </c:pt>
                <c:pt idx="6">
                  <c:v>0.4061794867572972</c:v>
                </c:pt>
                <c:pt idx="7">
                  <c:v>0.4061794867572972</c:v>
                </c:pt>
                <c:pt idx="8">
                  <c:v>0.4061794867572972</c:v>
                </c:pt>
                <c:pt idx="9">
                  <c:v>0.40608093995105965</c:v>
                </c:pt>
                <c:pt idx="10">
                  <c:v>0.40608093995105965</c:v>
                </c:pt>
                <c:pt idx="11">
                  <c:v>0.40608093995105965</c:v>
                </c:pt>
                <c:pt idx="12">
                  <c:v>0.40608093995105965</c:v>
                </c:pt>
                <c:pt idx="13">
                  <c:v>0.21578705710633872</c:v>
                </c:pt>
                <c:pt idx="14">
                  <c:v>0.21578705710633872</c:v>
                </c:pt>
                <c:pt idx="15">
                  <c:v>0.21578705710633872</c:v>
                </c:pt>
                <c:pt idx="16">
                  <c:v>0.21578705710633872</c:v>
                </c:pt>
                <c:pt idx="17">
                  <c:v>0.21568851030010117</c:v>
                </c:pt>
                <c:pt idx="18">
                  <c:v>0.21568851030010117</c:v>
                </c:pt>
                <c:pt idx="19">
                  <c:v>0.21568851030010117</c:v>
                </c:pt>
                <c:pt idx="20">
                  <c:v>0.21568851030010117</c:v>
                </c:pt>
                <c:pt idx="21">
                  <c:v>-0.11533021185185022</c:v>
                </c:pt>
                <c:pt idx="22">
                  <c:v>-0.11542875865808777</c:v>
                </c:pt>
                <c:pt idx="23">
                  <c:v>-0.15277799822212157</c:v>
                </c:pt>
                <c:pt idx="24">
                  <c:v>-0.15287654502835912</c:v>
                </c:pt>
                <c:pt idx="25">
                  <c:v>-0.15721260450281171</c:v>
                </c:pt>
                <c:pt idx="26">
                  <c:v>-0.15750824492152438</c:v>
                </c:pt>
                <c:pt idx="27">
                  <c:v>-0.16184430439597675</c:v>
                </c:pt>
                <c:pt idx="28">
                  <c:v>-0.1619428512022143</c:v>
                </c:pt>
                <c:pt idx="29">
                  <c:v>-0.17573940407547228</c:v>
                </c:pt>
                <c:pt idx="30">
                  <c:v>-0.17603504449418494</c:v>
                </c:pt>
                <c:pt idx="31">
                  <c:v>-0.17840016784388624</c:v>
                </c:pt>
                <c:pt idx="32">
                  <c:v>-0.17849871465012379</c:v>
                </c:pt>
                <c:pt idx="33">
                  <c:v>-0.2426526855107729</c:v>
                </c:pt>
                <c:pt idx="34">
                  <c:v>-0.24275123231701046</c:v>
                </c:pt>
                <c:pt idx="35">
                  <c:v>-0.33725761949882682</c:v>
                </c:pt>
                <c:pt idx="36">
                  <c:v>-0.33735616630506438</c:v>
                </c:pt>
                <c:pt idx="37">
                  <c:v>-0.34080530452337876</c:v>
                </c:pt>
                <c:pt idx="38">
                  <c:v>-0.34080530452337876</c:v>
                </c:pt>
                <c:pt idx="39">
                  <c:v>-0.34090385132961631</c:v>
                </c:pt>
                <c:pt idx="40">
                  <c:v>-0.34090385132961631</c:v>
                </c:pt>
                <c:pt idx="41">
                  <c:v>-0.34238205342317962</c:v>
                </c:pt>
                <c:pt idx="42">
                  <c:v>-0.34248060022941718</c:v>
                </c:pt>
                <c:pt idx="43">
                  <c:v>-0.34553555122278135</c:v>
                </c:pt>
                <c:pt idx="44">
                  <c:v>-0.3456340980290189</c:v>
                </c:pt>
                <c:pt idx="45">
                  <c:v>-0.38771358429245573</c:v>
                </c:pt>
                <c:pt idx="46">
                  <c:v>-0.38781213109869328</c:v>
                </c:pt>
                <c:pt idx="47">
                  <c:v>-0.49808600727851871</c:v>
                </c:pt>
                <c:pt idx="48">
                  <c:v>-0.49818455408475626</c:v>
                </c:pt>
                <c:pt idx="49">
                  <c:v>-0.50202787952802086</c:v>
                </c:pt>
                <c:pt idx="50">
                  <c:v>-0.50202787952802086</c:v>
                </c:pt>
                <c:pt idx="51">
                  <c:v>-0.50202787952802086</c:v>
                </c:pt>
                <c:pt idx="52">
                  <c:v>-0.50202787952802086</c:v>
                </c:pt>
                <c:pt idx="53">
                  <c:v>-0.50212642633425841</c:v>
                </c:pt>
                <c:pt idx="54">
                  <c:v>-0.50212642633425841</c:v>
                </c:pt>
                <c:pt idx="55">
                  <c:v>-0.50212642633425841</c:v>
                </c:pt>
                <c:pt idx="56">
                  <c:v>-0.50212642633425841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0E-42EB-AC08-239D11DAD779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1'!$P$21:$P$911</c:f>
              <c:numCache>
                <c:formatCode>General</c:formatCode>
                <c:ptCount val="891"/>
                <c:pt idx="0">
                  <c:v>0.63871819927518747</c:v>
                </c:pt>
                <c:pt idx="1">
                  <c:v>0.40350113801448068</c:v>
                </c:pt>
                <c:pt idx="2">
                  <c:v>0.40335978160747304</c:v>
                </c:pt>
                <c:pt idx="3">
                  <c:v>0.17930987650036956</c:v>
                </c:pt>
                <c:pt idx="4">
                  <c:v>0.17923919829686574</c:v>
                </c:pt>
                <c:pt idx="5">
                  <c:v>-0.26596280557368479</c:v>
                </c:pt>
                <c:pt idx="6">
                  <c:v>-0.26596280557368479</c:v>
                </c:pt>
                <c:pt idx="7">
                  <c:v>-0.26596280557368479</c:v>
                </c:pt>
                <c:pt idx="8">
                  <c:v>-0.26596280557368479</c:v>
                </c:pt>
                <c:pt idx="9">
                  <c:v>-0.26603348377718861</c:v>
                </c:pt>
                <c:pt idx="10">
                  <c:v>-0.26603348377718861</c:v>
                </c:pt>
                <c:pt idx="11">
                  <c:v>-0.26603348377718861</c:v>
                </c:pt>
                <c:pt idx="12">
                  <c:v>-0.26603348377718861</c:v>
                </c:pt>
                <c:pt idx="13">
                  <c:v>-0.40251309474306141</c:v>
                </c:pt>
                <c:pt idx="14">
                  <c:v>-0.40251309474306141</c:v>
                </c:pt>
                <c:pt idx="15">
                  <c:v>-0.40251309474306141</c:v>
                </c:pt>
                <c:pt idx="16">
                  <c:v>-0.40251309474306141</c:v>
                </c:pt>
                <c:pt idx="17">
                  <c:v>-0.40258377294656522</c:v>
                </c:pt>
                <c:pt idx="18">
                  <c:v>-0.40258377294656522</c:v>
                </c:pt>
                <c:pt idx="19">
                  <c:v>-0.40258377294656522</c:v>
                </c:pt>
                <c:pt idx="20">
                  <c:v>-0.40258377294656522</c:v>
                </c:pt>
                <c:pt idx="21">
                  <c:v>-0.63999185851589047</c:v>
                </c:pt>
                <c:pt idx="22">
                  <c:v>-0.64006253671939428</c:v>
                </c:pt>
                <c:pt idx="23">
                  <c:v>-0.66684957584734128</c:v>
                </c:pt>
                <c:pt idx="24">
                  <c:v>-0.6669202540508451</c:v>
                </c:pt>
                <c:pt idx="25">
                  <c:v>-0.67003009500501298</c:v>
                </c:pt>
                <c:pt idx="26">
                  <c:v>-0.67024212961552465</c:v>
                </c:pt>
                <c:pt idx="27">
                  <c:v>-0.67335197056969254</c:v>
                </c:pt>
                <c:pt idx="28">
                  <c:v>-0.67342264877319635</c:v>
                </c:pt>
                <c:pt idx="29">
                  <c:v>-0.68331759726373098</c:v>
                </c:pt>
                <c:pt idx="30">
                  <c:v>-0.68352963187424243</c:v>
                </c:pt>
                <c:pt idx="31">
                  <c:v>-0.685225908758334</c:v>
                </c:pt>
                <c:pt idx="32">
                  <c:v>-0.68529658696183782</c:v>
                </c:pt>
                <c:pt idx="33">
                  <c:v>-0.73130809744282332</c:v>
                </c:pt>
                <c:pt idx="34">
                  <c:v>-0.73137877564632714</c:v>
                </c:pt>
                <c:pt idx="35">
                  <c:v>-0.79915917280648874</c:v>
                </c:pt>
                <c:pt idx="36">
                  <c:v>-0.79922985100999255</c:v>
                </c:pt>
                <c:pt idx="37">
                  <c:v>-0.80170358813262632</c:v>
                </c:pt>
                <c:pt idx="38">
                  <c:v>-0.80170358813262632</c:v>
                </c:pt>
                <c:pt idx="39">
                  <c:v>-0.80177426633613014</c:v>
                </c:pt>
                <c:pt idx="40">
                  <c:v>-0.80177426633613014</c:v>
                </c:pt>
                <c:pt idx="41">
                  <c:v>-0.80283443938868737</c:v>
                </c:pt>
                <c:pt idx="42">
                  <c:v>-0.80290511759219119</c:v>
                </c:pt>
                <c:pt idx="43">
                  <c:v>-0.80509614190080947</c:v>
                </c:pt>
                <c:pt idx="44">
                  <c:v>-0.80516682010431329</c:v>
                </c:pt>
                <c:pt idx="45">
                  <c:v>-0.83534641300044365</c:v>
                </c:pt>
                <c:pt idx="46">
                  <c:v>-0.83541709120394747</c:v>
                </c:pt>
                <c:pt idx="47">
                  <c:v>-0.91450600092472001</c:v>
                </c:pt>
                <c:pt idx="48">
                  <c:v>-0.91457667912822382</c:v>
                </c:pt>
                <c:pt idx="49">
                  <c:v>-0.91733312906487285</c:v>
                </c:pt>
                <c:pt idx="50">
                  <c:v>-0.91733312906487285</c:v>
                </c:pt>
                <c:pt idx="51">
                  <c:v>-0.91733312906487285</c:v>
                </c:pt>
                <c:pt idx="52">
                  <c:v>-0.91733312906487285</c:v>
                </c:pt>
                <c:pt idx="53">
                  <c:v>-0.91740380726837667</c:v>
                </c:pt>
                <c:pt idx="54">
                  <c:v>-0.91740380726837667</c:v>
                </c:pt>
                <c:pt idx="55">
                  <c:v>-0.91740380726837667</c:v>
                </c:pt>
                <c:pt idx="56">
                  <c:v>-0.91740380726837667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0E-42EB-AC08-239D11DA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66248"/>
        <c:axId val="1"/>
      </c:scatterChart>
      <c:valAx>
        <c:axId val="50276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686037052386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26915933753895"/>
          <c:y val="0.91925596256989606"/>
          <c:w val="0.83479654955411275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Cen - Primary O-C Diagr.</a:t>
            </a:r>
          </a:p>
        </c:rich>
      </c:tx>
      <c:layout>
        <c:manualLayout>
          <c:xMode val="edge"/>
          <c:yMode val="edge"/>
          <c:x val="0.3323699421965317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860681114551083"/>
          <c:w val="0.83381502890173409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1'!$R$21:$R$911</c:f>
              <c:numCache>
                <c:formatCode>General</c:formatCode>
                <c:ptCount val="891"/>
                <c:pt idx="9">
                  <c:v>0.40443250000680564</c:v>
                </c:pt>
                <c:pt idx="10">
                  <c:v>0.42443250000360422</c:v>
                </c:pt>
                <c:pt idx="11">
                  <c:v>0.43543250000220723</c:v>
                </c:pt>
                <c:pt idx="12">
                  <c:v>0.44943250000505941</c:v>
                </c:pt>
                <c:pt idx="17">
                  <c:v>0.19762250000349013</c:v>
                </c:pt>
                <c:pt idx="18">
                  <c:v>0.19772250000096392</c:v>
                </c:pt>
                <c:pt idx="19">
                  <c:v>0.19792250000318745</c:v>
                </c:pt>
                <c:pt idx="20">
                  <c:v>0.19842249999783235</c:v>
                </c:pt>
                <c:pt idx="24">
                  <c:v>-0.1864274999970803</c:v>
                </c:pt>
                <c:pt idx="28">
                  <c:v>-0.18933749999268912</c:v>
                </c:pt>
                <c:pt idx="32">
                  <c:v>-0.19677749999391381</c:v>
                </c:pt>
                <c:pt idx="34">
                  <c:v>-0.26988749999873107</c:v>
                </c:pt>
                <c:pt idx="36">
                  <c:v>-0.30878749999828869</c:v>
                </c:pt>
                <c:pt idx="39">
                  <c:v>-0.33211750000191387</c:v>
                </c:pt>
                <c:pt idx="40">
                  <c:v>-0.32881749999796739</c:v>
                </c:pt>
                <c:pt idx="42">
                  <c:v>-0.35129749999759952</c:v>
                </c:pt>
                <c:pt idx="44">
                  <c:v>-0.35575750000134576</c:v>
                </c:pt>
                <c:pt idx="46">
                  <c:v>-0.40004749999934575</c:v>
                </c:pt>
                <c:pt idx="48">
                  <c:v>-0.46764749999420019</c:v>
                </c:pt>
                <c:pt idx="53">
                  <c:v>-0.49904749999404885</c:v>
                </c:pt>
                <c:pt idx="54">
                  <c:v>-0.49154749999433989</c:v>
                </c:pt>
                <c:pt idx="55">
                  <c:v>-0.48964749999868218</c:v>
                </c:pt>
                <c:pt idx="56">
                  <c:v>-0.48904749999928754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E-4B21-9638-EAC015F9DC8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1'!$O$21:$O$911</c:f>
              <c:numCache>
                <c:formatCode>General</c:formatCode>
                <c:ptCount val="891"/>
                <c:pt idx="0">
                  <c:v>1.6675786065980167</c:v>
                </c:pt>
                <c:pt idx="1">
                  <c:v>1.3396148354394297</c:v>
                </c:pt>
                <c:pt idx="2">
                  <c:v>1.3394177418269546</c:v>
                </c:pt>
                <c:pt idx="3">
                  <c:v>1.0270243660539013</c:v>
                </c:pt>
                <c:pt idx="4">
                  <c:v>1.0269258192476638</c:v>
                </c:pt>
                <c:pt idx="5">
                  <c:v>0.4061794867572972</c:v>
                </c:pt>
                <c:pt idx="6">
                  <c:v>0.4061794867572972</c:v>
                </c:pt>
                <c:pt idx="7">
                  <c:v>0.4061794867572972</c:v>
                </c:pt>
                <c:pt idx="8">
                  <c:v>0.4061794867572972</c:v>
                </c:pt>
                <c:pt idx="9">
                  <c:v>0.40608093995105965</c:v>
                </c:pt>
                <c:pt idx="10">
                  <c:v>0.40608093995105965</c:v>
                </c:pt>
                <c:pt idx="11">
                  <c:v>0.40608093995105965</c:v>
                </c:pt>
                <c:pt idx="12">
                  <c:v>0.40608093995105965</c:v>
                </c:pt>
                <c:pt idx="13">
                  <c:v>0.21578705710633872</c:v>
                </c:pt>
                <c:pt idx="14">
                  <c:v>0.21578705710633872</c:v>
                </c:pt>
                <c:pt idx="15">
                  <c:v>0.21578705710633872</c:v>
                </c:pt>
                <c:pt idx="16">
                  <c:v>0.21578705710633872</c:v>
                </c:pt>
                <c:pt idx="17">
                  <c:v>0.21568851030010117</c:v>
                </c:pt>
                <c:pt idx="18">
                  <c:v>0.21568851030010117</c:v>
                </c:pt>
                <c:pt idx="19">
                  <c:v>0.21568851030010117</c:v>
                </c:pt>
                <c:pt idx="20">
                  <c:v>0.21568851030010117</c:v>
                </c:pt>
                <c:pt idx="21">
                  <c:v>-0.11533021185185022</c:v>
                </c:pt>
                <c:pt idx="22">
                  <c:v>-0.11542875865808777</c:v>
                </c:pt>
                <c:pt idx="23">
                  <c:v>-0.15277799822212157</c:v>
                </c:pt>
                <c:pt idx="24">
                  <c:v>-0.15287654502835912</c:v>
                </c:pt>
                <c:pt idx="25">
                  <c:v>-0.15721260450281171</c:v>
                </c:pt>
                <c:pt idx="26">
                  <c:v>-0.15750824492152438</c:v>
                </c:pt>
                <c:pt idx="27">
                  <c:v>-0.16184430439597675</c:v>
                </c:pt>
                <c:pt idx="28">
                  <c:v>-0.1619428512022143</c:v>
                </c:pt>
                <c:pt idx="29">
                  <c:v>-0.17573940407547228</c:v>
                </c:pt>
                <c:pt idx="30">
                  <c:v>-0.17603504449418494</c:v>
                </c:pt>
                <c:pt idx="31">
                  <c:v>-0.17840016784388624</c:v>
                </c:pt>
                <c:pt idx="32">
                  <c:v>-0.17849871465012379</c:v>
                </c:pt>
                <c:pt idx="33">
                  <c:v>-0.2426526855107729</c:v>
                </c:pt>
                <c:pt idx="34">
                  <c:v>-0.24275123231701046</c:v>
                </c:pt>
                <c:pt idx="35">
                  <c:v>-0.33725761949882682</c:v>
                </c:pt>
                <c:pt idx="36">
                  <c:v>-0.33735616630506438</c:v>
                </c:pt>
                <c:pt idx="37">
                  <c:v>-0.34080530452337876</c:v>
                </c:pt>
                <c:pt idx="38">
                  <c:v>-0.34080530452337876</c:v>
                </c:pt>
                <c:pt idx="39">
                  <c:v>-0.34090385132961631</c:v>
                </c:pt>
                <c:pt idx="40">
                  <c:v>-0.34090385132961631</c:v>
                </c:pt>
                <c:pt idx="41">
                  <c:v>-0.34238205342317962</c:v>
                </c:pt>
                <c:pt idx="42">
                  <c:v>-0.34248060022941718</c:v>
                </c:pt>
                <c:pt idx="43">
                  <c:v>-0.34553555122278135</c:v>
                </c:pt>
                <c:pt idx="44">
                  <c:v>-0.3456340980290189</c:v>
                </c:pt>
                <c:pt idx="45">
                  <c:v>-0.38771358429245573</c:v>
                </c:pt>
                <c:pt idx="46">
                  <c:v>-0.38781213109869328</c:v>
                </c:pt>
                <c:pt idx="47">
                  <c:v>-0.49808600727851871</c:v>
                </c:pt>
                <c:pt idx="48">
                  <c:v>-0.49818455408475626</c:v>
                </c:pt>
                <c:pt idx="49">
                  <c:v>-0.50202787952802086</c:v>
                </c:pt>
                <c:pt idx="50">
                  <c:v>-0.50202787952802086</c:v>
                </c:pt>
                <c:pt idx="51">
                  <c:v>-0.50202787952802086</c:v>
                </c:pt>
                <c:pt idx="52">
                  <c:v>-0.50202787952802086</c:v>
                </c:pt>
                <c:pt idx="53">
                  <c:v>-0.50212642633425841</c:v>
                </c:pt>
                <c:pt idx="54">
                  <c:v>-0.50212642633425841</c:v>
                </c:pt>
                <c:pt idx="55">
                  <c:v>-0.50212642633425841</c:v>
                </c:pt>
                <c:pt idx="56">
                  <c:v>-0.50212642633425841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E-4B21-9638-EAC015F9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67688"/>
        <c:axId val="1"/>
      </c:scatterChart>
      <c:valAx>
        <c:axId val="50276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312138728323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32947976878616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7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497109826589597"/>
          <c:y val="0.91950464396284826"/>
          <c:w val="0.2066473988439306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Cen - Secondary O-C Diagr.</a:t>
            </a:r>
          </a:p>
        </c:rich>
      </c:tx>
      <c:layout>
        <c:manualLayout>
          <c:xMode val="edge"/>
          <c:yMode val="edge"/>
          <c:x val="0.313411078717201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9125364431487"/>
          <c:y val="0.14814859468012961"/>
          <c:w val="0.8338192419825073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1'!$S$21:$S$911</c:f>
              <c:numCache>
                <c:formatCode>General</c:formatCode>
                <c:ptCount val="891"/>
                <c:pt idx="1">
                  <c:v>7.1760000002541346E-2</c:v>
                </c:pt>
                <c:pt idx="3">
                  <c:v>3.7250000001222361E-2</c:v>
                </c:pt>
                <c:pt idx="5">
                  <c:v>-0.14699999999720603</c:v>
                </c:pt>
                <c:pt idx="6">
                  <c:v>-0.14299999999639113</c:v>
                </c:pt>
                <c:pt idx="7">
                  <c:v>-0.14299999999639113</c:v>
                </c:pt>
                <c:pt idx="8">
                  <c:v>-0.14299999999639113</c:v>
                </c:pt>
                <c:pt idx="13">
                  <c:v>-0.27171000000089407</c:v>
                </c:pt>
                <c:pt idx="14">
                  <c:v>-0.2709099999992759</c:v>
                </c:pt>
                <c:pt idx="15">
                  <c:v>-0.2709099999992759</c:v>
                </c:pt>
                <c:pt idx="16">
                  <c:v>-0.27060999999957858</c:v>
                </c:pt>
                <c:pt idx="23">
                  <c:v>-0.62885999999707565</c:v>
                </c:pt>
                <c:pt idx="27">
                  <c:v>-0.63486999999440741</c:v>
                </c:pt>
                <c:pt idx="31">
                  <c:v>-0.64770999999745982</c:v>
                </c:pt>
                <c:pt idx="33">
                  <c:v>-0.72391999999672407</c:v>
                </c:pt>
                <c:pt idx="35">
                  <c:v>-0.82111999999324325</c:v>
                </c:pt>
                <c:pt idx="37">
                  <c:v>-0.8350499999942258</c:v>
                </c:pt>
                <c:pt idx="38">
                  <c:v>-0.83274999999412103</c:v>
                </c:pt>
                <c:pt idx="41">
                  <c:v>-0.83572999999887543</c:v>
                </c:pt>
                <c:pt idx="43">
                  <c:v>-0.84029000000009546</c:v>
                </c:pt>
                <c:pt idx="45">
                  <c:v>-0.90367999999580206</c:v>
                </c:pt>
                <c:pt idx="47">
                  <c:v>-0.97987999999895692</c:v>
                </c:pt>
                <c:pt idx="49">
                  <c:v>-1.0160799999939627</c:v>
                </c:pt>
                <c:pt idx="50">
                  <c:v>-1.0112799999915296</c:v>
                </c:pt>
                <c:pt idx="51">
                  <c:v>-1.0080799999923329</c:v>
                </c:pt>
                <c:pt idx="52">
                  <c:v>-1.0070799999957671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2-40BF-816E-084BF272553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1'!$F$21:$F$911</c:f>
              <c:numCache>
                <c:formatCode>General</c:formatCode>
                <c:ptCount val="891"/>
                <c:pt idx="0">
                  <c:v>0</c:v>
                </c:pt>
                <c:pt idx="1">
                  <c:v>1664</c:v>
                </c:pt>
                <c:pt idx="2">
                  <c:v>1665</c:v>
                </c:pt>
                <c:pt idx="3">
                  <c:v>3250</c:v>
                </c:pt>
                <c:pt idx="4">
                  <c:v>3250.5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6400.5</c:v>
                </c:pt>
                <c:pt idx="10">
                  <c:v>6400.5</c:v>
                </c:pt>
                <c:pt idx="11">
                  <c:v>6400.5</c:v>
                </c:pt>
                <c:pt idx="12">
                  <c:v>6400.5</c:v>
                </c:pt>
                <c:pt idx="13">
                  <c:v>7366</c:v>
                </c:pt>
                <c:pt idx="14">
                  <c:v>7366</c:v>
                </c:pt>
                <c:pt idx="15">
                  <c:v>7366</c:v>
                </c:pt>
                <c:pt idx="16">
                  <c:v>7366</c:v>
                </c:pt>
                <c:pt idx="17">
                  <c:v>7366.5</c:v>
                </c:pt>
                <c:pt idx="18">
                  <c:v>7366.5</c:v>
                </c:pt>
                <c:pt idx="19">
                  <c:v>7366.5</c:v>
                </c:pt>
                <c:pt idx="20">
                  <c:v>7366.5</c:v>
                </c:pt>
                <c:pt idx="21">
                  <c:v>9046</c:v>
                </c:pt>
                <c:pt idx="22">
                  <c:v>9046.5</c:v>
                </c:pt>
                <c:pt idx="23">
                  <c:v>9236</c:v>
                </c:pt>
                <c:pt idx="24">
                  <c:v>9236.5</c:v>
                </c:pt>
                <c:pt idx="25">
                  <c:v>9258.5</c:v>
                </c:pt>
                <c:pt idx="26">
                  <c:v>9260</c:v>
                </c:pt>
                <c:pt idx="27">
                  <c:v>9282</c:v>
                </c:pt>
                <c:pt idx="28">
                  <c:v>9282.5</c:v>
                </c:pt>
                <c:pt idx="29">
                  <c:v>9352.5</c:v>
                </c:pt>
                <c:pt idx="30">
                  <c:v>9354</c:v>
                </c:pt>
                <c:pt idx="31">
                  <c:v>9366</c:v>
                </c:pt>
                <c:pt idx="32">
                  <c:v>9366.5</c:v>
                </c:pt>
                <c:pt idx="33">
                  <c:v>9692</c:v>
                </c:pt>
                <c:pt idx="34">
                  <c:v>9692.5</c:v>
                </c:pt>
                <c:pt idx="35">
                  <c:v>10172</c:v>
                </c:pt>
                <c:pt idx="36">
                  <c:v>10172.5</c:v>
                </c:pt>
                <c:pt idx="37">
                  <c:v>10190</c:v>
                </c:pt>
                <c:pt idx="38">
                  <c:v>10190</c:v>
                </c:pt>
                <c:pt idx="39">
                  <c:v>10190.5</c:v>
                </c:pt>
                <c:pt idx="40">
                  <c:v>10190.5</c:v>
                </c:pt>
                <c:pt idx="41">
                  <c:v>10198</c:v>
                </c:pt>
                <c:pt idx="42">
                  <c:v>10198.5</c:v>
                </c:pt>
                <c:pt idx="43">
                  <c:v>10214</c:v>
                </c:pt>
                <c:pt idx="44">
                  <c:v>10214.5</c:v>
                </c:pt>
                <c:pt idx="45">
                  <c:v>10428</c:v>
                </c:pt>
                <c:pt idx="46">
                  <c:v>10428.5</c:v>
                </c:pt>
                <c:pt idx="47">
                  <c:v>10988</c:v>
                </c:pt>
                <c:pt idx="48">
                  <c:v>10988.5</c:v>
                </c:pt>
                <c:pt idx="49">
                  <c:v>11008</c:v>
                </c:pt>
                <c:pt idx="50">
                  <c:v>11008</c:v>
                </c:pt>
                <c:pt idx="51">
                  <c:v>11008</c:v>
                </c:pt>
                <c:pt idx="52">
                  <c:v>11008</c:v>
                </c:pt>
                <c:pt idx="53">
                  <c:v>11008.5</c:v>
                </c:pt>
                <c:pt idx="54">
                  <c:v>11008.5</c:v>
                </c:pt>
                <c:pt idx="55">
                  <c:v>11008.5</c:v>
                </c:pt>
                <c:pt idx="56">
                  <c:v>11008.5</c:v>
                </c:pt>
              </c:numCache>
            </c:numRef>
          </c:xVal>
          <c:yVal>
            <c:numRef>
              <c:f>'Active 1'!$P$21:$P$911</c:f>
              <c:numCache>
                <c:formatCode>General</c:formatCode>
                <c:ptCount val="891"/>
                <c:pt idx="0">
                  <c:v>0.63871819927518747</c:v>
                </c:pt>
                <c:pt idx="1">
                  <c:v>0.40350113801448068</c:v>
                </c:pt>
                <c:pt idx="2">
                  <c:v>0.40335978160747304</c:v>
                </c:pt>
                <c:pt idx="3">
                  <c:v>0.17930987650036956</c:v>
                </c:pt>
                <c:pt idx="4">
                  <c:v>0.17923919829686574</c:v>
                </c:pt>
                <c:pt idx="5">
                  <c:v>-0.26596280557368479</c:v>
                </c:pt>
                <c:pt idx="6">
                  <c:v>-0.26596280557368479</c:v>
                </c:pt>
                <c:pt idx="7">
                  <c:v>-0.26596280557368479</c:v>
                </c:pt>
                <c:pt idx="8">
                  <c:v>-0.26596280557368479</c:v>
                </c:pt>
                <c:pt idx="9">
                  <c:v>-0.26603348377718861</c:v>
                </c:pt>
                <c:pt idx="10">
                  <c:v>-0.26603348377718861</c:v>
                </c:pt>
                <c:pt idx="11">
                  <c:v>-0.26603348377718861</c:v>
                </c:pt>
                <c:pt idx="12">
                  <c:v>-0.26603348377718861</c:v>
                </c:pt>
                <c:pt idx="13">
                  <c:v>-0.40251309474306141</c:v>
                </c:pt>
                <c:pt idx="14">
                  <c:v>-0.40251309474306141</c:v>
                </c:pt>
                <c:pt idx="15">
                  <c:v>-0.40251309474306141</c:v>
                </c:pt>
                <c:pt idx="16">
                  <c:v>-0.40251309474306141</c:v>
                </c:pt>
                <c:pt idx="17">
                  <c:v>-0.40258377294656522</c:v>
                </c:pt>
                <c:pt idx="18">
                  <c:v>-0.40258377294656522</c:v>
                </c:pt>
                <c:pt idx="19">
                  <c:v>-0.40258377294656522</c:v>
                </c:pt>
                <c:pt idx="20">
                  <c:v>-0.40258377294656522</c:v>
                </c:pt>
                <c:pt idx="21">
                  <c:v>-0.63999185851589047</c:v>
                </c:pt>
                <c:pt idx="22">
                  <c:v>-0.64006253671939428</c:v>
                </c:pt>
                <c:pt idx="23">
                  <c:v>-0.66684957584734128</c:v>
                </c:pt>
                <c:pt idx="24">
                  <c:v>-0.6669202540508451</c:v>
                </c:pt>
                <c:pt idx="25">
                  <c:v>-0.67003009500501298</c:v>
                </c:pt>
                <c:pt idx="26">
                  <c:v>-0.67024212961552465</c:v>
                </c:pt>
                <c:pt idx="27">
                  <c:v>-0.67335197056969254</c:v>
                </c:pt>
                <c:pt idx="28">
                  <c:v>-0.67342264877319635</c:v>
                </c:pt>
                <c:pt idx="29">
                  <c:v>-0.68331759726373098</c:v>
                </c:pt>
                <c:pt idx="30">
                  <c:v>-0.68352963187424243</c:v>
                </c:pt>
                <c:pt idx="31">
                  <c:v>-0.685225908758334</c:v>
                </c:pt>
                <c:pt idx="32">
                  <c:v>-0.68529658696183782</c:v>
                </c:pt>
                <c:pt idx="33">
                  <c:v>-0.73130809744282332</c:v>
                </c:pt>
                <c:pt idx="34">
                  <c:v>-0.73137877564632714</c:v>
                </c:pt>
                <c:pt idx="35">
                  <c:v>-0.79915917280648874</c:v>
                </c:pt>
                <c:pt idx="36">
                  <c:v>-0.79922985100999255</c:v>
                </c:pt>
                <c:pt idx="37">
                  <c:v>-0.80170358813262632</c:v>
                </c:pt>
                <c:pt idx="38">
                  <c:v>-0.80170358813262632</c:v>
                </c:pt>
                <c:pt idx="39">
                  <c:v>-0.80177426633613014</c:v>
                </c:pt>
                <c:pt idx="40">
                  <c:v>-0.80177426633613014</c:v>
                </c:pt>
                <c:pt idx="41">
                  <c:v>-0.80283443938868737</c:v>
                </c:pt>
                <c:pt idx="42">
                  <c:v>-0.80290511759219119</c:v>
                </c:pt>
                <c:pt idx="43">
                  <c:v>-0.80509614190080947</c:v>
                </c:pt>
                <c:pt idx="44">
                  <c:v>-0.80516682010431329</c:v>
                </c:pt>
                <c:pt idx="45">
                  <c:v>-0.83534641300044365</c:v>
                </c:pt>
                <c:pt idx="46">
                  <c:v>-0.83541709120394747</c:v>
                </c:pt>
                <c:pt idx="47">
                  <c:v>-0.91450600092472001</c:v>
                </c:pt>
                <c:pt idx="48">
                  <c:v>-0.91457667912822382</c:v>
                </c:pt>
                <c:pt idx="49">
                  <c:v>-0.91733312906487285</c:v>
                </c:pt>
                <c:pt idx="50">
                  <c:v>-0.91733312906487285</c:v>
                </c:pt>
                <c:pt idx="51">
                  <c:v>-0.91733312906487285</c:v>
                </c:pt>
                <c:pt idx="52">
                  <c:v>-0.91733312906487285</c:v>
                </c:pt>
                <c:pt idx="53">
                  <c:v>-0.91740380726837667</c:v>
                </c:pt>
                <c:pt idx="54">
                  <c:v>-0.91740380726837667</c:v>
                </c:pt>
                <c:pt idx="55">
                  <c:v>-0.91740380726837667</c:v>
                </c:pt>
                <c:pt idx="56">
                  <c:v>-0.91740380726837667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2-40BF-816E-084BF272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72728"/>
        <c:axId val="1"/>
      </c:scatterChart>
      <c:valAx>
        <c:axId val="50277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1632653061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04956268221574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7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74052478134111"/>
          <c:y val="0.91975600272188196"/>
          <c:w val="0.2317784256559766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0</xdr:row>
      <xdr:rowOff>0</xdr:rowOff>
    </xdr:from>
    <xdr:to>
      <xdr:col>20</xdr:col>
      <xdr:colOff>142874</xdr:colOff>
      <xdr:row>18</xdr:row>
      <xdr:rowOff>76200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6F3C2950-F3C1-A044-B72F-3B53A215A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11</xdr:col>
      <xdr:colOff>9525</xdr:colOff>
      <xdr:row>19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20697E5-2B1D-B8D4-9376-296656B4B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23</xdr:row>
      <xdr:rowOff>47625</xdr:rowOff>
    </xdr:from>
    <xdr:to>
      <xdr:col>11</xdr:col>
      <xdr:colOff>161925</xdr:colOff>
      <xdr:row>41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7F3CADD-456B-C00A-9519-1306AB513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75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G9" sqref="G9"/>
    </sheetView>
  </sheetViews>
  <sheetFormatPr defaultRowHeight="12.75"/>
  <cols>
    <col min="1" max="1" width="15.42578125" customWidth="1"/>
    <col min="2" max="2" width="4.42578125" customWidth="1"/>
    <col min="3" max="3" width="13.140625" bestFit="1" customWidth="1"/>
    <col min="7" max="7" width="15.85546875" customWidth="1"/>
    <col min="17" max="17" width="10.140625" bestFit="1" customWidth="1"/>
  </cols>
  <sheetData>
    <row r="1" spans="1:7" ht="20.25">
      <c r="A1" s="1" t="s">
        <v>76</v>
      </c>
    </row>
    <row r="2" spans="1:7" ht="12.95" customHeight="1">
      <c r="A2" t="s">
        <v>0</v>
      </c>
      <c r="B2" t="s">
        <v>31</v>
      </c>
      <c r="C2" s="35" t="s">
        <v>65</v>
      </c>
      <c r="D2" s="4"/>
    </row>
    <row r="3" spans="1:7" ht="12.95" customHeight="1" thickBot="1"/>
    <row r="4" spans="1:7" ht="12.95" customHeight="1" thickTop="1" thickBot="1">
      <c r="A4" s="2" t="s">
        <v>1</v>
      </c>
      <c r="C4" s="17">
        <v>21963.673999999999</v>
      </c>
      <c r="D4" s="18">
        <v>6.3222699999999996</v>
      </c>
    </row>
    <row r="5" spans="1:7" ht="12.95" customHeight="1" thickTop="1">
      <c r="A5" s="43" t="s">
        <v>72</v>
      </c>
      <c r="C5" s="44">
        <v>-9.5</v>
      </c>
    </row>
    <row r="6" spans="1:7" ht="12.95" customHeight="1">
      <c r="A6" s="2" t="s">
        <v>2</v>
      </c>
    </row>
    <row r="7" spans="1:7" ht="12.95" customHeight="1">
      <c r="A7" t="s">
        <v>3</v>
      </c>
      <c r="C7">
        <f>+C4</f>
        <v>21963.673999999999</v>
      </c>
    </row>
    <row r="8" spans="1:7" ht="12.95" customHeight="1">
      <c r="A8" t="s">
        <v>4</v>
      </c>
      <c r="C8">
        <v>3.1611349999999998</v>
      </c>
    </row>
    <row r="9" spans="1:7" ht="12.95" customHeight="1"/>
    <row r="10" spans="1:7" ht="12.95" customHeight="1" thickBot="1">
      <c r="C10" s="3" t="s">
        <v>32</v>
      </c>
      <c r="D10" s="3" t="s">
        <v>33</v>
      </c>
    </row>
    <row r="11" spans="1:7" ht="12.95" customHeight="1">
      <c r="A11" t="s">
        <v>5</v>
      </c>
      <c r="C11">
        <f>INTERCEPT(R21:R992,$F21:$F992)</f>
        <v>1.6675786065980167</v>
      </c>
      <c r="D11">
        <f>INTERCEPT(S21:S992,$F21:$F992)</f>
        <v>0.63871819927518747</v>
      </c>
    </row>
    <row r="12" spans="1:7" ht="12.95" customHeight="1">
      <c r="A12" t="s">
        <v>6</v>
      </c>
      <c r="C12">
        <f>SLOPE(R21:R992,$F21:$F992)</f>
        <v>-1.9709361247511242E-4</v>
      </c>
      <c r="D12">
        <f>SLOPE(S21:S992,$F21:$F992)</f>
        <v>-1.4135640700763629E-4</v>
      </c>
    </row>
    <row r="13" spans="1:7" ht="12.95" customHeight="1">
      <c r="C13" s="4"/>
      <c r="D13" s="4"/>
    </row>
    <row r="14" spans="1:7" ht="12.95" customHeight="1">
      <c r="A14" t="s">
        <v>7</v>
      </c>
      <c r="F14" s="36" t="s">
        <v>66</v>
      </c>
      <c r="G14" s="37">
        <v>1</v>
      </c>
    </row>
    <row r="15" spans="1:7" ht="12.95" customHeight="1">
      <c r="A15" s="5" t="s">
        <v>8</v>
      </c>
      <c r="C15" s="6">
        <f>($C7+C11)+($C8+C12)*INT(MAX($F21:$F3453))</f>
        <v>56760.946052120467</v>
      </c>
      <c r="D15" s="6">
        <f>($C7+D11)+($C8+D12)*(INT(MAX($F21:$F3453))+0.5)</f>
        <v>56762.111243692729</v>
      </c>
      <c r="F15" s="36" t="s">
        <v>67</v>
      </c>
      <c r="G15" s="38">
        <f ca="1">NOW()+15018.5+$C$5/24</f>
        <v>60331.791773032404</v>
      </c>
    </row>
    <row r="16" spans="1:7" ht="12.95" customHeight="1">
      <c r="A16" s="2" t="s">
        <v>9</v>
      </c>
      <c r="C16" s="7">
        <f>+$C8+C12</f>
        <v>3.1609379063875247</v>
      </c>
      <c r="D16" s="7">
        <f>+$C8+D12</f>
        <v>3.1609936435929922</v>
      </c>
      <c r="F16" s="36" t="s">
        <v>68</v>
      </c>
      <c r="G16" s="39">
        <f ca="1">ROUND(2*(G15-$C$7)/$C$8,0)/2+G14</f>
        <v>12138.5</v>
      </c>
    </row>
    <row r="17" spans="1:24" ht="12.95" customHeight="1" thickBot="1">
      <c r="A17" s="16" t="s">
        <v>30</v>
      </c>
      <c r="C17">
        <f>COUNT(C21:C2184)</f>
        <v>57</v>
      </c>
      <c r="F17" s="36" t="s">
        <v>69</v>
      </c>
      <c r="G17" s="40">
        <f ca="1">ROUND(2*(G15-$C$15)/$C$16,0)/2+G14</f>
        <v>1130.5</v>
      </c>
    </row>
    <row r="18" spans="1:24" ht="12.95" customHeight="1" thickTop="1" thickBot="1">
      <c r="A18" s="2" t="s">
        <v>10</v>
      </c>
      <c r="C18" s="8">
        <f>+C15</f>
        <v>56760.946052120467</v>
      </c>
      <c r="D18" s="9">
        <f>+C16</f>
        <v>3.1609379063875247</v>
      </c>
      <c r="E18">
        <f>R19</f>
        <v>23</v>
      </c>
      <c r="F18" s="36" t="s">
        <v>70</v>
      </c>
      <c r="G18" s="41">
        <f ca="1">+$C$15+$C$16*G17-15018.5-$C$5/24</f>
        <v>45316.2821886249</v>
      </c>
    </row>
    <row r="19" spans="1:24" ht="12.95" customHeight="1" thickBot="1">
      <c r="A19" s="2" t="s">
        <v>11</v>
      </c>
      <c r="C19" s="10">
        <f>D15</f>
        <v>56762.111243692729</v>
      </c>
      <c r="D19" s="11">
        <f>D16</f>
        <v>3.1609936435929922</v>
      </c>
      <c r="E19">
        <f>S19</f>
        <v>25</v>
      </c>
      <c r="G19" s="42" t="s">
        <v>71</v>
      </c>
      <c r="R19">
        <f>COUNT(R21:R883)</f>
        <v>23</v>
      </c>
      <c r="S19">
        <f>COUNT(S21:S883)</f>
        <v>25</v>
      </c>
    </row>
    <row r="20" spans="1:24" ht="12.95" customHeight="1" thickBot="1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19</v>
      </c>
      <c r="F20" s="3" t="s">
        <v>20</v>
      </c>
      <c r="G20" s="3" t="s">
        <v>21</v>
      </c>
      <c r="H20" s="12" t="s">
        <v>16</v>
      </c>
      <c r="I20" s="12" t="s">
        <v>22</v>
      </c>
      <c r="J20" s="13" t="s">
        <v>73</v>
      </c>
      <c r="K20" s="13" t="s">
        <v>74</v>
      </c>
      <c r="L20" s="13" t="s">
        <v>75</v>
      </c>
      <c r="M20" s="12" t="s">
        <v>23</v>
      </c>
      <c r="N20" s="12" t="s">
        <v>24</v>
      </c>
      <c r="O20" s="12" t="s">
        <v>25</v>
      </c>
      <c r="P20" s="13" t="s">
        <v>26</v>
      </c>
      <c r="Q20" s="3" t="s">
        <v>27</v>
      </c>
      <c r="R20" s="14" t="s">
        <v>28</v>
      </c>
      <c r="S20" s="14" t="s">
        <v>29</v>
      </c>
      <c r="T20" s="33" t="s">
        <v>64</v>
      </c>
    </row>
    <row r="21" spans="1:24" ht="12.95" customHeight="1">
      <c r="A21" t="s">
        <v>16</v>
      </c>
      <c r="C21" s="22">
        <f>+C4</f>
        <v>21963.673999999999</v>
      </c>
      <c r="D21" s="22" t="s">
        <v>34</v>
      </c>
      <c r="E21">
        <f t="shared" ref="E21:E52" si="0">+(C21-C$7)/C$8</f>
        <v>0</v>
      </c>
      <c r="F21">
        <f t="shared" ref="F21:F55" si="1">ROUND(2*E21,0)/2</f>
        <v>0</v>
      </c>
      <c r="G21">
        <f t="shared" ref="G21:G52" si="2">+C21-(C$7+F21*C$8)</f>
        <v>0</v>
      </c>
      <c r="H21">
        <f>G21</f>
        <v>0</v>
      </c>
      <c r="O21">
        <f t="shared" ref="O21:O52" si="3">+C$11+C$12*$F21</f>
        <v>1.6675786065980167</v>
      </c>
      <c r="P21">
        <f t="shared" ref="P21:P52" si="4">+D$11+D$12*$F21</f>
        <v>0.63871819927518747</v>
      </c>
      <c r="Q21" s="15">
        <f t="shared" ref="Q21:Q52" si="5">C21-15018.5</f>
        <v>6945.1739999999991</v>
      </c>
      <c r="T21">
        <f>G21</f>
        <v>0</v>
      </c>
    </row>
    <row r="22" spans="1:24" ht="12.95" customHeight="1">
      <c r="A22" s="30" t="s">
        <v>63</v>
      </c>
      <c r="B22" s="4" t="s">
        <v>18</v>
      </c>
      <c r="C22" s="29">
        <v>27223.874400000001</v>
      </c>
      <c r="D22" s="31">
        <v>7.1000000000000004E-3</v>
      </c>
      <c r="E22">
        <f t="shared" si="0"/>
        <v>1664.0227007071833</v>
      </c>
      <c r="F22">
        <f t="shared" si="1"/>
        <v>1664</v>
      </c>
      <c r="G22">
        <f t="shared" si="2"/>
        <v>7.1760000002541346E-2</v>
      </c>
      <c r="I22">
        <f t="shared" ref="I22:I53" si="6">G22</f>
        <v>7.1760000002541346E-2</v>
      </c>
      <c r="O22">
        <f t="shared" si="3"/>
        <v>1.3396148354394297</v>
      </c>
      <c r="P22">
        <f t="shared" si="4"/>
        <v>0.40350113801448068</v>
      </c>
      <c r="Q22" s="15">
        <f t="shared" si="5"/>
        <v>12205.374400000001</v>
      </c>
      <c r="S22">
        <f>G22</f>
        <v>7.1760000002541346E-2</v>
      </c>
    </row>
    <row r="23" spans="1:24" ht="12.95" customHeight="1">
      <c r="A23" s="30" t="s">
        <v>63</v>
      </c>
      <c r="B23" s="4" t="s">
        <v>17</v>
      </c>
      <c r="C23" s="23">
        <v>27226.571499999998</v>
      </c>
      <c r="D23" s="31">
        <v>7.1000000000000004E-3</v>
      </c>
      <c r="E23">
        <f t="shared" si="0"/>
        <v>1664.8759069131813</v>
      </c>
      <c r="F23">
        <f t="shared" si="1"/>
        <v>1665</v>
      </c>
      <c r="G23">
        <f t="shared" si="2"/>
        <v>-0.39227499999833526</v>
      </c>
      <c r="I23">
        <f t="shared" si="6"/>
        <v>-0.39227499999833526</v>
      </c>
      <c r="O23">
        <f t="shared" si="3"/>
        <v>1.3394177418269546</v>
      </c>
      <c r="P23">
        <f t="shared" si="4"/>
        <v>0.40335978160747304</v>
      </c>
      <c r="Q23" s="15">
        <f t="shared" si="5"/>
        <v>12208.071499999998</v>
      </c>
      <c r="T23">
        <f>G23</f>
        <v>-0.39227499999833526</v>
      </c>
      <c r="W23" s="24" t="s">
        <v>36</v>
      </c>
      <c r="X23" s="24" t="s">
        <v>37</v>
      </c>
    </row>
    <row r="24" spans="1:24" ht="12.95" customHeight="1">
      <c r="A24" s="30" t="s">
        <v>63</v>
      </c>
      <c r="B24" s="4" t="s">
        <v>18</v>
      </c>
      <c r="C24" s="29">
        <v>32237.4</v>
      </c>
      <c r="D24" s="31">
        <v>0.13</v>
      </c>
      <c r="E24">
        <f t="shared" si="0"/>
        <v>3250.0117837422326</v>
      </c>
      <c r="F24">
        <f t="shared" si="1"/>
        <v>3250</v>
      </c>
      <c r="G24">
        <f t="shared" si="2"/>
        <v>3.7250000001222361E-2</v>
      </c>
      <c r="I24">
        <f t="shared" si="6"/>
        <v>3.7250000001222361E-2</v>
      </c>
      <c r="O24">
        <f t="shared" si="3"/>
        <v>1.0270243660539013</v>
      </c>
      <c r="P24">
        <f t="shared" si="4"/>
        <v>0.17930987650036956</v>
      </c>
      <c r="Q24" s="15">
        <f t="shared" si="5"/>
        <v>17218.900000000001</v>
      </c>
      <c r="S24">
        <f>G24</f>
        <v>3.7250000001222361E-2</v>
      </c>
    </row>
    <row r="25" spans="1:24" ht="12.95" customHeight="1">
      <c r="A25" s="30" t="s">
        <v>63</v>
      </c>
      <c r="B25" s="4" t="s">
        <v>17</v>
      </c>
      <c r="C25" s="23">
        <v>32239.68</v>
      </c>
      <c r="D25" s="31">
        <v>0.13</v>
      </c>
      <c r="E25">
        <f t="shared" si="0"/>
        <v>3250.7330436694419</v>
      </c>
      <c r="F25">
        <f t="shared" si="1"/>
        <v>3250.5</v>
      </c>
      <c r="G25">
        <f t="shared" si="2"/>
        <v>0.73668250000264379</v>
      </c>
      <c r="I25">
        <f t="shared" si="6"/>
        <v>0.73668250000264379</v>
      </c>
      <c r="O25">
        <f t="shared" si="3"/>
        <v>1.0269258192476638</v>
      </c>
      <c r="P25">
        <f t="shared" si="4"/>
        <v>0.17923919829686574</v>
      </c>
      <c r="Q25" s="15">
        <f t="shared" si="5"/>
        <v>17221.18</v>
      </c>
      <c r="T25">
        <f>G25</f>
        <v>0.73668250000264379</v>
      </c>
      <c r="W25" s="24" t="s">
        <v>38</v>
      </c>
      <c r="X25" s="24"/>
    </row>
    <row r="26" spans="1:24" ht="12.95" customHeight="1">
      <c r="A26" s="30" t="s">
        <v>63</v>
      </c>
      <c r="B26" s="4" t="s">
        <v>18</v>
      </c>
      <c r="C26" s="29">
        <v>42194.790999999997</v>
      </c>
      <c r="D26" s="29">
        <v>1.7000000000000001E-2</v>
      </c>
      <c r="E26">
        <f t="shared" si="0"/>
        <v>6399.9534977152189</v>
      </c>
      <c r="F26">
        <f t="shared" si="1"/>
        <v>6400</v>
      </c>
      <c r="G26">
        <f t="shared" si="2"/>
        <v>-0.14699999999720603</v>
      </c>
      <c r="I26">
        <f t="shared" si="6"/>
        <v>-0.14699999999720603</v>
      </c>
      <c r="O26">
        <f t="shared" si="3"/>
        <v>0.4061794867572972</v>
      </c>
      <c r="P26">
        <f t="shared" si="4"/>
        <v>-0.26596280557368479</v>
      </c>
      <c r="Q26" s="15">
        <f t="shared" si="5"/>
        <v>27176.290999999997</v>
      </c>
      <c r="S26">
        <f>G26</f>
        <v>-0.14699999999720603</v>
      </c>
    </row>
    <row r="27" spans="1:24" ht="12.95" customHeight="1">
      <c r="A27" s="30" t="s">
        <v>63</v>
      </c>
      <c r="B27" s="4" t="s">
        <v>18</v>
      </c>
      <c r="C27" s="29">
        <v>42194.794999999998</v>
      </c>
      <c r="D27" s="32">
        <v>1.2E-2</v>
      </c>
      <c r="E27">
        <f t="shared" si="0"/>
        <v>6399.9547630835132</v>
      </c>
      <c r="F27">
        <f t="shared" si="1"/>
        <v>6400</v>
      </c>
      <c r="G27">
        <f t="shared" si="2"/>
        <v>-0.14299999999639113</v>
      </c>
      <c r="I27">
        <f t="shared" si="6"/>
        <v>-0.14299999999639113</v>
      </c>
      <c r="O27">
        <f t="shared" si="3"/>
        <v>0.4061794867572972</v>
      </c>
      <c r="P27">
        <f t="shared" si="4"/>
        <v>-0.26596280557368479</v>
      </c>
      <c r="Q27" s="15">
        <f t="shared" si="5"/>
        <v>27176.294999999998</v>
      </c>
      <c r="S27">
        <f>G27</f>
        <v>-0.14299999999639113</v>
      </c>
    </row>
    <row r="28" spans="1:24" ht="12.95" customHeight="1">
      <c r="A28" s="30" t="s">
        <v>63</v>
      </c>
      <c r="B28" s="4" t="s">
        <v>18</v>
      </c>
      <c r="C28" s="29">
        <v>42194.794999999998</v>
      </c>
      <c r="D28" s="29">
        <v>1.4999999999999999E-2</v>
      </c>
      <c r="E28">
        <f t="shared" si="0"/>
        <v>6399.9547630835132</v>
      </c>
      <c r="F28">
        <f t="shared" si="1"/>
        <v>6400</v>
      </c>
      <c r="G28">
        <f t="shared" si="2"/>
        <v>-0.14299999999639113</v>
      </c>
      <c r="I28">
        <f t="shared" si="6"/>
        <v>-0.14299999999639113</v>
      </c>
      <c r="O28">
        <f t="shared" si="3"/>
        <v>0.4061794867572972</v>
      </c>
      <c r="P28">
        <f t="shared" si="4"/>
        <v>-0.26596280557368479</v>
      </c>
      <c r="Q28" s="15">
        <f t="shared" si="5"/>
        <v>27176.294999999998</v>
      </c>
      <c r="S28">
        <f>G28</f>
        <v>-0.14299999999639113</v>
      </c>
    </row>
    <row r="29" spans="1:24" ht="12.95" customHeight="1">
      <c r="A29" s="30" t="s">
        <v>63</v>
      </c>
      <c r="B29" s="4" t="s">
        <v>18</v>
      </c>
      <c r="C29" s="29">
        <v>42194.794999999998</v>
      </c>
      <c r="D29" s="29">
        <v>1.4E-2</v>
      </c>
      <c r="E29">
        <f t="shared" si="0"/>
        <v>6399.9547630835132</v>
      </c>
      <c r="F29">
        <f t="shared" si="1"/>
        <v>6400</v>
      </c>
      <c r="G29">
        <f t="shared" si="2"/>
        <v>-0.14299999999639113</v>
      </c>
      <c r="I29">
        <f t="shared" si="6"/>
        <v>-0.14299999999639113</v>
      </c>
      <c r="O29">
        <f t="shared" si="3"/>
        <v>0.4061794867572972</v>
      </c>
      <c r="P29">
        <f t="shared" si="4"/>
        <v>-0.26596280557368479</v>
      </c>
      <c r="Q29" s="15">
        <f t="shared" si="5"/>
        <v>27176.294999999998</v>
      </c>
      <c r="S29">
        <f>G29</f>
        <v>-0.14299999999639113</v>
      </c>
    </row>
    <row r="30" spans="1:24" ht="12.95" customHeight="1">
      <c r="A30" s="30" t="s">
        <v>63</v>
      </c>
      <c r="B30" s="4" t="s">
        <v>17</v>
      </c>
      <c r="C30" s="27">
        <v>42196.923000000003</v>
      </c>
      <c r="D30" s="29">
        <v>1.7000000000000001E-2</v>
      </c>
      <c r="E30">
        <f t="shared" si="0"/>
        <v>6400.6279390155769</v>
      </c>
      <c r="F30">
        <f t="shared" si="1"/>
        <v>6400.5</v>
      </c>
      <c r="G30">
        <f t="shared" si="2"/>
        <v>0.40443250000680564</v>
      </c>
      <c r="I30">
        <f t="shared" si="6"/>
        <v>0.40443250000680564</v>
      </c>
      <c r="O30">
        <f t="shared" si="3"/>
        <v>0.40608093995105965</v>
      </c>
      <c r="P30">
        <f t="shared" si="4"/>
        <v>-0.26603348377718861</v>
      </c>
      <c r="Q30" s="15">
        <f t="shared" si="5"/>
        <v>27178.423000000003</v>
      </c>
      <c r="R30">
        <f>G30</f>
        <v>0.40443250000680564</v>
      </c>
      <c r="W30" s="28" t="s">
        <v>39</v>
      </c>
      <c r="X30" s="28" t="s">
        <v>42</v>
      </c>
    </row>
    <row r="31" spans="1:24" ht="12.95" customHeight="1">
      <c r="A31" s="30" t="s">
        <v>63</v>
      </c>
      <c r="B31" s="4" t="s">
        <v>17</v>
      </c>
      <c r="C31" s="25">
        <v>42196.942999999999</v>
      </c>
      <c r="D31" s="32">
        <v>1.2E-2</v>
      </c>
      <c r="E31">
        <f t="shared" si="0"/>
        <v>6400.634265857042</v>
      </c>
      <c r="F31">
        <f t="shared" si="1"/>
        <v>6400.5</v>
      </c>
      <c r="G31">
        <f t="shared" si="2"/>
        <v>0.42443250000360422</v>
      </c>
      <c r="I31">
        <f t="shared" si="6"/>
        <v>0.42443250000360422</v>
      </c>
      <c r="O31">
        <f t="shared" si="3"/>
        <v>0.40608093995105965</v>
      </c>
      <c r="P31">
        <f t="shared" si="4"/>
        <v>-0.26603348377718861</v>
      </c>
      <c r="Q31" s="15">
        <f t="shared" si="5"/>
        <v>27178.442999999999</v>
      </c>
      <c r="R31">
        <f>G31</f>
        <v>0.42443250000360422</v>
      </c>
      <c r="W31" s="26" t="s">
        <v>39</v>
      </c>
      <c r="X31" s="26" t="s">
        <v>40</v>
      </c>
    </row>
    <row r="32" spans="1:24" ht="12.95" customHeight="1">
      <c r="A32" s="30" t="s">
        <v>63</v>
      </c>
      <c r="B32" s="4" t="s">
        <v>17</v>
      </c>
      <c r="C32" s="27">
        <v>42196.953999999998</v>
      </c>
      <c r="D32" s="29">
        <v>1.4999999999999999E-2</v>
      </c>
      <c r="E32">
        <f t="shared" si="0"/>
        <v>6400.6377456198488</v>
      </c>
      <c r="F32">
        <f t="shared" si="1"/>
        <v>6400.5</v>
      </c>
      <c r="G32">
        <f t="shared" si="2"/>
        <v>0.43543250000220723</v>
      </c>
      <c r="I32">
        <f t="shared" si="6"/>
        <v>0.43543250000220723</v>
      </c>
      <c r="O32">
        <f t="shared" si="3"/>
        <v>0.40608093995105965</v>
      </c>
      <c r="P32">
        <f t="shared" si="4"/>
        <v>-0.26603348377718861</v>
      </c>
      <c r="Q32" s="15">
        <f t="shared" si="5"/>
        <v>27178.453999999998</v>
      </c>
      <c r="R32">
        <f>G32</f>
        <v>0.43543250000220723</v>
      </c>
      <c r="W32" s="28" t="s">
        <v>39</v>
      </c>
      <c r="X32" s="28" t="s">
        <v>41</v>
      </c>
    </row>
    <row r="33" spans="1:24" ht="12.95" customHeight="1">
      <c r="A33" s="30" t="s">
        <v>63</v>
      </c>
      <c r="B33" s="4" t="s">
        <v>17</v>
      </c>
      <c r="C33" s="27">
        <v>42196.968000000001</v>
      </c>
      <c r="D33" s="29">
        <v>1.4E-2</v>
      </c>
      <c r="E33">
        <f t="shared" si="0"/>
        <v>6400.6421744088766</v>
      </c>
      <c r="F33">
        <f t="shared" si="1"/>
        <v>6400.5</v>
      </c>
      <c r="G33">
        <f t="shared" si="2"/>
        <v>0.44943250000505941</v>
      </c>
      <c r="I33">
        <f t="shared" si="6"/>
        <v>0.44943250000505941</v>
      </c>
      <c r="O33">
        <f t="shared" si="3"/>
        <v>0.40608093995105965</v>
      </c>
      <c r="P33">
        <f t="shared" si="4"/>
        <v>-0.26603348377718861</v>
      </c>
      <c r="Q33" s="15">
        <f t="shared" si="5"/>
        <v>27178.468000000001</v>
      </c>
      <c r="R33">
        <f>G33</f>
        <v>0.44943250000505941</v>
      </c>
      <c r="W33" s="28" t="s">
        <v>39</v>
      </c>
      <c r="X33" s="28" t="s">
        <v>43</v>
      </c>
    </row>
    <row r="34" spans="1:24" ht="12.95" customHeight="1">
      <c r="A34" s="30" t="s">
        <v>63</v>
      </c>
      <c r="B34" s="4" t="s">
        <v>18</v>
      </c>
      <c r="C34" s="29">
        <v>45248.322699999997</v>
      </c>
      <c r="D34" s="29">
        <v>5.0000000000000001E-4</v>
      </c>
      <c r="E34">
        <f t="shared" si="0"/>
        <v>7365.9140466952531</v>
      </c>
      <c r="F34">
        <f t="shared" si="1"/>
        <v>7366</v>
      </c>
      <c r="G34">
        <f t="shared" si="2"/>
        <v>-0.27171000000089407</v>
      </c>
      <c r="I34">
        <f t="shared" si="6"/>
        <v>-0.27171000000089407</v>
      </c>
      <c r="O34">
        <f t="shared" si="3"/>
        <v>0.21578705710633872</v>
      </c>
      <c r="P34">
        <f t="shared" si="4"/>
        <v>-0.40251309474306141</v>
      </c>
      <c r="Q34" s="15">
        <f t="shared" si="5"/>
        <v>30229.822699999997</v>
      </c>
      <c r="S34">
        <f>G34</f>
        <v>-0.27171000000089407</v>
      </c>
    </row>
    <row r="35" spans="1:24" ht="12.95" customHeight="1">
      <c r="A35" s="30" t="s">
        <v>63</v>
      </c>
      <c r="B35" s="4" t="s">
        <v>18</v>
      </c>
      <c r="C35" s="29">
        <v>45248.323499999999</v>
      </c>
      <c r="D35" s="29">
        <v>5.0000000000000001E-4</v>
      </c>
      <c r="E35">
        <f t="shared" si="0"/>
        <v>7365.9142997689123</v>
      </c>
      <c r="F35">
        <f t="shared" si="1"/>
        <v>7366</v>
      </c>
      <c r="G35">
        <f t="shared" si="2"/>
        <v>-0.2709099999992759</v>
      </c>
      <c r="I35">
        <f t="shared" si="6"/>
        <v>-0.2709099999992759</v>
      </c>
      <c r="O35">
        <f t="shared" si="3"/>
        <v>0.21578705710633872</v>
      </c>
      <c r="P35">
        <f t="shared" si="4"/>
        <v>-0.40251309474306141</v>
      </c>
      <c r="Q35" s="15">
        <f t="shared" si="5"/>
        <v>30229.823499999999</v>
      </c>
      <c r="S35">
        <f>G35</f>
        <v>-0.2709099999992759</v>
      </c>
    </row>
    <row r="36" spans="1:24" ht="12.95" customHeight="1">
      <c r="A36" s="30" t="s">
        <v>63</v>
      </c>
      <c r="B36" s="4" t="s">
        <v>18</v>
      </c>
      <c r="C36" s="29">
        <v>45248.323499999999</v>
      </c>
      <c r="D36" s="29">
        <v>4.0000000000000002E-4</v>
      </c>
      <c r="E36">
        <f t="shared" si="0"/>
        <v>7365.9142997689123</v>
      </c>
      <c r="F36">
        <f t="shared" si="1"/>
        <v>7366</v>
      </c>
      <c r="G36">
        <f t="shared" si="2"/>
        <v>-0.2709099999992759</v>
      </c>
      <c r="I36">
        <f t="shared" si="6"/>
        <v>-0.2709099999992759</v>
      </c>
      <c r="O36">
        <f t="shared" si="3"/>
        <v>0.21578705710633872</v>
      </c>
      <c r="P36">
        <f t="shared" si="4"/>
        <v>-0.40251309474306141</v>
      </c>
      <c r="Q36" s="15">
        <f t="shared" si="5"/>
        <v>30229.823499999999</v>
      </c>
      <c r="S36">
        <f>G36</f>
        <v>-0.2709099999992759</v>
      </c>
    </row>
    <row r="37" spans="1:24" ht="12.95" customHeight="1">
      <c r="A37" s="30" t="s">
        <v>63</v>
      </c>
      <c r="B37" s="4" t="s">
        <v>18</v>
      </c>
      <c r="C37" s="29">
        <v>45248.323799999998</v>
      </c>
      <c r="D37" s="29">
        <v>5.0000000000000001E-4</v>
      </c>
      <c r="E37">
        <f t="shared" si="0"/>
        <v>7365.914394671534</v>
      </c>
      <c r="F37">
        <f t="shared" si="1"/>
        <v>7366</v>
      </c>
      <c r="G37">
        <f t="shared" si="2"/>
        <v>-0.27060999999957858</v>
      </c>
      <c r="I37">
        <f t="shared" si="6"/>
        <v>-0.27060999999957858</v>
      </c>
      <c r="O37">
        <f t="shared" si="3"/>
        <v>0.21578705710633872</v>
      </c>
      <c r="P37">
        <f t="shared" si="4"/>
        <v>-0.40251309474306141</v>
      </c>
      <c r="Q37" s="15">
        <f t="shared" si="5"/>
        <v>30229.823799999998</v>
      </c>
      <c r="S37">
        <f>G37</f>
        <v>-0.27060999999957858</v>
      </c>
    </row>
    <row r="38" spans="1:24" ht="12.95" customHeight="1">
      <c r="A38" s="30" t="s">
        <v>63</v>
      </c>
      <c r="B38" s="4" t="s">
        <v>17</v>
      </c>
      <c r="C38" s="27">
        <v>45250.372600000002</v>
      </c>
      <c r="D38" s="29">
        <v>5.0000000000000001E-4</v>
      </c>
      <c r="E38">
        <f t="shared" si="0"/>
        <v>7366.56251631139</v>
      </c>
      <c r="F38">
        <f t="shared" si="1"/>
        <v>7366.5</v>
      </c>
      <c r="G38">
        <f t="shared" si="2"/>
        <v>0.19762250000349013</v>
      </c>
      <c r="I38">
        <f t="shared" si="6"/>
        <v>0.19762250000349013</v>
      </c>
      <c r="O38">
        <f t="shared" si="3"/>
        <v>0.21568851030010117</v>
      </c>
      <c r="P38">
        <f t="shared" si="4"/>
        <v>-0.40258377294656522</v>
      </c>
      <c r="Q38" s="15">
        <f t="shared" si="5"/>
        <v>30231.872600000002</v>
      </c>
      <c r="R38">
        <f>G38</f>
        <v>0.19762250000349013</v>
      </c>
      <c r="W38" s="28" t="s">
        <v>44</v>
      </c>
      <c r="X38" s="28" t="s">
        <v>45</v>
      </c>
    </row>
    <row r="39" spans="1:24" ht="12.95" customHeight="1">
      <c r="A39" s="30" t="s">
        <v>63</v>
      </c>
      <c r="B39" s="4" t="s">
        <v>17</v>
      </c>
      <c r="C39" s="27">
        <v>45250.3727</v>
      </c>
      <c r="D39" s="29">
        <v>5.0000000000000001E-4</v>
      </c>
      <c r="E39">
        <f t="shared" si="0"/>
        <v>7366.5625479455966</v>
      </c>
      <c r="F39">
        <f t="shared" si="1"/>
        <v>7366.5</v>
      </c>
      <c r="G39">
        <f t="shared" si="2"/>
        <v>0.19772250000096392</v>
      </c>
      <c r="I39">
        <f t="shared" si="6"/>
        <v>0.19772250000096392</v>
      </c>
      <c r="O39">
        <f t="shared" si="3"/>
        <v>0.21568851030010117</v>
      </c>
      <c r="P39">
        <f t="shared" si="4"/>
        <v>-0.40258377294656522</v>
      </c>
      <c r="Q39" s="15">
        <f t="shared" si="5"/>
        <v>30231.8727</v>
      </c>
      <c r="R39">
        <f>G39</f>
        <v>0.19772250000096392</v>
      </c>
      <c r="W39" s="28" t="s">
        <v>44</v>
      </c>
      <c r="X39" s="28" t="s">
        <v>48</v>
      </c>
    </row>
    <row r="40" spans="1:24" ht="12.95" customHeight="1">
      <c r="A40" s="30" t="s">
        <v>63</v>
      </c>
      <c r="B40" s="4" t="s">
        <v>17</v>
      </c>
      <c r="C40" s="27">
        <v>45250.372900000002</v>
      </c>
      <c r="D40" s="29">
        <v>4.0000000000000002E-4</v>
      </c>
      <c r="E40">
        <f t="shared" si="0"/>
        <v>7366.5626112140117</v>
      </c>
      <c r="F40">
        <f t="shared" si="1"/>
        <v>7366.5</v>
      </c>
      <c r="G40">
        <f t="shared" si="2"/>
        <v>0.19792250000318745</v>
      </c>
      <c r="I40">
        <f t="shared" si="6"/>
        <v>0.19792250000318745</v>
      </c>
      <c r="O40">
        <f t="shared" si="3"/>
        <v>0.21568851030010117</v>
      </c>
      <c r="P40">
        <f t="shared" si="4"/>
        <v>-0.40258377294656522</v>
      </c>
      <c r="Q40" s="15">
        <f t="shared" si="5"/>
        <v>30231.872900000002</v>
      </c>
      <c r="R40">
        <f>G40</f>
        <v>0.19792250000318745</v>
      </c>
      <c r="W40" s="28" t="s">
        <v>44</v>
      </c>
      <c r="X40" s="28" t="s">
        <v>47</v>
      </c>
    </row>
    <row r="41" spans="1:24" ht="12.95" customHeight="1">
      <c r="A41" s="30" t="s">
        <v>63</v>
      </c>
      <c r="B41" s="4" t="s">
        <v>17</v>
      </c>
      <c r="C41" s="27">
        <v>45250.373399999997</v>
      </c>
      <c r="D41" s="29">
        <v>5.0000000000000001E-4</v>
      </c>
      <c r="E41">
        <f t="shared" si="0"/>
        <v>7366.5627693850465</v>
      </c>
      <c r="F41">
        <f t="shared" si="1"/>
        <v>7366.5</v>
      </c>
      <c r="G41">
        <f t="shared" si="2"/>
        <v>0.19842249999783235</v>
      </c>
      <c r="I41">
        <f t="shared" si="6"/>
        <v>0.19842249999783235</v>
      </c>
      <c r="O41">
        <f t="shared" si="3"/>
        <v>0.21568851030010117</v>
      </c>
      <c r="P41">
        <f t="shared" si="4"/>
        <v>-0.40258377294656522</v>
      </c>
      <c r="Q41" s="15">
        <f t="shared" si="5"/>
        <v>30231.873399999997</v>
      </c>
      <c r="R41">
        <f>G41</f>
        <v>0.19842249999783235</v>
      </c>
      <c r="W41" s="28" t="s">
        <v>44</v>
      </c>
      <c r="X41" s="28" t="s">
        <v>46</v>
      </c>
    </row>
    <row r="42" spans="1:24" ht="12.95" customHeight="1">
      <c r="A42" s="19" t="s">
        <v>35</v>
      </c>
      <c r="B42" s="20" t="s">
        <v>17</v>
      </c>
      <c r="C42" s="19">
        <v>50558.705999999773</v>
      </c>
      <c r="D42" s="21">
        <v>5.4000000000000003E-3</v>
      </c>
      <c r="E42">
        <f t="shared" si="0"/>
        <v>9045.8117100344571</v>
      </c>
      <c r="F42">
        <f t="shared" si="1"/>
        <v>9046</v>
      </c>
      <c r="G42">
        <f t="shared" si="2"/>
        <v>-0.59521000022505177</v>
      </c>
      <c r="I42">
        <f t="shared" si="6"/>
        <v>-0.59521000022505177</v>
      </c>
      <c r="O42">
        <f t="shared" si="3"/>
        <v>-0.11533021185185022</v>
      </c>
      <c r="P42">
        <f t="shared" si="4"/>
        <v>-0.63999185851589047</v>
      </c>
      <c r="Q42" s="15">
        <f t="shared" si="5"/>
        <v>35540.205999999773</v>
      </c>
      <c r="T42">
        <f>G42</f>
        <v>-0.59521000022505177</v>
      </c>
    </row>
    <row r="43" spans="1:24" ht="12.95" customHeight="1">
      <c r="A43" s="19" t="s">
        <v>35</v>
      </c>
      <c r="B43" s="20" t="s">
        <v>18</v>
      </c>
      <c r="C43" s="19">
        <v>50560.743999999948</v>
      </c>
      <c r="D43" s="21">
        <v>1.0999999999999999E-2</v>
      </c>
      <c r="E43">
        <f t="shared" si="0"/>
        <v>9046.456415179975</v>
      </c>
      <c r="F43">
        <f t="shared" si="1"/>
        <v>9046.5</v>
      </c>
      <c r="G43">
        <f t="shared" si="2"/>
        <v>-0.13777750005101552</v>
      </c>
      <c r="I43">
        <f t="shared" si="6"/>
        <v>-0.13777750005101552</v>
      </c>
      <c r="O43">
        <f t="shared" si="3"/>
        <v>-0.11542875865808777</v>
      </c>
      <c r="P43">
        <f t="shared" si="4"/>
        <v>-0.64006253671939428</v>
      </c>
      <c r="Q43" s="15">
        <f t="shared" si="5"/>
        <v>35542.243999999948</v>
      </c>
      <c r="T43">
        <f>G43</f>
        <v>-0.13777750005101552</v>
      </c>
    </row>
    <row r="44" spans="1:24" ht="12.95" customHeight="1">
      <c r="A44" s="30" t="s">
        <v>63</v>
      </c>
      <c r="B44" s="4" t="s">
        <v>18</v>
      </c>
      <c r="C44" s="29">
        <v>51159.288</v>
      </c>
      <c r="D44" s="29">
        <v>0.01</v>
      </c>
      <c r="E44">
        <f t="shared" si="0"/>
        <v>9235.8010651237619</v>
      </c>
      <c r="F44">
        <f t="shared" si="1"/>
        <v>9236</v>
      </c>
      <c r="G44">
        <f t="shared" si="2"/>
        <v>-0.62885999999707565</v>
      </c>
      <c r="I44">
        <f t="shared" si="6"/>
        <v>-0.62885999999707565</v>
      </c>
      <c r="O44">
        <f t="shared" si="3"/>
        <v>-0.15277799822212157</v>
      </c>
      <c r="P44">
        <f t="shared" si="4"/>
        <v>-0.66684957584734128</v>
      </c>
      <c r="Q44" s="15">
        <f t="shared" si="5"/>
        <v>36140.788</v>
      </c>
      <c r="S44">
        <f>G44</f>
        <v>-0.62885999999707565</v>
      </c>
    </row>
    <row r="45" spans="1:24" ht="12.95" customHeight="1">
      <c r="A45" s="30" t="s">
        <v>63</v>
      </c>
      <c r="B45" s="4" t="s">
        <v>17</v>
      </c>
      <c r="C45" s="27">
        <v>51161.311000000002</v>
      </c>
      <c r="D45" s="29">
        <v>0.01</v>
      </c>
      <c r="E45">
        <f t="shared" si="0"/>
        <v>9236.441025138125</v>
      </c>
      <c r="F45">
        <f t="shared" si="1"/>
        <v>9236.5</v>
      </c>
      <c r="G45">
        <f t="shared" si="2"/>
        <v>-0.1864274999970803</v>
      </c>
      <c r="I45">
        <f t="shared" si="6"/>
        <v>-0.1864274999970803</v>
      </c>
      <c r="O45">
        <f t="shared" si="3"/>
        <v>-0.15287654502835912</v>
      </c>
      <c r="P45">
        <f t="shared" si="4"/>
        <v>-0.6669202540508451</v>
      </c>
      <c r="Q45" s="15">
        <f t="shared" si="5"/>
        <v>36142.811000000002</v>
      </c>
      <c r="R45">
        <f>G45</f>
        <v>-0.1864274999970803</v>
      </c>
      <c r="W45" s="28" t="s">
        <v>49</v>
      </c>
      <c r="X45" s="28"/>
    </row>
    <row r="46" spans="1:24" ht="12.95" customHeight="1">
      <c r="A46" s="19" t="s">
        <v>35</v>
      </c>
      <c r="B46" s="20" t="s">
        <v>18</v>
      </c>
      <c r="C46" s="19">
        <v>51230.855200000107</v>
      </c>
      <c r="D46" s="21">
        <v>4.7000000000000002E-3</v>
      </c>
      <c r="E46">
        <f t="shared" si="0"/>
        <v>9258.440781554762</v>
      </c>
      <c r="F46">
        <f t="shared" si="1"/>
        <v>9258.5</v>
      </c>
      <c r="G46">
        <f t="shared" si="2"/>
        <v>-0.18719749989395496</v>
      </c>
      <c r="I46">
        <f t="shared" si="6"/>
        <v>-0.18719749989395496</v>
      </c>
      <c r="O46">
        <f t="shared" si="3"/>
        <v>-0.15721260450281171</v>
      </c>
      <c r="P46">
        <f t="shared" si="4"/>
        <v>-0.67003009500501298</v>
      </c>
      <c r="Q46" s="15">
        <f t="shared" si="5"/>
        <v>36212.355200000107</v>
      </c>
      <c r="T46">
        <f>G46</f>
        <v>-0.18719749989395496</v>
      </c>
    </row>
    <row r="47" spans="1:24" ht="12.95" customHeight="1">
      <c r="A47" s="19" t="s">
        <v>35</v>
      </c>
      <c r="B47" s="20" t="s">
        <v>17</v>
      </c>
      <c r="C47" s="19">
        <v>51235.157500000205</v>
      </c>
      <c r="D47" s="21">
        <v>2.3E-3</v>
      </c>
      <c r="E47">
        <f t="shared" si="0"/>
        <v>9259.8017800569123</v>
      </c>
      <c r="F47">
        <f t="shared" si="1"/>
        <v>9260</v>
      </c>
      <c r="G47">
        <f t="shared" si="2"/>
        <v>-0.62659999979223358</v>
      </c>
      <c r="I47">
        <f t="shared" si="6"/>
        <v>-0.62659999979223358</v>
      </c>
      <c r="O47">
        <f t="shared" si="3"/>
        <v>-0.15750824492152438</v>
      </c>
      <c r="P47">
        <f t="shared" si="4"/>
        <v>-0.67024212961552465</v>
      </c>
      <c r="Q47" s="15">
        <f t="shared" si="5"/>
        <v>36216.657500000205</v>
      </c>
      <c r="T47">
        <f>G47</f>
        <v>-0.62659999979223358</v>
      </c>
    </row>
    <row r="48" spans="1:24" ht="12.95" customHeight="1">
      <c r="A48" s="30" t="s">
        <v>63</v>
      </c>
      <c r="B48" s="4" t="s">
        <v>18</v>
      </c>
      <c r="C48" s="29">
        <v>51304.694199999998</v>
      </c>
      <c r="D48" s="29">
        <v>4.4000000000000003E-3</v>
      </c>
      <c r="E48">
        <f t="shared" si="0"/>
        <v>9281.7991639079009</v>
      </c>
      <c r="F48">
        <f t="shared" si="1"/>
        <v>9282</v>
      </c>
      <c r="G48">
        <f t="shared" si="2"/>
        <v>-0.63486999999440741</v>
      </c>
      <c r="I48">
        <f t="shared" si="6"/>
        <v>-0.63486999999440741</v>
      </c>
      <c r="O48">
        <f t="shared" si="3"/>
        <v>-0.16184430439597675</v>
      </c>
      <c r="P48">
        <f t="shared" si="4"/>
        <v>-0.67335197056969254</v>
      </c>
      <c r="Q48" s="15">
        <f t="shared" si="5"/>
        <v>36286.194199999998</v>
      </c>
      <c r="S48">
        <f>G48</f>
        <v>-0.63486999999440741</v>
      </c>
    </row>
    <row r="49" spans="1:25" ht="12.95" customHeight="1">
      <c r="A49" s="30" t="s">
        <v>63</v>
      </c>
      <c r="B49" s="4" t="s">
        <v>17</v>
      </c>
      <c r="C49" s="27">
        <v>51306.720300000001</v>
      </c>
      <c r="D49" s="29">
        <v>4.4000000000000003E-3</v>
      </c>
      <c r="E49">
        <f t="shared" si="0"/>
        <v>9282.4401045826908</v>
      </c>
      <c r="F49">
        <f t="shared" si="1"/>
        <v>9282.5</v>
      </c>
      <c r="G49">
        <f t="shared" si="2"/>
        <v>-0.18933749999268912</v>
      </c>
      <c r="I49">
        <f t="shared" si="6"/>
        <v>-0.18933749999268912</v>
      </c>
      <c r="O49">
        <f t="shared" si="3"/>
        <v>-0.1619428512022143</v>
      </c>
      <c r="P49">
        <f t="shared" si="4"/>
        <v>-0.67342264877319635</v>
      </c>
      <c r="Q49" s="15">
        <f t="shared" si="5"/>
        <v>36288.220300000001</v>
      </c>
      <c r="R49">
        <f>G49</f>
        <v>-0.18933749999268912</v>
      </c>
      <c r="W49" s="28" t="s">
        <v>49</v>
      </c>
      <c r="X49" s="28"/>
    </row>
    <row r="50" spans="1:25" ht="12.95" customHeight="1">
      <c r="A50" s="19" t="s">
        <v>35</v>
      </c>
      <c r="B50" s="20" t="s">
        <v>18</v>
      </c>
      <c r="C50" s="19">
        <v>51528.015999999829</v>
      </c>
      <c r="D50" s="21">
        <v>2.1999999999999999E-2</v>
      </c>
      <c r="E50">
        <f t="shared" si="0"/>
        <v>9352.4452451413272</v>
      </c>
      <c r="F50">
        <f t="shared" si="1"/>
        <v>9352.5</v>
      </c>
      <c r="G50">
        <f t="shared" si="2"/>
        <v>-0.17308750016673002</v>
      </c>
      <c r="I50">
        <f t="shared" si="6"/>
        <v>-0.17308750016673002</v>
      </c>
      <c r="O50">
        <f t="shared" si="3"/>
        <v>-0.17573940407547228</v>
      </c>
      <c r="P50">
        <f t="shared" si="4"/>
        <v>-0.68331759726373098</v>
      </c>
      <c r="Q50" s="15">
        <f t="shared" si="5"/>
        <v>36509.515999999829</v>
      </c>
      <c r="T50">
        <f>G50</f>
        <v>-0.17308750016673002</v>
      </c>
    </row>
    <row r="51" spans="1:25" ht="12.95" customHeight="1">
      <c r="A51" s="19" t="s">
        <v>35</v>
      </c>
      <c r="B51" s="20" t="s">
        <v>17</v>
      </c>
      <c r="C51" s="19">
        <v>51532.341000000015</v>
      </c>
      <c r="D51" s="21">
        <v>2.9000000000000001E-2</v>
      </c>
      <c r="E51">
        <f t="shared" si="0"/>
        <v>9353.8134246085719</v>
      </c>
      <c r="F51">
        <f t="shared" si="1"/>
        <v>9354</v>
      </c>
      <c r="G51">
        <f t="shared" si="2"/>
        <v>-0.58978999998362269</v>
      </c>
      <c r="I51">
        <f t="shared" si="6"/>
        <v>-0.58978999998362269</v>
      </c>
      <c r="O51">
        <f t="shared" si="3"/>
        <v>-0.17603504449418494</v>
      </c>
      <c r="P51">
        <f t="shared" si="4"/>
        <v>-0.68352963187424243</v>
      </c>
      <c r="Q51" s="15">
        <f t="shared" si="5"/>
        <v>36513.841000000015</v>
      </c>
      <c r="T51">
        <f>G51</f>
        <v>-0.58978999998362269</v>
      </c>
    </row>
    <row r="52" spans="1:25" ht="12.95" customHeight="1">
      <c r="A52" s="30" t="s">
        <v>63</v>
      </c>
      <c r="B52" s="4" t="s">
        <v>18</v>
      </c>
      <c r="C52" s="29">
        <v>51570.216699999997</v>
      </c>
      <c r="D52" s="29">
        <v>4.7999999999999996E-3</v>
      </c>
      <c r="E52">
        <f t="shared" si="0"/>
        <v>9365.7951020756791</v>
      </c>
      <c r="F52">
        <f t="shared" si="1"/>
        <v>9366</v>
      </c>
      <c r="G52">
        <f t="shared" si="2"/>
        <v>-0.64770999999745982</v>
      </c>
      <c r="I52">
        <f t="shared" si="6"/>
        <v>-0.64770999999745982</v>
      </c>
      <c r="O52">
        <f t="shared" si="3"/>
        <v>-0.17840016784388624</v>
      </c>
      <c r="P52">
        <f t="shared" si="4"/>
        <v>-0.685225908758334</v>
      </c>
      <c r="Q52" s="15">
        <f t="shared" si="5"/>
        <v>36551.716699999997</v>
      </c>
      <c r="S52">
        <f>G52</f>
        <v>-0.64770999999745982</v>
      </c>
    </row>
    <row r="53" spans="1:25" ht="12.95" customHeight="1">
      <c r="A53" s="30" t="s">
        <v>63</v>
      </c>
      <c r="B53" s="4" t="s">
        <v>17</v>
      </c>
      <c r="C53" s="27">
        <v>51572.248200000002</v>
      </c>
      <c r="D53" s="29">
        <v>4.7999999999999996E-3</v>
      </c>
      <c r="E53">
        <f t="shared" ref="E53:E77" si="7">+(C53-C$7)/C$8</f>
        <v>9366.4377509976657</v>
      </c>
      <c r="F53">
        <f t="shared" si="1"/>
        <v>9366.5</v>
      </c>
      <c r="G53">
        <f t="shared" ref="G53:G77" si="8">+C53-(C$7+F53*C$8)</f>
        <v>-0.19677749999391381</v>
      </c>
      <c r="I53">
        <f t="shared" si="6"/>
        <v>-0.19677749999391381</v>
      </c>
      <c r="O53">
        <f t="shared" ref="O53:O77" si="9">+C$11+C$12*$F53</f>
        <v>-0.17849871465012379</v>
      </c>
      <c r="P53">
        <f t="shared" ref="P53:P77" si="10">+D$11+D$12*$F53</f>
        <v>-0.68529658696183782</v>
      </c>
      <c r="Q53" s="15">
        <f t="shared" ref="Q53:Q77" si="11">C53-15018.5</f>
        <v>36553.748200000002</v>
      </c>
      <c r="R53">
        <f>G53</f>
        <v>-0.19677749999391381</v>
      </c>
      <c r="W53" s="28" t="s">
        <v>49</v>
      </c>
      <c r="X53" s="28"/>
    </row>
    <row r="54" spans="1:25" ht="12.95" customHeight="1">
      <c r="A54" s="30" t="s">
        <v>63</v>
      </c>
      <c r="B54" s="4" t="s">
        <v>18</v>
      </c>
      <c r="C54" s="29">
        <v>52600.6705</v>
      </c>
      <c r="D54" s="29">
        <v>3.2000000000000002E-3</v>
      </c>
      <c r="E54">
        <f t="shared" si="7"/>
        <v>9691.7709936462707</v>
      </c>
      <c r="F54">
        <f t="shared" si="1"/>
        <v>9692</v>
      </c>
      <c r="G54">
        <f t="shared" si="8"/>
        <v>-0.72391999999672407</v>
      </c>
      <c r="I54">
        <f t="shared" ref="I54:I77" si="12">G54</f>
        <v>-0.72391999999672407</v>
      </c>
      <c r="O54">
        <f t="shared" si="9"/>
        <v>-0.2426526855107729</v>
      </c>
      <c r="P54">
        <f t="shared" si="10"/>
        <v>-0.73130809744282332</v>
      </c>
      <c r="Q54" s="15">
        <f t="shared" si="11"/>
        <v>37582.1705</v>
      </c>
      <c r="S54">
        <f>G54</f>
        <v>-0.72391999999672407</v>
      </c>
    </row>
    <row r="55" spans="1:25" ht="12.95" customHeight="1">
      <c r="A55" s="30" t="s">
        <v>63</v>
      </c>
      <c r="B55" s="4" t="s">
        <v>17</v>
      </c>
      <c r="C55" s="27">
        <v>52602.705099999999</v>
      </c>
      <c r="D55" s="29">
        <v>3.2000000000000002E-3</v>
      </c>
      <c r="E55">
        <f t="shared" si="7"/>
        <v>9692.4146232286821</v>
      </c>
      <c r="F55">
        <f t="shared" si="1"/>
        <v>9692.5</v>
      </c>
      <c r="G55">
        <f t="shared" si="8"/>
        <v>-0.26988749999873107</v>
      </c>
      <c r="I55">
        <f t="shared" si="12"/>
        <v>-0.26988749999873107</v>
      </c>
      <c r="O55">
        <f t="shared" si="9"/>
        <v>-0.24275123231701046</v>
      </c>
      <c r="P55">
        <f t="shared" si="10"/>
        <v>-0.73137877564632714</v>
      </c>
      <c r="Q55" s="15">
        <f t="shared" si="11"/>
        <v>37584.205099999999</v>
      </c>
      <c r="R55">
        <f>G55</f>
        <v>-0.26988749999873107</v>
      </c>
      <c r="W55" s="28" t="s">
        <v>50</v>
      </c>
      <c r="X55" s="28"/>
    </row>
    <row r="56" spans="1:25" ht="12.95" customHeight="1">
      <c r="A56" s="30" t="s">
        <v>63</v>
      </c>
      <c r="B56" s="4" t="s">
        <v>18</v>
      </c>
      <c r="C56" s="29">
        <v>54117.918100000003</v>
      </c>
      <c r="D56" s="29">
        <v>2.7000000000000001E-3</v>
      </c>
      <c r="E56">
        <f t="shared" si="7"/>
        <v>10171.740245196743</v>
      </c>
      <c r="F56" s="34">
        <f>ROUND(2*E56,0)/2+0.5</f>
        <v>10172</v>
      </c>
      <c r="G56">
        <f t="shared" si="8"/>
        <v>-0.82111999999324325</v>
      </c>
      <c r="I56">
        <f t="shared" si="12"/>
        <v>-0.82111999999324325</v>
      </c>
      <c r="O56">
        <f t="shared" si="9"/>
        <v>-0.33725761949882682</v>
      </c>
      <c r="P56">
        <f t="shared" si="10"/>
        <v>-0.79915917280648874</v>
      </c>
      <c r="Q56" s="15">
        <f t="shared" si="11"/>
        <v>39099.418100000003</v>
      </c>
      <c r="S56">
        <f>G56</f>
        <v>-0.82111999999324325</v>
      </c>
    </row>
    <row r="57" spans="1:25" ht="12.95" customHeight="1">
      <c r="A57" s="30" t="s">
        <v>63</v>
      </c>
      <c r="B57" s="4" t="s">
        <v>17</v>
      </c>
      <c r="C57" s="27">
        <v>54120.010999999999</v>
      </c>
      <c r="D57" s="29">
        <v>2.7000000000000001E-3</v>
      </c>
      <c r="E57">
        <f t="shared" si="7"/>
        <v>10172.40231752203</v>
      </c>
      <c r="F57">
        <f>ROUND(2*E57,0)/2</f>
        <v>10172.5</v>
      </c>
      <c r="G57">
        <f t="shared" si="8"/>
        <v>-0.30878749999828869</v>
      </c>
      <c r="I57">
        <f t="shared" si="12"/>
        <v>-0.30878749999828869</v>
      </c>
      <c r="O57">
        <f t="shared" si="9"/>
        <v>-0.33735616630506438</v>
      </c>
      <c r="P57">
        <f t="shared" si="10"/>
        <v>-0.79922985100999255</v>
      </c>
      <c r="Q57" s="15">
        <f t="shared" si="11"/>
        <v>39101.510999999999</v>
      </c>
      <c r="R57">
        <f>G57</f>
        <v>-0.30878749999828869</v>
      </c>
      <c r="W57" s="28" t="s">
        <v>51</v>
      </c>
      <c r="X57" s="28" t="s">
        <v>52</v>
      </c>
      <c r="Y57" s="28" t="s">
        <v>53</v>
      </c>
    </row>
    <row r="58" spans="1:25" ht="12.95" customHeight="1">
      <c r="A58" s="30" t="s">
        <v>63</v>
      </c>
      <c r="B58" s="4" t="s">
        <v>18</v>
      </c>
      <c r="C58" s="29">
        <v>54174.804600000003</v>
      </c>
      <c r="D58" s="32">
        <v>1.5E-3</v>
      </c>
      <c r="E58">
        <f t="shared" si="7"/>
        <v>10189.735838551662</v>
      </c>
      <c r="F58" s="34">
        <f>ROUND(2*E58,0)/2+0.5</f>
        <v>10190</v>
      </c>
      <c r="G58">
        <f t="shared" si="8"/>
        <v>-0.8350499999942258</v>
      </c>
      <c r="I58">
        <f t="shared" si="12"/>
        <v>-0.8350499999942258</v>
      </c>
      <c r="O58">
        <f t="shared" si="9"/>
        <v>-0.34080530452337876</v>
      </c>
      <c r="P58">
        <f t="shared" si="10"/>
        <v>-0.80170358813262632</v>
      </c>
      <c r="Q58" s="15">
        <f t="shared" si="11"/>
        <v>39156.304600000003</v>
      </c>
      <c r="S58">
        <f>G58</f>
        <v>-0.8350499999942258</v>
      </c>
    </row>
    <row r="59" spans="1:25" ht="12.95" customHeight="1">
      <c r="A59" s="30" t="s">
        <v>63</v>
      </c>
      <c r="B59" s="4" t="s">
        <v>18</v>
      </c>
      <c r="C59" s="29">
        <v>54174.806900000003</v>
      </c>
      <c r="D59" s="29">
        <v>1.2999999999999999E-3</v>
      </c>
      <c r="E59">
        <f t="shared" si="7"/>
        <v>10189.73656613843</v>
      </c>
      <c r="F59" s="34">
        <f>ROUND(2*E59,0)/2+0.5</f>
        <v>10190</v>
      </c>
      <c r="G59">
        <f t="shared" si="8"/>
        <v>-0.83274999999412103</v>
      </c>
      <c r="I59">
        <f t="shared" si="12"/>
        <v>-0.83274999999412103</v>
      </c>
      <c r="O59">
        <f t="shared" si="9"/>
        <v>-0.34080530452337876</v>
      </c>
      <c r="P59">
        <f t="shared" si="10"/>
        <v>-0.80170358813262632</v>
      </c>
      <c r="Q59" s="15">
        <f t="shared" si="11"/>
        <v>39156.306900000003</v>
      </c>
      <c r="S59">
        <f>G59</f>
        <v>-0.83274999999412103</v>
      </c>
    </row>
    <row r="60" spans="1:25" ht="12.95" customHeight="1">
      <c r="A60" s="30" t="s">
        <v>63</v>
      </c>
      <c r="B60" s="4" t="s">
        <v>17</v>
      </c>
      <c r="C60" s="25">
        <v>54176.888099999996</v>
      </c>
      <c r="D60" s="32">
        <v>1.5E-3</v>
      </c>
      <c r="E60">
        <f t="shared" si="7"/>
        <v>10190.394937261459</v>
      </c>
      <c r="F60">
        <f>ROUND(2*E60,0)/2</f>
        <v>10190.5</v>
      </c>
      <c r="G60">
        <f t="shared" si="8"/>
        <v>-0.33211750000191387</v>
      </c>
      <c r="I60">
        <f t="shared" si="12"/>
        <v>-0.33211750000191387</v>
      </c>
      <c r="O60">
        <f t="shared" si="9"/>
        <v>-0.34090385132961631</v>
      </c>
      <c r="P60">
        <f t="shared" si="10"/>
        <v>-0.80177426633613014</v>
      </c>
      <c r="Q60" s="15">
        <f t="shared" si="11"/>
        <v>39158.388099999996</v>
      </c>
      <c r="R60">
        <f>G60</f>
        <v>-0.33211750000191387</v>
      </c>
      <c r="W60" s="26" t="s">
        <v>55</v>
      </c>
      <c r="X60" s="26"/>
      <c r="Y60" s="26"/>
    </row>
    <row r="61" spans="1:25" ht="12.95" customHeight="1">
      <c r="A61" s="30" t="s">
        <v>63</v>
      </c>
      <c r="B61" s="4" t="s">
        <v>17</v>
      </c>
      <c r="C61" s="27">
        <v>54176.8914</v>
      </c>
      <c r="D61" s="29">
        <v>1.2999999999999999E-3</v>
      </c>
      <c r="E61">
        <f t="shared" si="7"/>
        <v>10190.395981190301</v>
      </c>
      <c r="F61">
        <f>ROUND(2*E61,0)/2</f>
        <v>10190.5</v>
      </c>
      <c r="G61">
        <f t="shared" si="8"/>
        <v>-0.32881749999796739</v>
      </c>
      <c r="I61">
        <f t="shared" si="12"/>
        <v>-0.32881749999796739</v>
      </c>
      <c r="O61">
        <f t="shared" si="9"/>
        <v>-0.34090385132961631</v>
      </c>
      <c r="P61">
        <f t="shared" si="10"/>
        <v>-0.80177426633613014</v>
      </c>
      <c r="Q61" s="15">
        <f t="shared" si="11"/>
        <v>39158.3914</v>
      </c>
      <c r="R61">
        <f>G61</f>
        <v>-0.32881749999796739</v>
      </c>
      <c r="W61" s="28" t="s">
        <v>54</v>
      </c>
      <c r="X61" s="28"/>
      <c r="Y61" s="28"/>
    </row>
    <row r="62" spans="1:25" ht="12.95" customHeight="1">
      <c r="A62" s="30" t="s">
        <v>63</v>
      </c>
      <c r="B62" s="4" t="s">
        <v>18</v>
      </c>
      <c r="C62" s="29">
        <v>54200.093000000001</v>
      </c>
      <c r="D62" s="32">
        <v>2.5999999999999999E-2</v>
      </c>
      <c r="E62">
        <f t="shared" si="7"/>
        <v>10197.73562343905</v>
      </c>
      <c r="F62" s="34">
        <f>ROUND(2*E62,0)/2+0.5</f>
        <v>10198</v>
      </c>
      <c r="G62">
        <f t="shared" si="8"/>
        <v>-0.83572999999887543</v>
      </c>
      <c r="I62">
        <f t="shared" si="12"/>
        <v>-0.83572999999887543</v>
      </c>
      <c r="O62">
        <f t="shared" si="9"/>
        <v>-0.34238205342317962</v>
      </c>
      <c r="P62">
        <f t="shared" si="10"/>
        <v>-0.80283443938868737</v>
      </c>
      <c r="Q62" s="15">
        <f t="shared" si="11"/>
        <v>39181.593000000001</v>
      </c>
      <c r="S62">
        <f>G62</f>
        <v>-0.83572999999887543</v>
      </c>
    </row>
    <row r="63" spans="1:25" ht="12.95" customHeight="1">
      <c r="A63" s="30" t="s">
        <v>63</v>
      </c>
      <c r="B63" s="4" t="s">
        <v>17</v>
      </c>
      <c r="C63" s="25">
        <v>54202.158000000003</v>
      </c>
      <c r="D63" s="32">
        <v>2.5999999999999999E-2</v>
      </c>
      <c r="E63">
        <f t="shared" si="7"/>
        <v>10198.388869820494</v>
      </c>
      <c r="F63">
        <f>ROUND(2*E63,0)/2</f>
        <v>10198.5</v>
      </c>
      <c r="G63">
        <f t="shared" si="8"/>
        <v>-0.35129749999759952</v>
      </c>
      <c r="I63">
        <f t="shared" si="12"/>
        <v>-0.35129749999759952</v>
      </c>
      <c r="O63">
        <f t="shared" si="9"/>
        <v>-0.34248060022941718</v>
      </c>
      <c r="P63">
        <f t="shared" si="10"/>
        <v>-0.80290511759219119</v>
      </c>
      <c r="Q63" s="15">
        <f t="shared" si="11"/>
        <v>39183.658000000003</v>
      </c>
      <c r="R63">
        <f>G63</f>
        <v>-0.35129749999759952</v>
      </c>
      <c r="W63" s="26" t="s">
        <v>56</v>
      </c>
      <c r="X63" s="26" t="s">
        <v>57</v>
      </c>
      <c r="Y63" s="26" t="s">
        <v>42</v>
      </c>
    </row>
    <row r="64" spans="1:25" ht="12.95" customHeight="1">
      <c r="A64" s="30" t="s">
        <v>63</v>
      </c>
      <c r="B64" s="4" t="s">
        <v>18</v>
      </c>
      <c r="C64" s="29">
        <v>54250.666599999997</v>
      </c>
      <c r="D64" s="29">
        <v>2.8E-3</v>
      </c>
      <c r="E64">
        <f t="shared" si="7"/>
        <v>10213.734180919195</v>
      </c>
      <c r="F64" s="34">
        <f>ROUND(2*E64,0)/2+0.5</f>
        <v>10214</v>
      </c>
      <c r="G64">
        <f t="shared" si="8"/>
        <v>-0.84029000000009546</v>
      </c>
      <c r="I64">
        <f t="shared" si="12"/>
        <v>-0.84029000000009546</v>
      </c>
      <c r="O64">
        <f t="shared" si="9"/>
        <v>-0.34553555122278135</v>
      </c>
      <c r="P64">
        <f t="shared" si="10"/>
        <v>-0.80509614190080947</v>
      </c>
      <c r="Q64" s="15">
        <f t="shared" si="11"/>
        <v>39232.166599999997</v>
      </c>
      <c r="S64">
        <f>G64</f>
        <v>-0.84029000000009546</v>
      </c>
    </row>
    <row r="65" spans="1:25" ht="12.95" customHeight="1">
      <c r="A65" s="30" t="s">
        <v>63</v>
      </c>
      <c r="B65" s="4" t="s">
        <v>17</v>
      </c>
      <c r="C65" s="27">
        <v>54252.731699999997</v>
      </c>
      <c r="D65" s="29">
        <v>2.8E-3</v>
      </c>
      <c r="E65">
        <f t="shared" si="7"/>
        <v>10214.387458934845</v>
      </c>
      <c r="F65">
        <f>ROUND(2*E65,0)/2</f>
        <v>10214.5</v>
      </c>
      <c r="G65">
        <f t="shared" si="8"/>
        <v>-0.35575750000134576</v>
      </c>
      <c r="I65">
        <f t="shared" si="12"/>
        <v>-0.35575750000134576</v>
      </c>
      <c r="O65">
        <f t="shared" si="9"/>
        <v>-0.3456340980290189</v>
      </c>
      <c r="P65">
        <f t="shared" si="10"/>
        <v>-0.80516682010431329</v>
      </c>
      <c r="Q65" s="15">
        <f t="shared" si="11"/>
        <v>39234.231699999997</v>
      </c>
      <c r="R65">
        <f>G65</f>
        <v>-0.35575750000134576</v>
      </c>
      <c r="W65" s="28" t="s">
        <v>50</v>
      </c>
      <c r="X65" s="28"/>
      <c r="Y65" s="28"/>
    </row>
    <row r="66" spans="1:25" ht="12.95" customHeight="1">
      <c r="A66" s="30" t="s">
        <v>63</v>
      </c>
      <c r="B66" s="4" t="s">
        <v>18</v>
      </c>
      <c r="C66" s="29">
        <v>54927.0861</v>
      </c>
      <c r="D66" s="29">
        <v>9.2999999999999992E-3</v>
      </c>
      <c r="E66">
        <f t="shared" si="7"/>
        <v>10427.714127995167</v>
      </c>
      <c r="F66" s="34">
        <f>ROUND(2*E66,0)/2+0.5</f>
        <v>10428</v>
      </c>
      <c r="G66">
        <f t="shared" si="8"/>
        <v>-0.90367999999580206</v>
      </c>
      <c r="I66">
        <f t="shared" si="12"/>
        <v>-0.90367999999580206</v>
      </c>
      <c r="O66">
        <f t="shared" si="9"/>
        <v>-0.38771358429245573</v>
      </c>
      <c r="P66">
        <f t="shared" si="10"/>
        <v>-0.83534641300044365</v>
      </c>
      <c r="Q66" s="15">
        <f t="shared" si="11"/>
        <v>39908.5861</v>
      </c>
      <c r="S66">
        <f>G66</f>
        <v>-0.90367999999580206</v>
      </c>
    </row>
    <row r="67" spans="1:25" ht="12.95" customHeight="1">
      <c r="A67" s="30" t="s">
        <v>63</v>
      </c>
      <c r="B67" s="4" t="s">
        <v>17</v>
      </c>
      <c r="C67" s="27">
        <v>54929.170299999998</v>
      </c>
      <c r="D67" s="29">
        <v>9.2999999999999992E-3</v>
      </c>
      <c r="E67">
        <f t="shared" si="7"/>
        <v>10428.373448144417</v>
      </c>
      <c r="F67">
        <f>ROUND(2*E67,0)/2</f>
        <v>10428.5</v>
      </c>
      <c r="G67">
        <f t="shared" si="8"/>
        <v>-0.40004749999934575</v>
      </c>
      <c r="I67">
        <f t="shared" si="12"/>
        <v>-0.40004749999934575</v>
      </c>
      <c r="O67">
        <f t="shared" si="9"/>
        <v>-0.38781213109869328</v>
      </c>
      <c r="P67">
        <f t="shared" si="10"/>
        <v>-0.83541709120394747</v>
      </c>
      <c r="Q67" s="15">
        <f t="shared" si="11"/>
        <v>39910.670299999998</v>
      </c>
      <c r="R67">
        <f>G67</f>
        <v>-0.40004749999934575</v>
      </c>
      <c r="W67" s="28" t="s">
        <v>58</v>
      </c>
      <c r="X67" s="28" t="s">
        <v>59</v>
      </c>
    </row>
    <row r="68" spans="1:25" ht="12.95" customHeight="1">
      <c r="A68" s="30" t="s">
        <v>63</v>
      </c>
      <c r="B68" s="4" t="s">
        <v>18</v>
      </c>
      <c r="C68" s="29">
        <v>56697.245499999997</v>
      </c>
      <c r="D68" s="29">
        <v>2E-3</v>
      </c>
      <c r="E68">
        <f t="shared" si="7"/>
        <v>10987.690022729179</v>
      </c>
      <c r="F68" s="34">
        <f>ROUND(2*E68,0)/2+0.5</f>
        <v>10988</v>
      </c>
      <c r="G68">
        <f t="shared" si="8"/>
        <v>-0.97987999999895692</v>
      </c>
      <c r="I68">
        <f t="shared" si="12"/>
        <v>-0.97987999999895692</v>
      </c>
      <c r="O68">
        <f t="shared" si="9"/>
        <v>-0.49808600727851871</v>
      </c>
      <c r="P68">
        <f t="shared" si="10"/>
        <v>-0.91450600092472001</v>
      </c>
      <c r="Q68" s="15">
        <f t="shared" si="11"/>
        <v>41678.745499999997</v>
      </c>
      <c r="S68">
        <f>G68</f>
        <v>-0.97987999999895692</v>
      </c>
    </row>
    <row r="69" spans="1:25" ht="12.95" customHeight="1">
      <c r="A69" s="30" t="s">
        <v>63</v>
      </c>
      <c r="B69" s="4" t="s">
        <v>17</v>
      </c>
      <c r="C69" s="27">
        <v>56699.338300000003</v>
      </c>
      <c r="D69" s="29">
        <v>2E-3</v>
      </c>
      <c r="E69">
        <f t="shared" si="7"/>
        <v>10988.352063420261</v>
      </c>
      <c r="F69">
        <f>ROUND(2*E69,0)/2</f>
        <v>10988.5</v>
      </c>
      <c r="G69">
        <f t="shared" si="8"/>
        <v>-0.46764749999420019</v>
      </c>
      <c r="I69">
        <f t="shared" si="12"/>
        <v>-0.46764749999420019</v>
      </c>
      <c r="O69">
        <f t="shared" si="9"/>
        <v>-0.49818455408475626</v>
      </c>
      <c r="P69">
        <f t="shared" si="10"/>
        <v>-0.91457667912822382</v>
      </c>
      <c r="Q69" s="15">
        <f t="shared" si="11"/>
        <v>41680.838300000003</v>
      </c>
      <c r="R69">
        <f>G69</f>
        <v>-0.46764749999420019</v>
      </c>
      <c r="W69" s="28" t="s">
        <v>60</v>
      </c>
      <c r="X69" s="28" t="s">
        <v>61</v>
      </c>
    </row>
    <row r="70" spans="1:25" ht="12.95" customHeight="1">
      <c r="A70" s="30" t="s">
        <v>63</v>
      </c>
      <c r="B70" s="4" t="s">
        <v>18</v>
      </c>
      <c r="C70" s="29">
        <v>56760.432000000001</v>
      </c>
      <c r="D70" s="29">
        <v>6.9999999999999999E-4</v>
      </c>
      <c r="E70">
        <f t="shared" si="7"/>
        <v>11007.678571146123</v>
      </c>
      <c r="F70" s="34">
        <f>ROUND(2*E70,0)/2+0.5</f>
        <v>11008</v>
      </c>
      <c r="G70">
        <f t="shared" si="8"/>
        <v>-1.0160799999939627</v>
      </c>
      <c r="I70">
        <f t="shared" si="12"/>
        <v>-1.0160799999939627</v>
      </c>
      <c r="O70">
        <f t="shared" si="9"/>
        <v>-0.50202787952802086</v>
      </c>
      <c r="P70">
        <f t="shared" si="10"/>
        <v>-0.91733312906487285</v>
      </c>
      <c r="Q70" s="15">
        <f t="shared" si="11"/>
        <v>41741.932000000001</v>
      </c>
      <c r="S70">
        <f>G70</f>
        <v>-1.0160799999939627</v>
      </c>
    </row>
    <row r="71" spans="1:25" ht="12.95" customHeight="1">
      <c r="A71" s="30" t="s">
        <v>63</v>
      </c>
      <c r="B71" s="4" t="s">
        <v>18</v>
      </c>
      <c r="C71" s="29">
        <v>56760.436800000003</v>
      </c>
      <c r="D71" s="29">
        <v>6.9999999999999999E-4</v>
      </c>
      <c r="E71">
        <f t="shared" si="7"/>
        <v>11007.680089588077</v>
      </c>
      <c r="F71" s="34">
        <f>ROUND(2*E71,0)/2+0.5</f>
        <v>11008</v>
      </c>
      <c r="G71">
        <f t="shared" si="8"/>
        <v>-1.0112799999915296</v>
      </c>
      <c r="I71">
        <f t="shared" si="12"/>
        <v>-1.0112799999915296</v>
      </c>
      <c r="O71">
        <f t="shared" si="9"/>
        <v>-0.50202787952802086</v>
      </c>
      <c r="P71">
        <f t="shared" si="10"/>
        <v>-0.91733312906487285</v>
      </c>
      <c r="Q71" s="15">
        <f t="shared" si="11"/>
        <v>41741.936800000003</v>
      </c>
      <c r="S71">
        <f>G71</f>
        <v>-1.0112799999915296</v>
      </c>
    </row>
    <row r="72" spans="1:25" ht="12.95" customHeight="1">
      <c r="A72" s="30" t="s">
        <v>63</v>
      </c>
      <c r="B72" s="4" t="s">
        <v>18</v>
      </c>
      <c r="C72" s="29">
        <v>56760.44</v>
      </c>
      <c r="D72" s="29">
        <v>5.9999999999999995E-4</v>
      </c>
      <c r="E72">
        <f t="shared" si="7"/>
        <v>11007.681101882712</v>
      </c>
      <c r="F72" s="34">
        <f>ROUND(2*E72,0)/2+0.5</f>
        <v>11008</v>
      </c>
      <c r="G72">
        <f t="shared" si="8"/>
        <v>-1.0080799999923329</v>
      </c>
      <c r="I72">
        <f t="shared" si="12"/>
        <v>-1.0080799999923329</v>
      </c>
      <c r="O72">
        <f t="shared" si="9"/>
        <v>-0.50202787952802086</v>
      </c>
      <c r="P72">
        <f t="shared" si="10"/>
        <v>-0.91733312906487285</v>
      </c>
      <c r="Q72" s="15">
        <f t="shared" si="11"/>
        <v>41741.94</v>
      </c>
      <c r="S72">
        <f>G72</f>
        <v>-1.0080799999923329</v>
      </c>
    </row>
    <row r="73" spans="1:25" ht="12.95" customHeight="1">
      <c r="A73" s="30" t="s">
        <v>63</v>
      </c>
      <c r="B73" s="4" t="s">
        <v>18</v>
      </c>
      <c r="C73" s="29">
        <v>56760.440999999999</v>
      </c>
      <c r="D73" s="29">
        <v>1.4E-3</v>
      </c>
      <c r="E73">
        <f t="shared" si="7"/>
        <v>11007.681418224784</v>
      </c>
      <c r="F73" s="34">
        <f>ROUND(2*E73,0)/2+0.5</f>
        <v>11008</v>
      </c>
      <c r="G73">
        <f t="shared" si="8"/>
        <v>-1.0070799999957671</v>
      </c>
      <c r="I73">
        <f t="shared" si="12"/>
        <v>-1.0070799999957671</v>
      </c>
      <c r="O73">
        <f t="shared" si="9"/>
        <v>-0.50202787952802086</v>
      </c>
      <c r="P73">
        <f t="shared" si="10"/>
        <v>-0.91733312906487285</v>
      </c>
      <c r="Q73" s="15">
        <f t="shared" si="11"/>
        <v>41741.940999999999</v>
      </c>
      <c r="S73">
        <f>G73</f>
        <v>-1.0070799999957671</v>
      </c>
    </row>
    <row r="74" spans="1:25" ht="12.95" customHeight="1">
      <c r="A74" s="30" t="s">
        <v>63</v>
      </c>
      <c r="B74" s="4" t="s">
        <v>17</v>
      </c>
      <c r="C74" s="27">
        <v>56762.529600000002</v>
      </c>
      <c r="D74" s="29">
        <v>1.4E-3</v>
      </c>
      <c r="E74">
        <f t="shared" si="7"/>
        <v>11008.342130279158</v>
      </c>
      <c r="F74">
        <f>ROUND(2*E74,0)/2</f>
        <v>11008.5</v>
      </c>
      <c r="G74">
        <f t="shared" si="8"/>
        <v>-0.49904749999404885</v>
      </c>
      <c r="I74">
        <f t="shared" si="12"/>
        <v>-0.49904749999404885</v>
      </c>
      <c r="O74">
        <f t="shared" si="9"/>
        <v>-0.50212642633425841</v>
      </c>
      <c r="P74">
        <f t="shared" si="10"/>
        <v>-0.91740380726837667</v>
      </c>
      <c r="Q74" s="15">
        <f t="shared" si="11"/>
        <v>41744.029600000002</v>
      </c>
      <c r="R74">
        <f>G74</f>
        <v>-0.49904749999404885</v>
      </c>
      <c r="W74" s="28" t="s">
        <v>62</v>
      </c>
      <c r="X74" s="28" t="s">
        <v>41</v>
      </c>
    </row>
    <row r="75" spans="1:25" ht="12.95" customHeight="1">
      <c r="A75" s="30" t="s">
        <v>63</v>
      </c>
      <c r="B75" s="4" t="s">
        <v>17</v>
      </c>
      <c r="C75" s="27">
        <v>56762.537100000001</v>
      </c>
      <c r="D75" s="29">
        <v>5.9999999999999995E-4</v>
      </c>
      <c r="E75">
        <f t="shared" si="7"/>
        <v>11008.344502844708</v>
      </c>
      <c r="F75">
        <f>ROUND(2*E75,0)/2</f>
        <v>11008.5</v>
      </c>
      <c r="G75">
        <f t="shared" si="8"/>
        <v>-0.49154749999433989</v>
      </c>
      <c r="I75">
        <f t="shared" si="12"/>
        <v>-0.49154749999433989</v>
      </c>
      <c r="O75">
        <f t="shared" si="9"/>
        <v>-0.50212642633425841</v>
      </c>
      <c r="P75">
        <f t="shared" si="10"/>
        <v>-0.91740380726837667</v>
      </c>
      <c r="Q75" s="15">
        <f t="shared" si="11"/>
        <v>41744.037100000001</v>
      </c>
      <c r="R75">
        <f>G75</f>
        <v>-0.49154749999433989</v>
      </c>
      <c r="W75" s="28" t="s">
        <v>62</v>
      </c>
      <c r="X75" s="28" t="s">
        <v>40</v>
      </c>
    </row>
    <row r="76" spans="1:25" ht="12.95" customHeight="1">
      <c r="A76" s="30" t="s">
        <v>63</v>
      </c>
      <c r="B76" s="4" t="s">
        <v>17</v>
      </c>
      <c r="C76" s="27">
        <v>56762.538999999997</v>
      </c>
      <c r="D76" s="29">
        <v>6.9999999999999999E-4</v>
      </c>
      <c r="E76">
        <f t="shared" si="7"/>
        <v>11008.345103894646</v>
      </c>
      <c r="F76">
        <f>ROUND(2*E76,0)/2</f>
        <v>11008.5</v>
      </c>
      <c r="G76">
        <f t="shared" si="8"/>
        <v>-0.48964749999868218</v>
      </c>
      <c r="I76">
        <f t="shared" si="12"/>
        <v>-0.48964749999868218</v>
      </c>
      <c r="O76">
        <f t="shared" si="9"/>
        <v>-0.50212642633425841</v>
      </c>
      <c r="P76">
        <f t="shared" si="10"/>
        <v>-0.91740380726837667</v>
      </c>
      <c r="Q76" s="15">
        <f t="shared" si="11"/>
        <v>41744.038999999997</v>
      </c>
      <c r="R76">
        <f>G76</f>
        <v>-0.48964749999868218</v>
      </c>
      <c r="W76" s="28" t="s">
        <v>62</v>
      </c>
      <c r="X76" s="28" t="s">
        <v>53</v>
      </c>
    </row>
    <row r="77" spans="1:25" ht="12.95" customHeight="1">
      <c r="A77" s="30" t="s">
        <v>63</v>
      </c>
      <c r="B77" s="4" t="s">
        <v>17</v>
      </c>
      <c r="C77" s="27">
        <v>56762.539599999996</v>
      </c>
      <c r="D77" s="29">
        <v>6.9999999999999999E-4</v>
      </c>
      <c r="E77">
        <f t="shared" si="7"/>
        <v>11008.345293699889</v>
      </c>
      <c r="F77">
        <f>ROUND(2*E77,0)/2</f>
        <v>11008.5</v>
      </c>
      <c r="G77">
        <f t="shared" si="8"/>
        <v>-0.48904749999928754</v>
      </c>
      <c r="I77">
        <f t="shared" si="12"/>
        <v>-0.48904749999928754</v>
      </c>
      <c r="O77">
        <f t="shared" si="9"/>
        <v>-0.50212642633425841</v>
      </c>
      <c r="P77">
        <f t="shared" si="10"/>
        <v>-0.91740380726837667</v>
      </c>
      <c r="Q77" s="15">
        <f t="shared" si="11"/>
        <v>41744.039599999996</v>
      </c>
      <c r="R77">
        <f>G77</f>
        <v>-0.48904749999928754</v>
      </c>
      <c r="W77" s="28" t="s">
        <v>62</v>
      </c>
      <c r="X77" s="28" t="s">
        <v>17</v>
      </c>
    </row>
    <row r="78" spans="1:25" ht="12.95" customHeight="1">
      <c r="B78" s="4"/>
      <c r="C78" s="28"/>
      <c r="D78" s="29"/>
      <c r="E78" s="28"/>
      <c r="F78" s="28"/>
      <c r="G78" s="28"/>
      <c r="H78" s="28"/>
    </row>
    <row r="79" spans="1:25" ht="12.95" customHeight="1">
      <c r="B79" s="4"/>
      <c r="C79" s="28"/>
      <c r="D79" s="29"/>
      <c r="E79" s="28"/>
      <c r="F79" s="28"/>
      <c r="G79" s="28"/>
      <c r="H79" s="28"/>
    </row>
    <row r="80" spans="1:25" ht="12.95" customHeight="1">
      <c r="B80" s="4"/>
      <c r="C80" s="28"/>
      <c r="D80" s="29"/>
      <c r="E80" s="28"/>
      <c r="F80" s="28"/>
      <c r="G80" s="28"/>
      <c r="H80" s="28"/>
    </row>
    <row r="81" spans="2:8" ht="12.95" customHeight="1">
      <c r="B81" s="4"/>
      <c r="C81" s="28"/>
      <c r="D81" s="29"/>
      <c r="E81" s="28"/>
      <c r="F81" s="28"/>
      <c r="G81" s="28"/>
      <c r="H81" s="28"/>
    </row>
    <row r="82" spans="2:8" ht="12.95" customHeight="1">
      <c r="B82" s="4"/>
      <c r="C82" s="28"/>
      <c r="D82" s="29"/>
      <c r="E82" s="28"/>
      <c r="F82" s="28"/>
      <c r="G82" s="28"/>
      <c r="H82" s="28"/>
    </row>
    <row r="83" spans="2:8" ht="12.95" customHeight="1">
      <c r="B83" s="4"/>
      <c r="D83" s="22"/>
    </row>
    <row r="84" spans="2:8" ht="12.95" customHeight="1">
      <c r="B84" s="4"/>
      <c r="D84" s="22"/>
    </row>
    <row r="85" spans="2:8" ht="12.95" customHeight="1">
      <c r="B85" s="4"/>
      <c r="D85" s="22"/>
    </row>
    <row r="86" spans="2:8" ht="12.95" customHeight="1">
      <c r="B86" s="4"/>
      <c r="D86" s="22"/>
    </row>
    <row r="87" spans="2:8" ht="12.95" customHeight="1">
      <c r="B87" s="4"/>
      <c r="D87" s="22"/>
    </row>
    <row r="88" spans="2:8" ht="12.95" customHeight="1">
      <c r="B88" s="4"/>
      <c r="D88" s="22"/>
    </row>
    <row r="89" spans="2:8" ht="12.95" customHeight="1">
      <c r="B89" s="4"/>
      <c r="D89" s="22"/>
    </row>
    <row r="90" spans="2:8" ht="12.95" customHeight="1">
      <c r="B90" s="4"/>
      <c r="D90" s="22"/>
    </row>
    <row r="91" spans="2:8" ht="12.95" customHeight="1">
      <c r="B91" s="4"/>
      <c r="D91" s="22"/>
    </row>
    <row r="92" spans="2:8" ht="12.95" customHeight="1">
      <c r="B92" s="4"/>
      <c r="D92" s="22"/>
    </row>
    <row r="93" spans="2:8" ht="12.95" customHeight="1">
      <c r="B93" s="4"/>
      <c r="D93" s="22"/>
    </row>
    <row r="94" spans="2:8" ht="12.95" customHeight="1">
      <c r="B94" s="4"/>
      <c r="D94" s="22"/>
    </row>
    <row r="95" spans="2:8" ht="12.95" customHeight="1">
      <c r="B95" s="4"/>
      <c r="D95" s="22"/>
    </row>
    <row r="96" spans="2:8" ht="12.95" customHeight="1">
      <c r="B96" s="4"/>
      <c r="D96" s="22"/>
    </row>
    <row r="97" spans="2:4" ht="12.95" customHeight="1">
      <c r="B97" s="4"/>
      <c r="D97" s="22"/>
    </row>
    <row r="98" spans="2:4" ht="12.95" customHeight="1">
      <c r="B98" s="4"/>
      <c r="D98" s="22"/>
    </row>
    <row r="99" spans="2:4" ht="12.95" customHeight="1">
      <c r="B99" s="4"/>
      <c r="D99" s="22"/>
    </row>
    <row r="100" spans="2:4" ht="12.95" customHeight="1">
      <c r="B100" s="4"/>
      <c r="D100" s="22"/>
    </row>
    <row r="101" spans="2:4" ht="12.95" customHeight="1">
      <c r="B101" s="4"/>
      <c r="D101" s="22"/>
    </row>
    <row r="102" spans="2:4" ht="12.95" customHeight="1">
      <c r="B102" s="4"/>
      <c r="D102" s="22"/>
    </row>
    <row r="103" spans="2:4" ht="12.95" customHeight="1">
      <c r="B103" s="4"/>
      <c r="D103" s="22"/>
    </row>
    <row r="104" spans="2:4" ht="12.95" customHeight="1">
      <c r="B104" s="4"/>
      <c r="D104" s="22"/>
    </row>
    <row r="105" spans="2:4" ht="12.95" customHeight="1">
      <c r="B105" s="4"/>
      <c r="D105" s="22"/>
    </row>
    <row r="106" spans="2:4" ht="12.95" customHeight="1">
      <c r="B106" s="4"/>
      <c r="D106" s="22"/>
    </row>
    <row r="107" spans="2:4" ht="12.95" customHeight="1">
      <c r="B107" s="4"/>
      <c r="D107" s="22"/>
    </row>
    <row r="108" spans="2:4" ht="12.95" customHeight="1">
      <c r="B108" s="4"/>
      <c r="D108" s="22"/>
    </row>
    <row r="109" spans="2:4" ht="12.95" customHeight="1">
      <c r="B109" s="4"/>
      <c r="D109" s="22"/>
    </row>
    <row r="110" spans="2:4" ht="12.95" customHeight="1">
      <c r="B110" s="4"/>
      <c r="D110" s="22"/>
    </row>
    <row r="111" spans="2:4" ht="12.95" customHeight="1">
      <c r="B111" s="4"/>
      <c r="D111" s="22"/>
    </row>
    <row r="112" spans="2:4" ht="12.95" customHeight="1">
      <c r="B112" s="4"/>
      <c r="D112" s="22"/>
    </row>
    <row r="113" spans="2:4" ht="12.95" customHeight="1">
      <c r="B113" s="4"/>
      <c r="D113" s="22"/>
    </row>
    <row r="114" spans="2:4" ht="12.95" customHeight="1">
      <c r="B114" s="4"/>
    </row>
    <row r="115" spans="2:4" ht="12.95" customHeight="1">
      <c r="B115" s="4"/>
    </row>
    <row r="116" spans="2:4" ht="12.95" customHeight="1">
      <c r="B116" s="4"/>
    </row>
    <row r="117" spans="2:4" ht="12.95" customHeight="1">
      <c r="B117" s="4"/>
    </row>
    <row r="118" spans="2:4" ht="12.95" customHeight="1">
      <c r="B118" s="4"/>
    </row>
    <row r="119" spans="2:4" ht="12.95" customHeight="1">
      <c r="B119" s="4"/>
    </row>
    <row r="120" spans="2:4" ht="12.95" customHeight="1">
      <c r="B120" s="4"/>
    </row>
    <row r="121" spans="2:4" ht="12.95" customHeight="1">
      <c r="B121" s="4"/>
    </row>
    <row r="122" spans="2:4" ht="12.95" customHeight="1">
      <c r="B122" s="4"/>
    </row>
    <row r="123" spans="2:4" ht="12.95" customHeight="1">
      <c r="B123" s="4"/>
    </row>
    <row r="124" spans="2:4" ht="12.95" customHeight="1">
      <c r="B124" s="4"/>
    </row>
    <row r="125" spans="2:4" ht="12.95" customHeight="1">
      <c r="B125" s="4"/>
    </row>
    <row r="126" spans="2:4" ht="12.95" customHeight="1">
      <c r="B126" s="4"/>
    </row>
    <row r="127" spans="2:4" ht="12.95" customHeight="1">
      <c r="B127" s="4"/>
    </row>
    <row r="128" spans="2:4" ht="12.95" customHeight="1">
      <c r="B128" s="4"/>
    </row>
    <row r="129" spans="2:2" ht="12.95" customHeight="1">
      <c r="B129" s="4"/>
    </row>
    <row r="130" spans="2:2" ht="12.95" customHeight="1">
      <c r="B130" s="4"/>
    </row>
    <row r="131" spans="2:2" ht="12.95" customHeight="1">
      <c r="B131" s="4"/>
    </row>
    <row r="132" spans="2:2" ht="12.95" customHeight="1">
      <c r="B132" s="4"/>
    </row>
    <row r="133" spans="2:2" ht="12.95" customHeight="1">
      <c r="B133" s="4"/>
    </row>
    <row r="134" spans="2:2" ht="12.95" customHeight="1">
      <c r="B134" s="4"/>
    </row>
    <row r="135" spans="2:2" ht="12.95" customHeight="1">
      <c r="B135" s="4"/>
    </row>
    <row r="136" spans="2:2" ht="12.95" customHeight="1">
      <c r="B136" s="4"/>
    </row>
    <row r="137" spans="2:2" ht="12.95" customHeight="1">
      <c r="B137" s="4"/>
    </row>
    <row r="138" spans="2:2" ht="12.95" customHeight="1">
      <c r="B138" s="4"/>
    </row>
    <row r="139" spans="2:2" ht="12.95" customHeight="1">
      <c r="B139" s="4"/>
    </row>
    <row r="140" spans="2:2" ht="12.95" customHeight="1">
      <c r="B140" s="4"/>
    </row>
    <row r="141" spans="2:2" ht="12.95" customHeight="1">
      <c r="B141" s="4"/>
    </row>
    <row r="142" spans="2:2" ht="12.95" customHeight="1">
      <c r="B142" s="4"/>
    </row>
    <row r="143" spans="2:2" ht="12.95" customHeight="1">
      <c r="B143" s="4"/>
    </row>
    <row r="144" spans="2:2" ht="12.95" customHeight="1">
      <c r="B144" s="4"/>
    </row>
    <row r="145" spans="2:2" ht="12.95" customHeight="1">
      <c r="B145" s="4"/>
    </row>
    <row r="146" spans="2:2" ht="12.95" customHeight="1">
      <c r="B146" s="4"/>
    </row>
    <row r="147" spans="2:2" ht="12.95" customHeight="1">
      <c r="B147" s="4"/>
    </row>
    <row r="148" spans="2:2" ht="12.95" customHeight="1">
      <c r="B148" s="4"/>
    </row>
    <row r="149" spans="2:2" ht="12.95" customHeight="1">
      <c r="B149" s="4"/>
    </row>
    <row r="150" spans="2:2" ht="12.95" customHeight="1">
      <c r="B150" s="4"/>
    </row>
    <row r="151" spans="2:2" ht="12.95" customHeight="1">
      <c r="B151" s="4"/>
    </row>
    <row r="152" spans="2:2" ht="12.95" customHeight="1">
      <c r="B152" s="4"/>
    </row>
    <row r="153" spans="2:2" ht="12.95" customHeight="1">
      <c r="B153" s="4"/>
    </row>
    <row r="154" spans="2:2" ht="12.95" customHeight="1">
      <c r="B154" s="4"/>
    </row>
    <row r="155" spans="2:2" ht="12.95" customHeight="1">
      <c r="B155" s="4"/>
    </row>
    <row r="156" spans="2:2" ht="12.95" customHeight="1">
      <c r="B156" s="4"/>
    </row>
    <row r="157" spans="2:2" ht="12.95" customHeight="1">
      <c r="B157" s="4"/>
    </row>
    <row r="158" spans="2:2" ht="12.95" customHeight="1">
      <c r="B158" s="4"/>
    </row>
    <row r="159" spans="2:2" ht="12.95" customHeight="1">
      <c r="B159" s="4"/>
    </row>
    <row r="160" spans="2:2" ht="12.95" customHeight="1">
      <c r="B160" s="4"/>
    </row>
    <row r="161" spans="2:2" ht="12.95" customHeight="1">
      <c r="B161" s="4"/>
    </row>
    <row r="162" spans="2:2" ht="12.95" customHeight="1">
      <c r="B162" s="4"/>
    </row>
    <row r="163" spans="2:2" ht="12.95" customHeight="1">
      <c r="B163" s="4"/>
    </row>
    <row r="164" spans="2:2" ht="12.95" customHeight="1">
      <c r="B164" s="4"/>
    </row>
    <row r="165" spans="2:2" ht="12.95" customHeight="1">
      <c r="B165" s="4"/>
    </row>
    <row r="166" spans="2:2" ht="12.95" customHeight="1">
      <c r="B166" s="4"/>
    </row>
    <row r="167" spans="2:2" ht="12.95" customHeight="1">
      <c r="B167" s="4"/>
    </row>
    <row r="168" spans="2:2" ht="12.95" customHeight="1">
      <c r="B168" s="4"/>
    </row>
    <row r="169" spans="2:2" ht="12.95" customHeight="1">
      <c r="B169" s="4"/>
    </row>
    <row r="170" spans="2:2" ht="12.95" customHeight="1">
      <c r="B170" s="4"/>
    </row>
    <row r="171" spans="2:2" ht="12.95" customHeight="1">
      <c r="B171" s="4"/>
    </row>
    <row r="172" spans="2:2" ht="12.95" customHeight="1">
      <c r="B172" s="4"/>
    </row>
    <row r="173" spans="2:2" ht="12.95" customHeight="1">
      <c r="B173" s="4"/>
    </row>
    <row r="174" spans="2:2" ht="12.95" customHeight="1">
      <c r="B174" s="4"/>
    </row>
    <row r="175" spans="2:2" ht="12.95" customHeight="1">
      <c r="B175" s="4"/>
    </row>
    <row r="176" spans="2:2" ht="12.95" customHeight="1">
      <c r="B176" s="4"/>
    </row>
    <row r="177" spans="2:2" ht="12.95" customHeight="1">
      <c r="B177" s="4"/>
    </row>
    <row r="178" spans="2:2" ht="12.95" customHeight="1">
      <c r="B178" s="4"/>
    </row>
    <row r="179" spans="2:2" ht="12.95" customHeight="1">
      <c r="B179" s="4"/>
    </row>
    <row r="180" spans="2:2" ht="12.95" customHeight="1">
      <c r="B180" s="4"/>
    </row>
    <row r="181" spans="2:2" ht="12.95" customHeight="1">
      <c r="B181" s="4"/>
    </row>
    <row r="182" spans="2:2" ht="12.95" customHeight="1">
      <c r="B182" s="4"/>
    </row>
    <row r="183" spans="2:2" ht="12.95" customHeight="1">
      <c r="B183" s="4"/>
    </row>
    <row r="184" spans="2:2" ht="12.95" customHeight="1">
      <c r="B184" s="4"/>
    </row>
    <row r="185" spans="2:2" ht="12.95" customHeight="1">
      <c r="B185" s="4"/>
    </row>
    <row r="186" spans="2:2" ht="12.95" customHeight="1">
      <c r="B186" s="4"/>
    </row>
    <row r="187" spans="2:2" ht="12.95" customHeight="1">
      <c r="B187" s="4"/>
    </row>
    <row r="188" spans="2:2" ht="12.95" customHeight="1">
      <c r="B188" s="4"/>
    </row>
    <row r="189" spans="2:2" ht="12.95" customHeight="1">
      <c r="B189" s="4"/>
    </row>
    <row r="190" spans="2:2" ht="12.95" customHeight="1">
      <c r="B190" s="4"/>
    </row>
    <row r="191" spans="2:2" ht="12.95" customHeight="1">
      <c r="B191" s="4"/>
    </row>
    <row r="192" spans="2:2" ht="12.95" customHeight="1">
      <c r="B192" s="4"/>
    </row>
    <row r="193" spans="2:2" ht="12.95" customHeight="1">
      <c r="B193" s="4"/>
    </row>
    <row r="194" spans="2:2" ht="12.95" customHeight="1">
      <c r="B194" s="4"/>
    </row>
    <row r="195" spans="2:2" ht="12.95" customHeight="1">
      <c r="B195" s="4"/>
    </row>
    <row r="196" spans="2:2" ht="12.95" customHeight="1">
      <c r="B196" s="4"/>
    </row>
    <row r="197" spans="2:2" ht="12.95" customHeight="1">
      <c r="B197" s="4"/>
    </row>
    <row r="198" spans="2:2" ht="12.95" customHeight="1">
      <c r="B198" s="4"/>
    </row>
    <row r="199" spans="2:2" ht="12.95" customHeight="1">
      <c r="B199" s="4"/>
    </row>
    <row r="200" spans="2:2" ht="12.95" customHeight="1">
      <c r="B200" s="4"/>
    </row>
    <row r="201" spans="2:2" ht="12.95" customHeight="1">
      <c r="B201" s="4"/>
    </row>
    <row r="202" spans="2:2" ht="12.95" customHeight="1">
      <c r="B202" s="4"/>
    </row>
    <row r="203" spans="2:2" ht="12.95" customHeight="1">
      <c r="B203" s="4"/>
    </row>
    <row r="204" spans="2:2" ht="12.95" customHeight="1">
      <c r="B204" s="4"/>
    </row>
    <row r="205" spans="2:2" ht="12.95" customHeight="1">
      <c r="B205" s="4"/>
    </row>
    <row r="206" spans="2:2" ht="12.95" customHeight="1">
      <c r="B206" s="4"/>
    </row>
    <row r="207" spans="2:2" ht="12.95" customHeight="1">
      <c r="B207" s="4"/>
    </row>
    <row r="208" spans="2:2" ht="12.95" customHeight="1">
      <c r="B208" s="4"/>
    </row>
    <row r="209" spans="2:2" ht="12.95" customHeight="1">
      <c r="B209" s="4"/>
    </row>
    <row r="210" spans="2:2" ht="12.95" customHeight="1">
      <c r="B210" s="4"/>
    </row>
    <row r="211" spans="2:2" ht="12.95" customHeight="1">
      <c r="B211" s="4"/>
    </row>
    <row r="212" spans="2:2" ht="12.95" customHeight="1">
      <c r="B212" s="4"/>
    </row>
    <row r="213" spans="2:2" ht="12.95" customHeight="1">
      <c r="B213" s="4"/>
    </row>
    <row r="214" spans="2:2" ht="12.95" customHeight="1">
      <c r="B214" s="4"/>
    </row>
    <row r="215" spans="2:2" ht="12.95" customHeight="1">
      <c r="B215" s="4"/>
    </row>
    <row r="216" spans="2:2" ht="12.95" customHeight="1">
      <c r="B216" s="4"/>
    </row>
    <row r="217" spans="2:2" ht="12.95" customHeight="1">
      <c r="B217" s="4"/>
    </row>
    <row r="218" spans="2:2" ht="12.95" customHeight="1">
      <c r="B218" s="4"/>
    </row>
    <row r="219" spans="2:2" ht="12.95" customHeight="1">
      <c r="B219" s="4"/>
    </row>
    <row r="220" spans="2:2" ht="12.95" customHeight="1">
      <c r="B220" s="4"/>
    </row>
    <row r="221" spans="2:2" ht="12.95" customHeight="1">
      <c r="B221" s="4"/>
    </row>
    <row r="222" spans="2:2" ht="12.95" customHeight="1">
      <c r="B222" s="4"/>
    </row>
    <row r="223" spans="2:2" ht="12.95" customHeight="1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  <row r="725" spans="2:2">
      <c r="B725" s="4"/>
    </row>
    <row r="726" spans="2:2">
      <c r="B726" s="4"/>
    </row>
    <row r="727" spans="2:2">
      <c r="B727" s="4"/>
    </row>
    <row r="728" spans="2:2">
      <c r="B728" s="4"/>
    </row>
    <row r="729" spans="2:2">
      <c r="B729" s="4"/>
    </row>
    <row r="730" spans="2:2">
      <c r="B730" s="4"/>
    </row>
    <row r="731" spans="2:2">
      <c r="B731" s="4"/>
    </row>
    <row r="732" spans="2:2">
      <c r="B732" s="4"/>
    </row>
    <row r="733" spans="2:2">
      <c r="B733" s="4"/>
    </row>
    <row r="734" spans="2:2">
      <c r="B734" s="4"/>
    </row>
    <row r="735" spans="2:2">
      <c r="B735" s="4"/>
    </row>
    <row r="736" spans="2:2">
      <c r="B736" s="4"/>
    </row>
    <row r="737" spans="2:2">
      <c r="B737" s="4"/>
    </row>
    <row r="738" spans="2:2">
      <c r="B738" s="4"/>
    </row>
    <row r="739" spans="2:2">
      <c r="B739" s="4"/>
    </row>
    <row r="740" spans="2:2">
      <c r="B740" s="4"/>
    </row>
    <row r="741" spans="2:2">
      <c r="B741" s="4"/>
    </row>
    <row r="742" spans="2:2">
      <c r="B742" s="4"/>
    </row>
    <row r="743" spans="2:2">
      <c r="B743" s="4"/>
    </row>
    <row r="744" spans="2:2">
      <c r="B744" s="4"/>
    </row>
    <row r="745" spans="2:2">
      <c r="B745" s="4"/>
    </row>
    <row r="746" spans="2:2">
      <c r="B746" s="4"/>
    </row>
    <row r="747" spans="2:2">
      <c r="B747" s="4"/>
    </row>
    <row r="748" spans="2:2">
      <c r="B748" s="4"/>
    </row>
    <row r="749" spans="2:2">
      <c r="B749" s="4"/>
    </row>
    <row r="750" spans="2:2">
      <c r="B750" s="4"/>
    </row>
    <row r="751" spans="2:2">
      <c r="B751" s="4"/>
    </row>
    <row r="752" spans="2:2">
      <c r="B752" s="4"/>
    </row>
    <row r="753" spans="2:2">
      <c r="B753" s="4"/>
    </row>
    <row r="754" spans="2:2">
      <c r="B754" s="4"/>
    </row>
    <row r="755" spans="2:2">
      <c r="B755" s="4"/>
    </row>
    <row r="756" spans="2:2">
      <c r="B756" s="4"/>
    </row>
    <row r="757" spans="2:2">
      <c r="B757" s="4"/>
    </row>
    <row r="758" spans="2:2">
      <c r="B758" s="4"/>
    </row>
    <row r="759" spans="2:2">
      <c r="B759" s="4"/>
    </row>
    <row r="760" spans="2:2">
      <c r="B760" s="4"/>
    </row>
    <row r="761" spans="2:2">
      <c r="B761" s="4"/>
    </row>
    <row r="762" spans="2:2">
      <c r="B762" s="4"/>
    </row>
    <row r="763" spans="2:2">
      <c r="B763" s="4"/>
    </row>
    <row r="764" spans="2:2">
      <c r="B764" s="4"/>
    </row>
    <row r="765" spans="2:2">
      <c r="B765" s="4"/>
    </row>
    <row r="766" spans="2:2">
      <c r="B766" s="4"/>
    </row>
    <row r="767" spans="2:2">
      <c r="B767" s="4"/>
    </row>
    <row r="768" spans="2:2">
      <c r="B768" s="4"/>
    </row>
    <row r="769" spans="2:2">
      <c r="B769" s="4"/>
    </row>
    <row r="770" spans="2:2">
      <c r="B770" s="4"/>
    </row>
    <row r="771" spans="2:2">
      <c r="B771" s="4"/>
    </row>
    <row r="772" spans="2:2">
      <c r="B772" s="4"/>
    </row>
    <row r="773" spans="2:2">
      <c r="B773" s="4"/>
    </row>
    <row r="774" spans="2:2">
      <c r="B774" s="4"/>
    </row>
    <row r="775" spans="2:2">
      <c r="B775" s="4"/>
    </row>
    <row r="776" spans="2:2">
      <c r="B776" s="4"/>
    </row>
    <row r="777" spans="2:2">
      <c r="B777" s="4"/>
    </row>
    <row r="778" spans="2:2">
      <c r="B778" s="4"/>
    </row>
    <row r="779" spans="2:2">
      <c r="B779" s="4"/>
    </row>
    <row r="780" spans="2:2">
      <c r="B780" s="4"/>
    </row>
    <row r="781" spans="2:2">
      <c r="B781" s="4"/>
    </row>
    <row r="782" spans="2:2">
      <c r="B782" s="4"/>
    </row>
    <row r="783" spans="2:2">
      <c r="B783" s="4"/>
    </row>
    <row r="784" spans="2:2">
      <c r="B784" s="4"/>
    </row>
    <row r="785" spans="2:2">
      <c r="B785" s="4"/>
    </row>
    <row r="786" spans="2:2">
      <c r="B786" s="4"/>
    </row>
    <row r="787" spans="2:2">
      <c r="B787" s="4"/>
    </row>
    <row r="788" spans="2:2">
      <c r="B788" s="4"/>
    </row>
    <row r="789" spans="2:2">
      <c r="B789" s="4"/>
    </row>
    <row r="790" spans="2:2">
      <c r="B790" s="4"/>
    </row>
    <row r="791" spans="2:2">
      <c r="B791" s="4"/>
    </row>
    <row r="792" spans="2:2">
      <c r="B792" s="4"/>
    </row>
    <row r="793" spans="2:2">
      <c r="B793" s="4"/>
    </row>
    <row r="794" spans="2:2">
      <c r="B794" s="4"/>
    </row>
    <row r="795" spans="2:2">
      <c r="B795" s="4"/>
    </row>
    <row r="796" spans="2:2">
      <c r="B796" s="4"/>
    </row>
    <row r="797" spans="2:2">
      <c r="B797" s="4"/>
    </row>
    <row r="798" spans="2:2">
      <c r="B798" s="4"/>
    </row>
    <row r="799" spans="2:2">
      <c r="B799" s="4"/>
    </row>
    <row r="800" spans="2:2">
      <c r="B800" s="4"/>
    </row>
    <row r="801" spans="2:2">
      <c r="B801" s="4"/>
    </row>
    <row r="802" spans="2:2">
      <c r="B802" s="4"/>
    </row>
    <row r="803" spans="2:2">
      <c r="B803" s="4"/>
    </row>
    <row r="804" spans="2:2">
      <c r="B804" s="4"/>
    </row>
    <row r="805" spans="2:2">
      <c r="B805" s="4"/>
    </row>
    <row r="806" spans="2:2">
      <c r="B806" s="4"/>
    </row>
    <row r="807" spans="2:2">
      <c r="B807" s="4"/>
    </row>
    <row r="808" spans="2:2">
      <c r="B808" s="4"/>
    </row>
    <row r="809" spans="2:2">
      <c r="B809" s="4"/>
    </row>
    <row r="810" spans="2:2">
      <c r="B810" s="4"/>
    </row>
    <row r="811" spans="2:2">
      <c r="B811" s="4"/>
    </row>
    <row r="812" spans="2:2">
      <c r="B812" s="4"/>
    </row>
    <row r="813" spans="2:2">
      <c r="B813" s="4"/>
    </row>
    <row r="814" spans="2:2">
      <c r="B814" s="4"/>
    </row>
    <row r="815" spans="2:2">
      <c r="B815" s="4"/>
    </row>
    <row r="816" spans="2:2">
      <c r="B816" s="4"/>
    </row>
    <row r="817" spans="2:2">
      <c r="B817" s="4"/>
    </row>
    <row r="818" spans="2:2">
      <c r="B818" s="4"/>
    </row>
    <row r="819" spans="2:2">
      <c r="B819" s="4"/>
    </row>
    <row r="820" spans="2:2">
      <c r="B820" s="4"/>
    </row>
    <row r="821" spans="2:2">
      <c r="B821" s="4"/>
    </row>
    <row r="822" spans="2:2">
      <c r="B822" s="4"/>
    </row>
    <row r="823" spans="2:2">
      <c r="B823" s="4"/>
    </row>
    <row r="824" spans="2:2">
      <c r="B824" s="4"/>
    </row>
    <row r="825" spans="2:2">
      <c r="B825" s="4"/>
    </row>
    <row r="826" spans="2:2">
      <c r="B826" s="4"/>
    </row>
    <row r="827" spans="2:2">
      <c r="B827" s="4"/>
    </row>
    <row r="828" spans="2:2">
      <c r="B828" s="4"/>
    </row>
    <row r="829" spans="2:2">
      <c r="B829" s="4"/>
    </row>
    <row r="830" spans="2:2">
      <c r="B830" s="4"/>
    </row>
    <row r="831" spans="2:2">
      <c r="B831" s="4"/>
    </row>
    <row r="832" spans="2:2">
      <c r="B832" s="4"/>
    </row>
    <row r="833" spans="2:2">
      <c r="B833" s="4"/>
    </row>
    <row r="834" spans="2:2">
      <c r="B834" s="4"/>
    </row>
    <row r="835" spans="2:2">
      <c r="B835" s="4"/>
    </row>
    <row r="836" spans="2:2">
      <c r="B836" s="4"/>
    </row>
    <row r="837" spans="2:2">
      <c r="B837" s="4"/>
    </row>
    <row r="838" spans="2:2">
      <c r="B838" s="4"/>
    </row>
    <row r="839" spans="2:2">
      <c r="B839" s="4"/>
    </row>
    <row r="840" spans="2:2">
      <c r="B840" s="4"/>
    </row>
    <row r="841" spans="2:2">
      <c r="B841" s="4"/>
    </row>
    <row r="842" spans="2:2">
      <c r="B842" s="4"/>
    </row>
    <row r="843" spans="2:2">
      <c r="B843" s="4"/>
    </row>
    <row r="844" spans="2:2">
      <c r="B844" s="4"/>
    </row>
    <row r="845" spans="2:2">
      <c r="B845" s="4"/>
    </row>
    <row r="846" spans="2:2">
      <c r="B846" s="4"/>
    </row>
    <row r="847" spans="2:2">
      <c r="B847" s="4"/>
    </row>
    <row r="848" spans="2:2">
      <c r="B848" s="4"/>
    </row>
    <row r="849" spans="2:2">
      <c r="B849" s="4"/>
    </row>
    <row r="850" spans="2:2">
      <c r="B850" s="4"/>
    </row>
    <row r="851" spans="2:2">
      <c r="B851" s="4"/>
    </row>
    <row r="852" spans="2:2">
      <c r="B852" s="4"/>
    </row>
    <row r="853" spans="2:2">
      <c r="B853" s="4"/>
    </row>
    <row r="854" spans="2:2">
      <c r="B854" s="4"/>
    </row>
    <row r="855" spans="2:2">
      <c r="B855" s="4"/>
    </row>
    <row r="856" spans="2:2">
      <c r="B856" s="4"/>
    </row>
    <row r="857" spans="2:2">
      <c r="B857" s="4"/>
    </row>
    <row r="858" spans="2:2">
      <c r="B858" s="4"/>
    </row>
    <row r="859" spans="2:2">
      <c r="B859" s="4"/>
    </row>
    <row r="860" spans="2:2">
      <c r="B860" s="4"/>
    </row>
    <row r="861" spans="2:2">
      <c r="B861" s="4"/>
    </row>
    <row r="862" spans="2:2">
      <c r="B862" s="4"/>
    </row>
    <row r="863" spans="2:2">
      <c r="B863" s="4"/>
    </row>
    <row r="864" spans="2:2">
      <c r="B864" s="4"/>
    </row>
    <row r="865" spans="2:2">
      <c r="B865" s="4"/>
    </row>
    <row r="866" spans="2:2">
      <c r="B866" s="4"/>
    </row>
    <row r="867" spans="2:2">
      <c r="B867" s="4"/>
    </row>
    <row r="868" spans="2:2">
      <c r="B868" s="4"/>
    </row>
    <row r="869" spans="2:2">
      <c r="B869" s="4"/>
    </row>
    <row r="870" spans="2:2">
      <c r="B870" s="4"/>
    </row>
    <row r="871" spans="2:2">
      <c r="B871" s="4"/>
    </row>
    <row r="872" spans="2:2">
      <c r="B872" s="4"/>
    </row>
    <row r="873" spans="2:2">
      <c r="B873" s="4"/>
    </row>
    <row r="874" spans="2:2">
      <c r="B874" s="4"/>
    </row>
    <row r="875" spans="2:2">
      <c r="B875" s="4"/>
    </row>
    <row r="876" spans="2:2">
      <c r="B876" s="4"/>
    </row>
    <row r="877" spans="2:2">
      <c r="B877" s="4"/>
    </row>
    <row r="878" spans="2:2">
      <c r="B878" s="4"/>
    </row>
    <row r="879" spans="2:2">
      <c r="B879" s="4"/>
    </row>
    <row r="880" spans="2:2">
      <c r="B880" s="4"/>
    </row>
    <row r="881" spans="2:2">
      <c r="B881" s="4"/>
    </row>
    <row r="882" spans="2:2">
      <c r="B882" s="4"/>
    </row>
    <row r="883" spans="2:2">
      <c r="B883" s="4"/>
    </row>
    <row r="884" spans="2:2">
      <c r="B884" s="4"/>
    </row>
    <row r="885" spans="2:2">
      <c r="B885" s="4"/>
    </row>
    <row r="886" spans="2:2">
      <c r="B886" s="4"/>
    </row>
    <row r="887" spans="2:2">
      <c r="B887" s="4"/>
    </row>
    <row r="888" spans="2:2">
      <c r="B888" s="4"/>
    </row>
    <row r="889" spans="2:2">
      <c r="B889" s="4"/>
    </row>
    <row r="890" spans="2:2">
      <c r="B890" s="4"/>
    </row>
    <row r="891" spans="2:2">
      <c r="B891" s="4"/>
    </row>
    <row r="892" spans="2:2">
      <c r="B892" s="4"/>
    </row>
    <row r="893" spans="2:2">
      <c r="B893" s="4"/>
    </row>
    <row r="894" spans="2:2">
      <c r="B894" s="4"/>
    </row>
    <row r="895" spans="2:2">
      <c r="B895" s="4"/>
    </row>
    <row r="896" spans="2:2">
      <c r="B896" s="4"/>
    </row>
    <row r="897" spans="2:2">
      <c r="B897" s="4"/>
    </row>
    <row r="898" spans="2:2">
      <c r="B898" s="4"/>
    </row>
    <row r="899" spans="2:2">
      <c r="B899" s="4"/>
    </row>
    <row r="900" spans="2:2">
      <c r="B900" s="4"/>
    </row>
    <row r="901" spans="2:2">
      <c r="B901" s="4"/>
    </row>
    <row r="902" spans="2:2">
      <c r="B902" s="4"/>
    </row>
    <row r="903" spans="2:2">
      <c r="B903" s="4"/>
    </row>
    <row r="904" spans="2:2">
      <c r="B904" s="4"/>
    </row>
    <row r="905" spans="2:2">
      <c r="B905" s="4"/>
    </row>
    <row r="906" spans="2:2">
      <c r="B906" s="4"/>
    </row>
    <row r="907" spans="2:2">
      <c r="B907" s="4"/>
    </row>
    <row r="908" spans="2:2">
      <c r="B908" s="4"/>
    </row>
    <row r="909" spans="2:2">
      <c r="B909" s="4"/>
    </row>
    <row r="910" spans="2:2">
      <c r="B910" s="4"/>
    </row>
    <row r="911" spans="2:2">
      <c r="B911" s="4"/>
    </row>
    <row r="912" spans="2:2">
      <c r="B912" s="4"/>
    </row>
    <row r="913" spans="2:2">
      <c r="B913" s="4"/>
    </row>
    <row r="914" spans="2:2">
      <c r="B914" s="4"/>
    </row>
    <row r="915" spans="2:2">
      <c r="B915" s="4"/>
    </row>
    <row r="916" spans="2:2">
      <c r="B916" s="4"/>
    </row>
    <row r="917" spans="2:2">
      <c r="B917" s="4"/>
    </row>
    <row r="918" spans="2:2">
      <c r="B918" s="4"/>
    </row>
    <row r="919" spans="2:2">
      <c r="B919" s="4"/>
    </row>
    <row r="920" spans="2:2">
      <c r="B920" s="4"/>
    </row>
    <row r="921" spans="2:2">
      <c r="B921" s="4"/>
    </row>
    <row r="922" spans="2:2">
      <c r="B922" s="4"/>
    </row>
    <row r="923" spans="2:2">
      <c r="B923" s="4"/>
    </row>
    <row r="924" spans="2:2">
      <c r="B924" s="4"/>
    </row>
    <row r="925" spans="2:2">
      <c r="B925" s="4"/>
    </row>
    <row r="926" spans="2:2">
      <c r="B926" s="4"/>
    </row>
    <row r="927" spans="2:2">
      <c r="B927" s="4"/>
    </row>
    <row r="928" spans="2:2">
      <c r="B928" s="4"/>
    </row>
    <row r="929" spans="2:2">
      <c r="B929" s="4"/>
    </row>
    <row r="930" spans="2:2">
      <c r="B930" s="4"/>
    </row>
    <row r="931" spans="2:2">
      <c r="B931" s="4"/>
    </row>
    <row r="932" spans="2:2">
      <c r="B932" s="4"/>
    </row>
    <row r="933" spans="2:2">
      <c r="B933" s="4"/>
    </row>
    <row r="934" spans="2:2">
      <c r="B934" s="4"/>
    </row>
    <row r="935" spans="2:2">
      <c r="B935" s="4"/>
    </row>
    <row r="936" spans="2:2">
      <c r="B936" s="4"/>
    </row>
    <row r="937" spans="2:2">
      <c r="B937" s="4"/>
    </row>
    <row r="938" spans="2:2">
      <c r="B938" s="4"/>
    </row>
    <row r="939" spans="2:2">
      <c r="B939" s="4"/>
    </row>
    <row r="940" spans="2:2">
      <c r="B940" s="4"/>
    </row>
    <row r="941" spans="2:2">
      <c r="B941" s="4"/>
    </row>
    <row r="942" spans="2:2">
      <c r="B942" s="4"/>
    </row>
    <row r="943" spans="2:2">
      <c r="B943" s="4"/>
    </row>
    <row r="944" spans="2:2">
      <c r="B944" s="4"/>
    </row>
    <row r="945" spans="2:2">
      <c r="B945" s="4"/>
    </row>
    <row r="946" spans="2:2">
      <c r="B946" s="4"/>
    </row>
    <row r="947" spans="2:2">
      <c r="B947" s="4"/>
    </row>
    <row r="948" spans="2:2">
      <c r="B948" s="4"/>
    </row>
    <row r="949" spans="2:2">
      <c r="B949" s="4"/>
    </row>
    <row r="950" spans="2:2">
      <c r="B950" s="4"/>
    </row>
    <row r="951" spans="2:2">
      <c r="B951" s="4"/>
    </row>
    <row r="952" spans="2:2">
      <c r="B952" s="4"/>
    </row>
    <row r="953" spans="2:2">
      <c r="B953" s="4"/>
    </row>
    <row r="954" spans="2:2">
      <c r="B954" s="4"/>
    </row>
    <row r="955" spans="2:2">
      <c r="B955" s="4"/>
    </row>
    <row r="956" spans="2:2">
      <c r="B956" s="4"/>
    </row>
    <row r="957" spans="2:2">
      <c r="B957" s="4"/>
    </row>
    <row r="958" spans="2:2">
      <c r="B958" s="4"/>
    </row>
    <row r="959" spans="2:2">
      <c r="B959" s="4"/>
    </row>
    <row r="960" spans="2:2">
      <c r="B960" s="4"/>
    </row>
    <row r="961" spans="2:2">
      <c r="B961" s="4"/>
    </row>
    <row r="962" spans="2:2">
      <c r="B962" s="4"/>
    </row>
    <row r="963" spans="2:2">
      <c r="B963" s="4"/>
    </row>
    <row r="964" spans="2:2">
      <c r="B964" s="4"/>
    </row>
    <row r="965" spans="2:2">
      <c r="B965" s="4"/>
    </row>
    <row r="966" spans="2:2">
      <c r="B966" s="4"/>
    </row>
    <row r="967" spans="2:2">
      <c r="B967" s="4"/>
    </row>
    <row r="968" spans="2:2">
      <c r="B968" s="4"/>
    </row>
    <row r="969" spans="2:2">
      <c r="B969" s="4"/>
    </row>
    <row r="970" spans="2:2">
      <c r="B970" s="4"/>
    </row>
    <row r="971" spans="2:2">
      <c r="B971" s="4"/>
    </row>
    <row r="972" spans="2:2">
      <c r="B972" s="4"/>
    </row>
    <row r="973" spans="2:2">
      <c r="B973" s="4"/>
    </row>
    <row r="974" spans="2:2">
      <c r="B974" s="4"/>
    </row>
    <row r="975" spans="2:2">
      <c r="B975" s="4"/>
    </row>
    <row r="976" spans="2:2">
      <c r="B976" s="4"/>
    </row>
    <row r="977" spans="2:2">
      <c r="B977" s="4"/>
    </row>
    <row r="978" spans="2:2">
      <c r="B978" s="4"/>
    </row>
    <row r="979" spans="2:2">
      <c r="B979" s="4"/>
    </row>
    <row r="980" spans="2:2">
      <c r="B980" s="4"/>
    </row>
    <row r="981" spans="2:2">
      <c r="B981" s="4"/>
    </row>
    <row r="982" spans="2:2">
      <c r="B982" s="4"/>
    </row>
    <row r="983" spans="2:2">
      <c r="B983" s="4"/>
    </row>
    <row r="984" spans="2:2">
      <c r="B984" s="4"/>
    </row>
    <row r="985" spans="2:2">
      <c r="B985" s="4"/>
    </row>
    <row r="986" spans="2:2">
      <c r="B986" s="4"/>
    </row>
    <row r="987" spans="2:2">
      <c r="B987" s="4"/>
    </row>
    <row r="988" spans="2:2">
      <c r="B988" s="4"/>
    </row>
    <row r="989" spans="2:2">
      <c r="B989" s="4"/>
    </row>
    <row r="990" spans="2:2">
      <c r="B990" s="4"/>
    </row>
    <row r="991" spans="2:2">
      <c r="B991" s="4"/>
    </row>
    <row r="992" spans="2:2">
      <c r="B992" s="4"/>
    </row>
    <row r="993" spans="2:2">
      <c r="B993" s="4"/>
    </row>
    <row r="994" spans="2:2">
      <c r="B994" s="4"/>
    </row>
    <row r="995" spans="2:2">
      <c r="B995" s="4"/>
    </row>
    <row r="996" spans="2:2">
      <c r="B996" s="4"/>
    </row>
    <row r="997" spans="2:2">
      <c r="B997" s="4"/>
    </row>
    <row r="998" spans="2:2">
      <c r="B998" s="4"/>
    </row>
    <row r="999" spans="2:2">
      <c r="B999" s="4"/>
    </row>
    <row r="1000" spans="2:2">
      <c r="B1000" s="4"/>
    </row>
    <row r="1001" spans="2:2">
      <c r="B1001" s="4"/>
    </row>
    <row r="1002" spans="2:2">
      <c r="B1002" s="4"/>
    </row>
    <row r="1003" spans="2:2">
      <c r="B1003" s="4"/>
    </row>
    <row r="1004" spans="2:2">
      <c r="B1004" s="4"/>
    </row>
    <row r="1005" spans="2:2">
      <c r="B1005" s="4"/>
    </row>
    <row r="1006" spans="2:2">
      <c r="B1006" s="4"/>
    </row>
    <row r="1007" spans="2:2">
      <c r="B1007" s="4"/>
    </row>
    <row r="1008" spans="2:2">
      <c r="B1008" s="4"/>
    </row>
    <row r="1009" spans="2:2">
      <c r="B1009" s="4"/>
    </row>
    <row r="1010" spans="2:2">
      <c r="B1010" s="4"/>
    </row>
    <row r="1011" spans="2:2">
      <c r="B1011" s="4"/>
    </row>
    <row r="1012" spans="2:2">
      <c r="B1012" s="4"/>
    </row>
    <row r="1013" spans="2:2">
      <c r="B1013" s="4"/>
    </row>
    <row r="1014" spans="2:2">
      <c r="B1014" s="4"/>
    </row>
    <row r="1015" spans="2:2">
      <c r="B1015" s="4"/>
    </row>
    <row r="1016" spans="2:2">
      <c r="B1016" s="4"/>
    </row>
    <row r="1017" spans="2:2">
      <c r="B1017" s="4"/>
    </row>
    <row r="1018" spans="2:2">
      <c r="B1018" s="4"/>
    </row>
    <row r="1019" spans="2:2">
      <c r="B1019" s="4"/>
    </row>
    <row r="1020" spans="2:2">
      <c r="B1020" s="4"/>
    </row>
    <row r="1021" spans="2:2">
      <c r="B1021" s="4"/>
    </row>
    <row r="1022" spans="2:2">
      <c r="B1022" s="4"/>
    </row>
    <row r="1023" spans="2:2">
      <c r="B1023" s="4"/>
    </row>
    <row r="1024" spans="2:2">
      <c r="B1024" s="4"/>
    </row>
    <row r="1025" spans="2:2">
      <c r="B1025" s="4"/>
    </row>
    <row r="1026" spans="2:2">
      <c r="B1026" s="4"/>
    </row>
    <row r="1027" spans="2:2">
      <c r="B1027" s="4"/>
    </row>
    <row r="1028" spans="2:2">
      <c r="B1028" s="4"/>
    </row>
    <row r="1029" spans="2:2">
      <c r="B1029" s="4"/>
    </row>
    <row r="1030" spans="2:2">
      <c r="B1030" s="4"/>
    </row>
    <row r="1031" spans="2:2">
      <c r="B1031" s="4"/>
    </row>
    <row r="1032" spans="2:2">
      <c r="B1032" s="4"/>
    </row>
    <row r="1033" spans="2:2">
      <c r="B1033" s="4"/>
    </row>
    <row r="1034" spans="2:2">
      <c r="B1034" s="4"/>
    </row>
    <row r="1035" spans="2:2">
      <c r="B1035" s="4"/>
    </row>
    <row r="1036" spans="2:2">
      <c r="B1036" s="4"/>
    </row>
    <row r="1037" spans="2:2">
      <c r="B1037" s="4"/>
    </row>
    <row r="1038" spans="2:2">
      <c r="B1038" s="4"/>
    </row>
    <row r="1039" spans="2:2">
      <c r="B1039" s="4"/>
    </row>
    <row r="1040" spans="2:2">
      <c r="B1040" s="4"/>
    </row>
    <row r="1041" spans="2:2">
      <c r="B1041" s="4"/>
    </row>
    <row r="1042" spans="2:2">
      <c r="B1042" s="4"/>
    </row>
    <row r="1043" spans="2:2">
      <c r="B1043" s="4"/>
    </row>
    <row r="1044" spans="2:2">
      <c r="B1044" s="4"/>
    </row>
    <row r="1045" spans="2:2">
      <c r="B1045" s="4"/>
    </row>
    <row r="1046" spans="2:2">
      <c r="B1046" s="4"/>
    </row>
    <row r="1047" spans="2:2">
      <c r="B1047" s="4"/>
    </row>
    <row r="1048" spans="2:2">
      <c r="B1048" s="4"/>
    </row>
    <row r="1049" spans="2:2">
      <c r="B1049" s="4"/>
    </row>
    <row r="1050" spans="2:2">
      <c r="B1050" s="4"/>
    </row>
    <row r="1051" spans="2:2">
      <c r="B1051" s="4"/>
    </row>
    <row r="1052" spans="2:2">
      <c r="B1052" s="4"/>
    </row>
    <row r="1053" spans="2:2">
      <c r="B1053" s="4"/>
    </row>
    <row r="1054" spans="2:2">
      <c r="B1054" s="4"/>
    </row>
    <row r="1055" spans="2:2">
      <c r="B1055" s="4"/>
    </row>
    <row r="1056" spans="2:2">
      <c r="B1056" s="4"/>
    </row>
    <row r="1057" spans="2:2">
      <c r="B1057" s="4"/>
    </row>
    <row r="1058" spans="2:2">
      <c r="B1058" s="4"/>
    </row>
    <row r="1059" spans="2:2">
      <c r="B1059" s="4"/>
    </row>
    <row r="1060" spans="2:2">
      <c r="B1060" s="4"/>
    </row>
    <row r="1061" spans="2:2">
      <c r="B1061" s="4"/>
    </row>
    <row r="1062" spans="2:2">
      <c r="B1062" s="4"/>
    </row>
    <row r="1063" spans="2:2">
      <c r="B1063" s="4"/>
    </row>
    <row r="1064" spans="2:2">
      <c r="B1064" s="4"/>
    </row>
    <row r="1065" spans="2:2">
      <c r="B1065" s="4"/>
    </row>
    <row r="1066" spans="2:2">
      <c r="B1066" s="4"/>
    </row>
    <row r="1067" spans="2:2">
      <c r="B1067" s="4"/>
    </row>
    <row r="1068" spans="2:2">
      <c r="B1068" s="4"/>
    </row>
    <row r="1069" spans="2:2">
      <c r="B1069" s="4"/>
    </row>
    <row r="1070" spans="2:2">
      <c r="B1070" s="4"/>
    </row>
    <row r="1071" spans="2:2">
      <c r="B1071" s="4"/>
    </row>
    <row r="1072" spans="2:2">
      <c r="B1072" s="4"/>
    </row>
    <row r="1073" spans="2:2">
      <c r="B1073" s="4"/>
    </row>
    <row r="1074" spans="2:2">
      <c r="B1074" s="4"/>
    </row>
    <row r="1075" spans="2:2">
      <c r="B1075" s="4"/>
    </row>
    <row r="1076" spans="2:2">
      <c r="B1076" s="4"/>
    </row>
    <row r="1077" spans="2:2">
      <c r="B1077" s="4"/>
    </row>
    <row r="1078" spans="2:2">
      <c r="B1078" s="4"/>
    </row>
    <row r="1079" spans="2:2">
      <c r="B1079" s="4"/>
    </row>
    <row r="1080" spans="2:2">
      <c r="B1080" s="4"/>
    </row>
    <row r="1081" spans="2:2">
      <c r="B1081" s="4"/>
    </row>
    <row r="1082" spans="2:2">
      <c r="B1082" s="4"/>
    </row>
    <row r="1083" spans="2:2">
      <c r="B1083" s="4"/>
    </row>
    <row r="1084" spans="2:2">
      <c r="B1084" s="4"/>
    </row>
    <row r="1085" spans="2:2">
      <c r="B1085" s="4"/>
    </row>
    <row r="1086" spans="2:2">
      <c r="B1086" s="4"/>
    </row>
    <row r="1087" spans="2:2">
      <c r="B1087" s="4"/>
    </row>
    <row r="1088" spans="2:2">
      <c r="B1088" s="4"/>
    </row>
    <row r="1089" spans="2:2">
      <c r="B1089" s="4"/>
    </row>
    <row r="1090" spans="2:2">
      <c r="B1090" s="4"/>
    </row>
    <row r="1091" spans="2:2">
      <c r="B1091" s="4"/>
    </row>
    <row r="1092" spans="2:2">
      <c r="B1092" s="4"/>
    </row>
    <row r="1093" spans="2:2">
      <c r="B1093" s="4"/>
    </row>
    <row r="1094" spans="2:2">
      <c r="B1094" s="4"/>
    </row>
    <row r="1095" spans="2:2">
      <c r="B1095" s="4"/>
    </row>
    <row r="1096" spans="2:2">
      <c r="B1096" s="4"/>
    </row>
    <row r="1097" spans="2:2">
      <c r="B1097" s="4"/>
    </row>
    <row r="1098" spans="2:2">
      <c r="B1098" s="4"/>
    </row>
    <row r="1099" spans="2:2">
      <c r="B1099" s="4"/>
    </row>
    <row r="1100" spans="2:2">
      <c r="B1100" s="4"/>
    </row>
    <row r="1101" spans="2:2">
      <c r="B1101" s="4"/>
    </row>
    <row r="1102" spans="2:2">
      <c r="B1102" s="4"/>
    </row>
    <row r="1103" spans="2:2">
      <c r="B1103" s="4"/>
    </row>
    <row r="1104" spans="2:2">
      <c r="B1104" s="4"/>
    </row>
    <row r="1105" spans="2:2">
      <c r="B1105" s="4"/>
    </row>
    <row r="1106" spans="2:2">
      <c r="B1106" s="4"/>
    </row>
    <row r="1107" spans="2:2">
      <c r="B1107" s="4"/>
    </row>
    <row r="1108" spans="2:2">
      <c r="B1108" s="4"/>
    </row>
    <row r="1109" spans="2:2">
      <c r="B1109" s="4"/>
    </row>
    <row r="1110" spans="2:2">
      <c r="B1110" s="4"/>
    </row>
    <row r="1111" spans="2:2">
      <c r="B1111" s="4"/>
    </row>
    <row r="1112" spans="2:2">
      <c r="B1112" s="4"/>
    </row>
    <row r="1113" spans="2:2">
      <c r="B1113" s="4"/>
    </row>
    <row r="1114" spans="2:2">
      <c r="B1114" s="4"/>
    </row>
    <row r="1115" spans="2:2">
      <c r="B1115" s="4"/>
    </row>
    <row r="1116" spans="2:2">
      <c r="B1116" s="4"/>
    </row>
    <row r="1117" spans="2:2">
      <c r="B1117" s="4"/>
    </row>
    <row r="1118" spans="2:2">
      <c r="B1118" s="4"/>
    </row>
    <row r="1119" spans="2:2">
      <c r="B1119" s="4"/>
    </row>
    <row r="1120" spans="2:2">
      <c r="B1120" s="4"/>
    </row>
    <row r="1121" spans="2:2">
      <c r="B1121" s="4"/>
    </row>
    <row r="1122" spans="2:2">
      <c r="B1122" s="4"/>
    </row>
    <row r="1123" spans="2:2">
      <c r="B1123" s="4"/>
    </row>
    <row r="1124" spans="2:2">
      <c r="B1124" s="4"/>
    </row>
    <row r="1125" spans="2:2">
      <c r="B1125" s="4"/>
    </row>
    <row r="1126" spans="2:2">
      <c r="B1126" s="4"/>
    </row>
    <row r="1127" spans="2:2">
      <c r="B1127" s="4"/>
    </row>
    <row r="1128" spans="2:2">
      <c r="B1128" s="4"/>
    </row>
    <row r="1129" spans="2:2">
      <c r="B1129" s="4"/>
    </row>
    <row r="1130" spans="2:2">
      <c r="B1130" s="4"/>
    </row>
    <row r="1131" spans="2:2">
      <c r="B1131" s="4"/>
    </row>
    <row r="1132" spans="2:2">
      <c r="B1132" s="4"/>
    </row>
    <row r="1133" spans="2:2">
      <c r="B1133" s="4"/>
    </row>
    <row r="1134" spans="2:2">
      <c r="B1134" s="4"/>
    </row>
    <row r="1135" spans="2:2">
      <c r="B1135" s="4"/>
    </row>
    <row r="1136" spans="2:2">
      <c r="B1136" s="4"/>
    </row>
    <row r="1137" spans="2:2">
      <c r="B1137" s="4"/>
    </row>
    <row r="1138" spans="2:2">
      <c r="B1138" s="4"/>
    </row>
    <row r="1139" spans="2:2">
      <c r="B1139" s="4"/>
    </row>
    <row r="1140" spans="2:2">
      <c r="B1140" s="4"/>
    </row>
    <row r="1141" spans="2:2">
      <c r="B1141" s="4"/>
    </row>
    <row r="1142" spans="2:2">
      <c r="B1142" s="4"/>
    </row>
    <row r="1143" spans="2:2">
      <c r="B1143" s="4"/>
    </row>
    <row r="1144" spans="2:2">
      <c r="B1144" s="4"/>
    </row>
    <row r="1145" spans="2:2">
      <c r="B1145" s="4"/>
    </row>
    <row r="1146" spans="2:2">
      <c r="B1146" s="4"/>
    </row>
    <row r="1147" spans="2:2">
      <c r="B1147" s="4"/>
    </row>
    <row r="1148" spans="2:2">
      <c r="B1148" s="4"/>
    </row>
    <row r="1149" spans="2:2">
      <c r="B1149" s="4"/>
    </row>
    <row r="1150" spans="2:2">
      <c r="B1150" s="4"/>
    </row>
    <row r="1151" spans="2:2">
      <c r="B1151" s="4"/>
    </row>
    <row r="1152" spans="2:2">
      <c r="B1152" s="4"/>
    </row>
    <row r="1153" spans="2:2">
      <c r="B1153" s="4"/>
    </row>
    <row r="1154" spans="2:2">
      <c r="B1154" s="4"/>
    </row>
    <row r="1155" spans="2:2">
      <c r="B1155" s="4"/>
    </row>
    <row r="1156" spans="2:2">
      <c r="B1156" s="4"/>
    </row>
    <row r="1157" spans="2:2">
      <c r="B1157" s="4"/>
    </row>
    <row r="1158" spans="2:2">
      <c r="B1158" s="4"/>
    </row>
    <row r="1159" spans="2:2">
      <c r="B1159" s="4"/>
    </row>
    <row r="1160" spans="2:2">
      <c r="B1160" s="4"/>
    </row>
    <row r="1161" spans="2:2">
      <c r="B1161" s="4"/>
    </row>
    <row r="1162" spans="2:2">
      <c r="B1162" s="4"/>
    </row>
    <row r="1163" spans="2:2">
      <c r="B1163" s="4"/>
    </row>
    <row r="1164" spans="2:2">
      <c r="B1164" s="4"/>
    </row>
    <row r="1165" spans="2:2">
      <c r="B1165" s="4"/>
    </row>
    <row r="1166" spans="2:2">
      <c r="B1166" s="4"/>
    </row>
    <row r="1167" spans="2:2">
      <c r="B1167" s="4"/>
    </row>
    <row r="1168" spans="2:2">
      <c r="B1168" s="4"/>
    </row>
    <row r="1169" spans="2:2">
      <c r="B1169" s="4"/>
    </row>
    <row r="1170" spans="2:2">
      <c r="B1170" s="4"/>
    </row>
    <row r="1171" spans="2:2">
      <c r="B1171" s="4"/>
    </row>
    <row r="1172" spans="2:2">
      <c r="B1172" s="4"/>
    </row>
    <row r="1173" spans="2:2">
      <c r="B1173" s="4"/>
    </row>
    <row r="1174" spans="2:2">
      <c r="B1174" s="4"/>
    </row>
    <row r="1175" spans="2:2">
      <c r="B1175" s="4"/>
    </row>
    <row r="1176" spans="2:2">
      <c r="B1176" s="4"/>
    </row>
    <row r="1177" spans="2:2">
      <c r="B1177" s="4"/>
    </row>
    <row r="1178" spans="2:2">
      <c r="B1178" s="4"/>
    </row>
    <row r="1179" spans="2:2">
      <c r="B1179" s="4"/>
    </row>
    <row r="1180" spans="2:2">
      <c r="B1180" s="4"/>
    </row>
    <row r="1181" spans="2:2">
      <c r="B1181" s="4"/>
    </row>
    <row r="1182" spans="2:2">
      <c r="B1182" s="4"/>
    </row>
    <row r="1183" spans="2:2">
      <c r="B1183" s="4"/>
    </row>
    <row r="1184" spans="2:2">
      <c r="B1184" s="4"/>
    </row>
    <row r="1185" spans="2:2">
      <c r="B1185" s="4"/>
    </row>
    <row r="1186" spans="2:2">
      <c r="B1186" s="4"/>
    </row>
    <row r="1187" spans="2:2">
      <c r="B1187" s="4"/>
    </row>
    <row r="1188" spans="2:2">
      <c r="B1188" s="4"/>
    </row>
    <row r="1189" spans="2:2">
      <c r="B1189" s="4"/>
    </row>
    <row r="1190" spans="2:2">
      <c r="B1190" s="4"/>
    </row>
    <row r="1191" spans="2:2">
      <c r="B1191" s="4"/>
    </row>
    <row r="1192" spans="2:2">
      <c r="B1192" s="4"/>
    </row>
    <row r="1193" spans="2:2">
      <c r="B1193" s="4"/>
    </row>
    <row r="1194" spans="2:2">
      <c r="B1194" s="4"/>
    </row>
    <row r="1195" spans="2:2">
      <c r="B1195" s="4"/>
    </row>
    <row r="1196" spans="2:2">
      <c r="B1196" s="4"/>
    </row>
    <row r="1197" spans="2:2">
      <c r="B1197" s="4"/>
    </row>
    <row r="1198" spans="2:2">
      <c r="B1198" s="4"/>
    </row>
    <row r="1199" spans="2:2">
      <c r="B1199" s="4"/>
    </row>
    <row r="1200" spans="2:2">
      <c r="B1200" s="4"/>
    </row>
    <row r="1201" spans="2:2">
      <c r="B1201" s="4"/>
    </row>
    <row r="1202" spans="2:2">
      <c r="B1202" s="4"/>
    </row>
    <row r="1203" spans="2:2">
      <c r="B1203" s="4"/>
    </row>
    <row r="1204" spans="2:2">
      <c r="B1204" s="4"/>
    </row>
    <row r="1205" spans="2:2">
      <c r="B1205" s="4"/>
    </row>
    <row r="1206" spans="2:2">
      <c r="B1206" s="4"/>
    </row>
    <row r="1207" spans="2:2">
      <c r="B1207" s="4"/>
    </row>
    <row r="1208" spans="2:2">
      <c r="B1208" s="4"/>
    </row>
    <row r="1209" spans="2:2">
      <c r="B1209" s="4"/>
    </row>
    <row r="1210" spans="2:2">
      <c r="B1210" s="4"/>
    </row>
    <row r="1211" spans="2:2">
      <c r="B1211" s="4"/>
    </row>
    <row r="1212" spans="2:2">
      <c r="B1212" s="4"/>
    </row>
    <row r="1213" spans="2:2">
      <c r="B1213" s="4"/>
    </row>
    <row r="1214" spans="2:2">
      <c r="B1214" s="4"/>
    </row>
    <row r="1215" spans="2:2">
      <c r="B1215" s="4"/>
    </row>
    <row r="1216" spans="2:2">
      <c r="B1216" s="4"/>
    </row>
    <row r="1217" spans="2:2">
      <c r="B1217" s="4"/>
    </row>
    <row r="1218" spans="2:2">
      <c r="B1218" s="4"/>
    </row>
    <row r="1219" spans="2:2">
      <c r="B1219" s="4"/>
    </row>
    <row r="1220" spans="2:2">
      <c r="B1220" s="4"/>
    </row>
    <row r="1221" spans="2:2">
      <c r="B1221" s="4"/>
    </row>
    <row r="1222" spans="2:2">
      <c r="B1222" s="4"/>
    </row>
    <row r="1223" spans="2:2">
      <c r="B1223" s="4"/>
    </row>
    <row r="1224" spans="2:2">
      <c r="B1224" s="4"/>
    </row>
    <row r="1225" spans="2:2">
      <c r="B1225" s="4"/>
    </row>
    <row r="1226" spans="2:2">
      <c r="B1226" s="4"/>
    </row>
    <row r="1227" spans="2:2">
      <c r="B1227" s="4"/>
    </row>
    <row r="1228" spans="2:2">
      <c r="B1228" s="4"/>
    </row>
    <row r="1229" spans="2:2">
      <c r="B1229" s="4"/>
    </row>
    <row r="1230" spans="2:2">
      <c r="B1230" s="4"/>
    </row>
    <row r="1231" spans="2:2">
      <c r="B1231" s="4"/>
    </row>
    <row r="1232" spans="2:2">
      <c r="B1232" s="4"/>
    </row>
    <row r="1233" spans="2:2">
      <c r="B1233" s="4"/>
    </row>
    <row r="1234" spans="2:2">
      <c r="B1234" s="4"/>
    </row>
    <row r="1235" spans="2:2">
      <c r="B1235" s="4"/>
    </row>
    <row r="1236" spans="2:2">
      <c r="B1236" s="4"/>
    </row>
    <row r="1237" spans="2:2">
      <c r="B1237" s="4"/>
    </row>
    <row r="1238" spans="2:2">
      <c r="B1238" s="4"/>
    </row>
    <row r="1239" spans="2:2">
      <c r="B1239" s="4"/>
    </row>
    <row r="1240" spans="2:2">
      <c r="B1240" s="4"/>
    </row>
    <row r="1241" spans="2:2">
      <c r="B1241" s="4"/>
    </row>
    <row r="1242" spans="2:2">
      <c r="B1242" s="4"/>
    </row>
    <row r="1243" spans="2:2">
      <c r="B1243" s="4"/>
    </row>
    <row r="1244" spans="2:2">
      <c r="B1244" s="4"/>
    </row>
    <row r="1245" spans="2:2">
      <c r="B1245" s="4"/>
    </row>
    <row r="1246" spans="2:2">
      <c r="B1246" s="4"/>
    </row>
    <row r="1247" spans="2:2">
      <c r="B1247" s="4"/>
    </row>
    <row r="1248" spans="2:2">
      <c r="B1248" s="4"/>
    </row>
    <row r="1249" spans="2:2">
      <c r="B1249" s="4"/>
    </row>
    <row r="1250" spans="2:2">
      <c r="B1250" s="4"/>
    </row>
    <row r="1251" spans="2:2">
      <c r="B1251" s="4"/>
    </row>
    <row r="1252" spans="2:2">
      <c r="B1252" s="4"/>
    </row>
    <row r="1253" spans="2:2">
      <c r="B1253" s="4"/>
    </row>
    <row r="1254" spans="2:2">
      <c r="B1254" s="4"/>
    </row>
    <row r="1255" spans="2:2">
      <c r="B1255" s="4"/>
    </row>
    <row r="1256" spans="2:2">
      <c r="B1256" s="4"/>
    </row>
    <row r="1257" spans="2:2">
      <c r="B1257" s="4"/>
    </row>
    <row r="1258" spans="2:2">
      <c r="B1258" s="4"/>
    </row>
    <row r="1259" spans="2:2">
      <c r="B1259" s="4"/>
    </row>
    <row r="1260" spans="2:2">
      <c r="B1260" s="4"/>
    </row>
    <row r="1261" spans="2:2">
      <c r="B1261" s="4"/>
    </row>
    <row r="1262" spans="2:2">
      <c r="B1262" s="4"/>
    </row>
    <row r="1263" spans="2:2">
      <c r="B1263" s="4"/>
    </row>
    <row r="1264" spans="2:2">
      <c r="B1264" s="4"/>
    </row>
    <row r="1265" spans="2:2">
      <c r="B1265" s="4"/>
    </row>
    <row r="1266" spans="2:2">
      <c r="B1266" s="4"/>
    </row>
    <row r="1267" spans="2:2">
      <c r="B1267" s="4"/>
    </row>
    <row r="1268" spans="2:2">
      <c r="B1268" s="4"/>
    </row>
    <row r="1269" spans="2:2">
      <c r="B1269" s="4"/>
    </row>
    <row r="1270" spans="2:2">
      <c r="B1270" s="4"/>
    </row>
    <row r="1271" spans="2:2">
      <c r="B1271" s="4"/>
    </row>
    <row r="1272" spans="2:2">
      <c r="B1272" s="4"/>
    </row>
    <row r="1273" spans="2:2">
      <c r="B1273" s="4"/>
    </row>
    <row r="1274" spans="2:2">
      <c r="B1274" s="4"/>
    </row>
    <row r="1275" spans="2:2">
      <c r="B1275" s="4"/>
    </row>
    <row r="1276" spans="2:2">
      <c r="B1276" s="4"/>
    </row>
    <row r="1277" spans="2:2">
      <c r="B1277" s="4"/>
    </row>
    <row r="1278" spans="2:2">
      <c r="B1278" s="4"/>
    </row>
    <row r="1279" spans="2:2">
      <c r="B1279" s="4"/>
    </row>
    <row r="1280" spans="2: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4"/>
    </row>
    <row r="3504" spans="2:2">
      <c r="B3504" s="4"/>
    </row>
    <row r="3505" spans="2:2">
      <c r="B3505" s="4"/>
    </row>
    <row r="3506" spans="2:2">
      <c r="B3506" s="4"/>
    </row>
    <row r="3507" spans="2:2">
      <c r="B3507" s="4"/>
    </row>
    <row r="3508" spans="2:2">
      <c r="B3508" s="4"/>
    </row>
    <row r="3509" spans="2:2">
      <c r="B3509" s="4"/>
    </row>
    <row r="3510" spans="2:2">
      <c r="B3510" s="4"/>
    </row>
    <row r="3511" spans="2:2">
      <c r="B3511" s="4"/>
    </row>
    <row r="3512" spans="2:2">
      <c r="B3512" s="4"/>
    </row>
    <row r="3513" spans="2:2">
      <c r="B3513" s="4"/>
    </row>
    <row r="3514" spans="2:2">
      <c r="B3514" s="4"/>
    </row>
    <row r="3515" spans="2:2">
      <c r="B3515" s="4"/>
    </row>
    <row r="3516" spans="2:2">
      <c r="B3516" s="4"/>
    </row>
    <row r="3517" spans="2:2">
      <c r="B3517" s="4"/>
    </row>
    <row r="3518" spans="2:2">
      <c r="B3518" s="4"/>
    </row>
    <row r="3519" spans="2:2">
      <c r="B3519" s="4"/>
    </row>
    <row r="3520" spans="2:2">
      <c r="B3520" s="4"/>
    </row>
    <row r="3521" spans="2:2">
      <c r="B3521" s="4"/>
    </row>
    <row r="3522" spans="2:2">
      <c r="B3522" s="4"/>
    </row>
    <row r="3523" spans="2:2">
      <c r="B3523" s="4"/>
    </row>
    <row r="3524" spans="2:2">
      <c r="B3524" s="4"/>
    </row>
    <row r="3525" spans="2:2">
      <c r="B3525" s="4"/>
    </row>
    <row r="3526" spans="2:2">
      <c r="B3526" s="4"/>
    </row>
    <row r="3527" spans="2:2">
      <c r="B3527" s="4"/>
    </row>
    <row r="3528" spans="2:2">
      <c r="B3528" s="4"/>
    </row>
    <row r="3529" spans="2:2">
      <c r="B3529" s="4"/>
    </row>
    <row r="3530" spans="2:2">
      <c r="B3530" s="4"/>
    </row>
    <row r="3531" spans="2:2">
      <c r="B3531" s="4"/>
    </row>
    <row r="3532" spans="2:2">
      <c r="B3532" s="4"/>
    </row>
    <row r="3533" spans="2:2">
      <c r="B3533" s="4"/>
    </row>
    <row r="3534" spans="2:2">
      <c r="B3534" s="4"/>
    </row>
    <row r="3535" spans="2:2">
      <c r="B3535" s="4"/>
    </row>
    <row r="3536" spans="2:2">
      <c r="B3536" s="4"/>
    </row>
    <row r="3537" spans="2:2">
      <c r="B3537" s="4"/>
    </row>
    <row r="3538" spans="2:2">
      <c r="B3538" s="4"/>
    </row>
    <row r="3539" spans="2:2">
      <c r="B3539" s="4"/>
    </row>
    <row r="3540" spans="2:2">
      <c r="B3540" s="4"/>
    </row>
    <row r="3541" spans="2:2">
      <c r="B3541" s="4"/>
    </row>
    <row r="3542" spans="2:2">
      <c r="B3542" s="4"/>
    </row>
    <row r="3543" spans="2:2">
      <c r="B3543" s="4"/>
    </row>
    <row r="3544" spans="2:2">
      <c r="B3544" s="4"/>
    </row>
    <row r="3545" spans="2:2">
      <c r="B3545" s="4"/>
    </row>
    <row r="3546" spans="2:2">
      <c r="B3546" s="4"/>
    </row>
    <row r="3547" spans="2:2">
      <c r="B3547" s="4"/>
    </row>
    <row r="3548" spans="2:2">
      <c r="B3548" s="4"/>
    </row>
    <row r="3549" spans="2:2">
      <c r="B3549" s="4"/>
    </row>
    <row r="3550" spans="2:2">
      <c r="B3550" s="4"/>
    </row>
    <row r="3551" spans="2:2">
      <c r="B3551" s="4"/>
    </row>
    <row r="3552" spans="2:2">
      <c r="B3552" s="4"/>
    </row>
    <row r="3553" spans="2:2">
      <c r="B3553" s="4"/>
    </row>
    <row r="3554" spans="2:2">
      <c r="B3554" s="4"/>
    </row>
    <row r="3555" spans="2:2">
      <c r="B3555" s="4"/>
    </row>
    <row r="3556" spans="2:2">
      <c r="B3556" s="4"/>
    </row>
    <row r="3557" spans="2:2">
      <c r="B3557" s="4"/>
    </row>
    <row r="3558" spans="2:2">
      <c r="B3558" s="4"/>
    </row>
    <row r="3559" spans="2:2">
      <c r="B3559" s="4"/>
    </row>
    <row r="3560" spans="2:2">
      <c r="B3560" s="4"/>
    </row>
    <row r="3561" spans="2:2">
      <c r="B3561" s="4"/>
    </row>
    <row r="3562" spans="2:2">
      <c r="B3562" s="4"/>
    </row>
    <row r="3563" spans="2:2">
      <c r="B3563" s="4"/>
    </row>
    <row r="3564" spans="2:2">
      <c r="B3564" s="4"/>
    </row>
    <row r="3565" spans="2:2">
      <c r="B3565" s="4"/>
    </row>
    <row r="3566" spans="2:2">
      <c r="B3566" s="4"/>
    </row>
    <row r="3567" spans="2:2">
      <c r="B3567" s="4"/>
    </row>
    <row r="3568" spans="2:2">
      <c r="B3568" s="4"/>
    </row>
    <row r="3569" spans="2:2">
      <c r="B3569" s="4"/>
    </row>
    <row r="3570" spans="2:2">
      <c r="B3570" s="4"/>
    </row>
    <row r="3571" spans="2:2">
      <c r="B3571" s="4"/>
    </row>
    <row r="3572" spans="2:2">
      <c r="B3572" s="4"/>
    </row>
    <row r="3573" spans="2:2">
      <c r="B3573" s="4"/>
    </row>
    <row r="3574" spans="2:2">
      <c r="B3574" s="4"/>
    </row>
    <row r="3575" spans="2:2">
      <c r="B3575" s="4"/>
    </row>
    <row r="3576" spans="2:2">
      <c r="B3576" s="4"/>
    </row>
    <row r="3577" spans="2:2">
      <c r="B3577" s="4"/>
    </row>
    <row r="3578" spans="2:2">
      <c r="B3578" s="4"/>
    </row>
    <row r="3579" spans="2:2">
      <c r="B3579" s="4"/>
    </row>
    <row r="3580" spans="2:2">
      <c r="B3580" s="4"/>
    </row>
    <row r="3581" spans="2:2">
      <c r="B3581" s="4"/>
    </row>
    <row r="3582" spans="2:2">
      <c r="B3582" s="4"/>
    </row>
    <row r="3583" spans="2:2">
      <c r="B3583" s="4"/>
    </row>
    <row r="3584" spans="2:2">
      <c r="B3584" s="4"/>
    </row>
    <row r="3585" spans="2:2">
      <c r="B3585" s="4"/>
    </row>
    <row r="3586" spans="2:2">
      <c r="B3586" s="4"/>
    </row>
    <row r="3587" spans="2:2">
      <c r="B3587" s="4"/>
    </row>
    <row r="3588" spans="2:2">
      <c r="B3588" s="4"/>
    </row>
    <row r="3589" spans="2:2">
      <c r="B3589" s="4"/>
    </row>
    <row r="3590" spans="2:2">
      <c r="B3590" s="4"/>
    </row>
    <row r="3591" spans="2:2">
      <c r="B3591" s="4"/>
    </row>
    <row r="3592" spans="2:2">
      <c r="B3592" s="4"/>
    </row>
    <row r="3593" spans="2:2">
      <c r="B3593" s="4"/>
    </row>
    <row r="3594" spans="2:2">
      <c r="B3594" s="4"/>
    </row>
    <row r="3595" spans="2:2">
      <c r="B3595" s="4"/>
    </row>
    <row r="3596" spans="2:2">
      <c r="B3596" s="4"/>
    </row>
    <row r="3597" spans="2:2">
      <c r="B3597" s="4"/>
    </row>
    <row r="3598" spans="2:2">
      <c r="B3598" s="4"/>
    </row>
    <row r="3599" spans="2:2">
      <c r="B3599" s="4"/>
    </row>
    <row r="3600" spans="2:2">
      <c r="B3600" s="4"/>
    </row>
    <row r="3601" spans="2:2">
      <c r="B3601" s="4"/>
    </row>
    <row r="3602" spans="2:2">
      <c r="B3602" s="4"/>
    </row>
    <row r="3603" spans="2:2">
      <c r="B3603" s="4"/>
    </row>
    <row r="3604" spans="2:2">
      <c r="B3604" s="4"/>
    </row>
    <row r="3605" spans="2:2">
      <c r="B3605" s="4"/>
    </row>
    <row r="3606" spans="2:2">
      <c r="B3606" s="4"/>
    </row>
    <row r="3607" spans="2:2">
      <c r="B3607" s="4"/>
    </row>
    <row r="3608" spans="2:2">
      <c r="B3608" s="4"/>
    </row>
    <row r="3609" spans="2:2">
      <c r="B3609" s="4"/>
    </row>
    <row r="3610" spans="2:2">
      <c r="B3610" s="4"/>
    </row>
    <row r="3611" spans="2:2">
      <c r="B3611" s="4"/>
    </row>
    <row r="3612" spans="2:2">
      <c r="B3612" s="4"/>
    </row>
    <row r="3613" spans="2:2">
      <c r="B3613" s="4"/>
    </row>
    <row r="3614" spans="2:2">
      <c r="B3614" s="4"/>
    </row>
    <row r="3615" spans="2:2">
      <c r="B3615" s="4"/>
    </row>
    <row r="3616" spans="2:2">
      <c r="B3616" s="4"/>
    </row>
    <row r="3617" spans="2:2">
      <c r="B3617" s="4"/>
    </row>
    <row r="3618" spans="2:2">
      <c r="B3618" s="4"/>
    </row>
    <row r="3619" spans="2:2">
      <c r="B3619" s="4"/>
    </row>
    <row r="3620" spans="2:2">
      <c r="B3620" s="4"/>
    </row>
    <row r="3621" spans="2:2">
      <c r="B3621" s="4"/>
    </row>
    <row r="3622" spans="2:2">
      <c r="B3622" s="4"/>
    </row>
    <row r="3623" spans="2:2">
      <c r="B3623" s="4"/>
    </row>
    <row r="3624" spans="2:2">
      <c r="B3624" s="4"/>
    </row>
    <row r="3625" spans="2:2">
      <c r="B3625" s="4"/>
    </row>
    <row r="3626" spans="2:2">
      <c r="B3626" s="4"/>
    </row>
    <row r="3627" spans="2:2">
      <c r="B3627" s="4"/>
    </row>
    <row r="3628" spans="2:2">
      <c r="B3628" s="4"/>
    </row>
    <row r="3629" spans="2:2">
      <c r="B3629" s="4"/>
    </row>
    <row r="3630" spans="2:2">
      <c r="B3630" s="4"/>
    </row>
    <row r="3631" spans="2:2">
      <c r="B3631" s="4"/>
    </row>
    <row r="3632" spans="2:2">
      <c r="B3632" s="4"/>
    </row>
    <row r="3633" spans="2:2">
      <c r="B3633" s="4"/>
    </row>
    <row r="3634" spans="2:2">
      <c r="B3634" s="4"/>
    </row>
    <row r="3635" spans="2:2">
      <c r="B3635" s="4"/>
    </row>
    <row r="3636" spans="2:2">
      <c r="B3636" s="4"/>
    </row>
    <row r="3637" spans="2:2">
      <c r="B3637" s="4"/>
    </row>
    <row r="3638" spans="2:2">
      <c r="B3638" s="4"/>
    </row>
    <row r="3639" spans="2:2">
      <c r="B3639" s="4"/>
    </row>
    <row r="3640" spans="2:2">
      <c r="B3640" s="4"/>
    </row>
    <row r="3641" spans="2:2">
      <c r="B3641" s="4"/>
    </row>
    <row r="3642" spans="2:2">
      <c r="B3642" s="4"/>
    </row>
    <row r="3643" spans="2:2">
      <c r="B3643" s="4"/>
    </row>
    <row r="3644" spans="2:2">
      <c r="B3644" s="4"/>
    </row>
    <row r="3645" spans="2:2">
      <c r="B3645" s="4"/>
    </row>
    <row r="3646" spans="2:2">
      <c r="B3646" s="4"/>
    </row>
    <row r="3647" spans="2:2">
      <c r="B3647" s="4"/>
    </row>
    <row r="3648" spans="2:2">
      <c r="B3648" s="4"/>
    </row>
    <row r="3649" spans="2:2">
      <c r="B3649" s="4"/>
    </row>
    <row r="3650" spans="2:2">
      <c r="B3650" s="4"/>
    </row>
    <row r="3651" spans="2:2">
      <c r="B3651" s="4"/>
    </row>
    <row r="3652" spans="2:2">
      <c r="B3652" s="4"/>
    </row>
    <row r="3653" spans="2:2">
      <c r="B3653" s="4"/>
    </row>
    <row r="3654" spans="2:2">
      <c r="B3654" s="4"/>
    </row>
    <row r="3655" spans="2:2">
      <c r="B3655" s="4"/>
    </row>
    <row r="3656" spans="2:2">
      <c r="B3656" s="4"/>
    </row>
    <row r="3657" spans="2:2">
      <c r="B3657" s="4"/>
    </row>
    <row r="3658" spans="2:2">
      <c r="B3658" s="4"/>
    </row>
    <row r="3659" spans="2:2">
      <c r="B3659" s="4"/>
    </row>
    <row r="3660" spans="2:2">
      <c r="B3660" s="4"/>
    </row>
    <row r="3661" spans="2:2">
      <c r="B3661" s="4"/>
    </row>
    <row r="3662" spans="2:2">
      <c r="B3662" s="4"/>
    </row>
    <row r="3663" spans="2:2">
      <c r="B3663" s="4"/>
    </row>
    <row r="3664" spans="2:2">
      <c r="B3664" s="4"/>
    </row>
    <row r="3665" spans="2:2">
      <c r="B3665" s="4"/>
    </row>
    <row r="3666" spans="2:2">
      <c r="B3666" s="4"/>
    </row>
    <row r="3667" spans="2:2">
      <c r="B3667" s="4"/>
    </row>
    <row r="3668" spans="2:2">
      <c r="B3668" s="4"/>
    </row>
    <row r="3669" spans="2:2">
      <c r="B3669" s="4"/>
    </row>
    <row r="3670" spans="2:2">
      <c r="B3670" s="4"/>
    </row>
    <row r="3671" spans="2:2">
      <c r="B3671" s="4"/>
    </row>
    <row r="3672" spans="2:2">
      <c r="B3672" s="4"/>
    </row>
    <row r="3673" spans="2:2">
      <c r="B3673" s="4"/>
    </row>
    <row r="3674" spans="2:2">
      <c r="B3674" s="4"/>
    </row>
    <row r="3675" spans="2:2">
      <c r="B3675" s="4"/>
    </row>
    <row r="3676" spans="2:2">
      <c r="B3676" s="4"/>
    </row>
    <row r="3677" spans="2:2">
      <c r="B3677" s="4"/>
    </row>
    <row r="3678" spans="2:2">
      <c r="B3678" s="4"/>
    </row>
    <row r="3679" spans="2:2">
      <c r="B3679" s="4"/>
    </row>
    <row r="3680" spans="2:2">
      <c r="B3680" s="4"/>
    </row>
    <row r="3681" spans="2:2">
      <c r="B3681" s="4"/>
    </row>
    <row r="3682" spans="2:2">
      <c r="B3682" s="4"/>
    </row>
    <row r="3683" spans="2:2">
      <c r="B3683" s="4"/>
    </row>
    <row r="3684" spans="2:2">
      <c r="B3684" s="4"/>
    </row>
    <row r="3685" spans="2:2">
      <c r="B3685" s="4"/>
    </row>
    <row r="3686" spans="2:2">
      <c r="B3686" s="4"/>
    </row>
    <row r="3687" spans="2:2">
      <c r="B3687" s="4"/>
    </row>
    <row r="3688" spans="2:2">
      <c r="B3688" s="4"/>
    </row>
    <row r="3689" spans="2:2">
      <c r="B3689" s="4"/>
    </row>
    <row r="3690" spans="2:2">
      <c r="B3690" s="4"/>
    </row>
    <row r="3691" spans="2:2">
      <c r="B3691" s="4"/>
    </row>
    <row r="3692" spans="2:2">
      <c r="B3692" s="4"/>
    </row>
    <row r="3693" spans="2:2">
      <c r="B3693" s="4"/>
    </row>
    <row r="3694" spans="2:2">
      <c r="B3694" s="4"/>
    </row>
    <row r="3695" spans="2:2">
      <c r="B3695" s="4"/>
    </row>
    <row r="3696" spans="2:2">
      <c r="B3696" s="4"/>
    </row>
    <row r="3697" spans="2:2">
      <c r="B3697" s="4"/>
    </row>
    <row r="3698" spans="2:2">
      <c r="B3698" s="4"/>
    </row>
    <row r="3699" spans="2:2">
      <c r="B3699" s="4"/>
    </row>
    <row r="3700" spans="2:2">
      <c r="B3700" s="4"/>
    </row>
    <row r="3701" spans="2:2">
      <c r="B3701" s="4"/>
    </row>
    <row r="3702" spans="2:2">
      <c r="B3702" s="4"/>
    </row>
    <row r="3703" spans="2:2">
      <c r="B3703" s="4"/>
    </row>
    <row r="3704" spans="2:2">
      <c r="B3704" s="4"/>
    </row>
    <row r="3705" spans="2:2">
      <c r="B3705" s="4"/>
    </row>
    <row r="3706" spans="2:2">
      <c r="B3706" s="4"/>
    </row>
    <row r="3707" spans="2:2">
      <c r="B3707" s="4"/>
    </row>
    <row r="3708" spans="2:2">
      <c r="B3708" s="4"/>
    </row>
    <row r="3709" spans="2:2">
      <c r="B3709" s="4"/>
    </row>
    <row r="3710" spans="2:2">
      <c r="B3710" s="4"/>
    </row>
    <row r="3711" spans="2:2">
      <c r="B3711" s="4"/>
    </row>
    <row r="3712" spans="2:2">
      <c r="B3712" s="4"/>
    </row>
    <row r="3713" spans="2:2">
      <c r="B3713" s="4"/>
    </row>
    <row r="3714" spans="2:2">
      <c r="B3714" s="4"/>
    </row>
    <row r="3715" spans="2:2">
      <c r="B3715" s="4"/>
    </row>
    <row r="3716" spans="2:2">
      <c r="B3716" s="4"/>
    </row>
    <row r="3717" spans="2:2">
      <c r="B3717" s="4"/>
    </row>
    <row r="3718" spans="2:2">
      <c r="B3718" s="4"/>
    </row>
    <row r="3719" spans="2:2">
      <c r="B3719" s="4"/>
    </row>
    <row r="3720" spans="2:2">
      <c r="B3720" s="4"/>
    </row>
    <row r="3721" spans="2:2">
      <c r="B3721" s="4"/>
    </row>
    <row r="3722" spans="2:2">
      <c r="B3722" s="4"/>
    </row>
    <row r="3723" spans="2:2">
      <c r="B3723" s="4"/>
    </row>
    <row r="3724" spans="2:2">
      <c r="B3724" s="4"/>
    </row>
    <row r="3725" spans="2:2">
      <c r="B3725" s="4"/>
    </row>
    <row r="3726" spans="2:2">
      <c r="B3726" s="4"/>
    </row>
    <row r="3727" spans="2:2">
      <c r="B3727" s="4"/>
    </row>
    <row r="3728" spans="2:2">
      <c r="B3728" s="4"/>
    </row>
    <row r="3729" spans="2:2">
      <c r="B3729" s="4"/>
    </row>
    <row r="3730" spans="2:2">
      <c r="B3730" s="4"/>
    </row>
    <row r="3731" spans="2:2">
      <c r="B3731" s="4"/>
    </row>
    <row r="3732" spans="2:2">
      <c r="B3732" s="4"/>
    </row>
    <row r="3733" spans="2:2">
      <c r="B3733" s="4"/>
    </row>
    <row r="3734" spans="2:2">
      <c r="B3734" s="4"/>
    </row>
    <row r="3735" spans="2:2">
      <c r="B3735" s="4"/>
    </row>
    <row r="3736" spans="2:2">
      <c r="B3736" s="4"/>
    </row>
    <row r="3737" spans="2:2">
      <c r="B3737" s="4"/>
    </row>
    <row r="3738" spans="2:2">
      <c r="B3738" s="4"/>
    </row>
    <row r="3739" spans="2:2">
      <c r="B3739" s="4"/>
    </row>
    <row r="3740" spans="2:2">
      <c r="B3740" s="4"/>
    </row>
    <row r="3741" spans="2:2">
      <c r="B3741" s="4"/>
    </row>
    <row r="3742" spans="2:2">
      <c r="B3742" s="4"/>
    </row>
    <row r="3743" spans="2:2">
      <c r="B3743" s="4"/>
    </row>
    <row r="3744" spans="2:2">
      <c r="B3744" s="4"/>
    </row>
    <row r="3745" spans="2:2">
      <c r="B3745" s="4"/>
    </row>
    <row r="3746" spans="2:2">
      <c r="B3746" s="4"/>
    </row>
    <row r="3747" spans="2:2">
      <c r="B3747" s="4"/>
    </row>
    <row r="3748" spans="2:2">
      <c r="B3748" s="4"/>
    </row>
    <row r="3749" spans="2:2">
      <c r="B3749" s="4"/>
    </row>
    <row r="3750" spans="2:2">
      <c r="B3750" s="4"/>
    </row>
    <row r="3751" spans="2:2">
      <c r="B3751" s="4"/>
    </row>
    <row r="3752" spans="2:2">
      <c r="B3752" s="4"/>
    </row>
    <row r="3753" spans="2:2">
      <c r="B3753" s="4"/>
    </row>
    <row r="3754" spans="2:2">
      <c r="B3754" s="4"/>
    </row>
    <row r="3755" spans="2:2">
      <c r="B3755" s="4"/>
    </row>
    <row r="3756" spans="2:2">
      <c r="B3756" s="4"/>
    </row>
    <row r="3757" spans="2:2">
      <c r="B3757" s="4"/>
    </row>
    <row r="3758" spans="2:2">
      <c r="B3758" s="4"/>
    </row>
    <row r="3759" spans="2:2">
      <c r="B3759" s="4"/>
    </row>
    <row r="3760" spans="2:2">
      <c r="B3760" s="4"/>
    </row>
    <row r="3761" spans="2:2">
      <c r="B3761" s="4"/>
    </row>
    <row r="3762" spans="2:2">
      <c r="B3762" s="4"/>
    </row>
    <row r="3763" spans="2:2">
      <c r="B3763" s="4"/>
    </row>
    <row r="3764" spans="2:2">
      <c r="B3764" s="4"/>
    </row>
    <row r="3765" spans="2:2">
      <c r="B3765" s="4"/>
    </row>
    <row r="3766" spans="2:2">
      <c r="B3766" s="4"/>
    </row>
    <row r="3767" spans="2:2">
      <c r="B3767" s="4"/>
    </row>
    <row r="3768" spans="2:2">
      <c r="B3768" s="4"/>
    </row>
    <row r="3769" spans="2:2">
      <c r="B3769" s="4"/>
    </row>
    <row r="3770" spans="2:2">
      <c r="B3770" s="4"/>
    </row>
    <row r="3771" spans="2:2">
      <c r="B3771" s="4"/>
    </row>
    <row r="3772" spans="2:2">
      <c r="B3772" s="4"/>
    </row>
    <row r="3773" spans="2:2">
      <c r="B3773" s="4"/>
    </row>
    <row r="3774" spans="2:2">
      <c r="B3774" s="4"/>
    </row>
    <row r="3775" spans="2:2">
      <c r="B3775" s="4"/>
    </row>
    <row r="3776" spans="2:2">
      <c r="B3776" s="4"/>
    </row>
    <row r="3777" spans="2:2">
      <c r="B3777" s="4"/>
    </row>
    <row r="3778" spans="2:2">
      <c r="B3778" s="4"/>
    </row>
    <row r="3779" spans="2:2">
      <c r="B3779" s="4"/>
    </row>
    <row r="3780" spans="2:2">
      <c r="B3780" s="4"/>
    </row>
    <row r="3781" spans="2:2">
      <c r="B3781" s="4"/>
    </row>
    <row r="3782" spans="2:2">
      <c r="B3782" s="4"/>
    </row>
    <row r="3783" spans="2:2">
      <c r="B3783" s="4"/>
    </row>
    <row r="3784" spans="2:2">
      <c r="B3784" s="4"/>
    </row>
    <row r="3785" spans="2:2">
      <c r="B3785" s="4"/>
    </row>
    <row r="3786" spans="2:2">
      <c r="B3786" s="4"/>
    </row>
    <row r="3787" spans="2:2">
      <c r="B3787" s="4"/>
    </row>
    <row r="3788" spans="2:2">
      <c r="B3788" s="4"/>
    </row>
    <row r="3789" spans="2:2">
      <c r="B3789" s="4"/>
    </row>
    <row r="3790" spans="2:2">
      <c r="B3790" s="4"/>
    </row>
    <row r="3791" spans="2:2">
      <c r="B3791" s="4"/>
    </row>
    <row r="3792" spans="2:2">
      <c r="B3792" s="4"/>
    </row>
    <row r="3793" spans="2:2">
      <c r="B3793" s="4"/>
    </row>
    <row r="3794" spans="2:2">
      <c r="B3794" s="4"/>
    </row>
    <row r="3795" spans="2:2">
      <c r="B3795" s="4"/>
    </row>
    <row r="3796" spans="2:2">
      <c r="B3796" s="4"/>
    </row>
    <row r="3797" spans="2:2">
      <c r="B3797" s="4"/>
    </row>
    <row r="3798" spans="2:2">
      <c r="B3798" s="4"/>
    </row>
    <row r="3799" spans="2:2">
      <c r="B3799" s="4"/>
    </row>
    <row r="3800" spans="2:2">
      <c r="B3800" s="4"/>
    </row>
    <row r="3801" spans="2:2">
      <c r="B3801" s="4"/>
    </row>
    <row r="3802" spans="2:2">
      <c r="B3802" s="4"/>
    </row>
    <row r="3803" spans="2:2">
      <c r="B3803" s="4"/>
    </row>
    <row r="3804" spans="2:2">
      <c r="B3804" s="4"/>
    </row>
    <row r="3805" spans="2:2">
      <c r="B3805" s="4"/>
    </row>
    <row r="3806" spans="2:2">
      <c r="B3806" s="4"/>
    </row>
    <row r="3807" spans="2:2">
      <c r="B3807" s="4"/>
    </row>
    <row r="3808" spans="2:2">
      <c r="B3808" s="4"/>
    </row>
    <row r="3809" spans="2:2">
      <c r="B3809" s="4"/>
    </row>
    <row r="3810" spans="2:2">
      <c r="B3810" s="4"/>
    </row>
    <row r="3811" spans="2:2">
      <c r="B3811" s="4"/>
    </row>
    <row r="3812" spans="2:2">
      <c r="B3812" s="4"/>
    </row>
    <row r="3813" spans="2:2">
      <c r="B3813" s="4"/>
    </row>
    <row r="3814" spans="2:2">
      <c r="B3814" s="4"/>
    </row>
    <row r="3815" spans="2:2">
      <c r="B3815" s="4"/>
    </row>
    <row r="3816" spans="2:2">
      <c r="B3816" s="4"/>
    </row>
    <row r="3817" spans="2:2">
      <c r="B3817" s="4"/>
    </row>
    <row r="3818" spans="2:2">
      <c r="B3818" s="4"/>
    </row>
    <row r="3819" spans="2:2">
      <c r="B3819" s="4"/>
    </row>
    <row r="3820" spans="2:2">
      <c r="B3820" s="4"/>
    </row>
    <row r="3821" spans="2:2">
      <c r="B3821" s="4"/>
    </row>
    <row r="3822" spans="2:2">
      <c r="B3822" s="4"/>
    </row>
    <row r="3823" spans="2:2">
      <c r="B3823" s="4"/>
    </row>
    <row r="3824" spans="2:2">
      <c r="B3824" s="4"/>
    </row>
    <row r="3825" spans="2:2">
      <c r="B3825" s="4"/>
    </row>
    <row r="3826" spans="2:2">
      <c r="B3826" s="4"/>
    </row>
    <row r="3827" spans="2:2">
      <c r="B3827" s="4"/>
    </row>
    <row r="3828" spans="2:2">
      <c r="B3828" s="4"/>
    </row>
    <row r="3829" spans="2:2">
      <c r="B3829" s="4"/>
    </row>
    <row r="3830" spans="2:2">
      <c r="B3830" s="4"/>
    </row>
    <row r="3831" spans="2:2">
      <c r="B3831" s="4"/>
    </row>
    <row r="3832" spans="2:2">
      <c r="B3832" s="4"/>
    </row>
    <row r="3833" spans="2:2">
      <c r="B3833" s="4"/>
    </row>
    <row r="3834" spans="2:2">
      <c r="B3834" s="4"/>
    </row>
    <row r="3835" spans="2:2">
      <c r="B3835" s="4"/>
    </row>
    <row r="3836" spans="2:2">
      <c r="B3836" s="4"/>
    </row>
    <row r="3837" spans="2:2">
      <c r="B3837" s="4"/>
    </row>
    <row r="3838" spans="2:2">
      <c r="B3838" s="4"/>
    </row>
    <row r="3839" spans="2:2">
      <c r="B3839" s="4"/>
    </row>
    <row r="3840" spans="2:2">
      <c r="B3840" s="4"/>
    </row>
    <row r="3841" spans="2:2">
      <c r="B3841" s="4"/>
    </row>
    <row r="3842" spans="2:2">
      <c r="B3842" s="4"/>
    </row>
    <row r="3843" spans="2:2">
      <c r="B3843" s="4"/>
    </row>
    <row r="3844" spans="2:2">
      <c r="B3844" s="4"/>
    </row>
    <row r="3845" spans="2:2">
      <c r="B3845" s="4"/>
    </row>
    <row r="3846" spans="2:2">
      <c r="B3846" s="4"/>
    </row>
    <row r="3847" spans="2:2">
      <c r="B3847" s="4"/>
    </row>
    <row r="3848" spans="2:2">
      <c r="B3848" s="4"/>
    </row>
    <row r="3849" spans="2:2">
      <c r="B3849" s="4"/>
    </row>
    <row r="3850" spans="2:2">
      <c r="B3850" s="4"/>
    </row>
    <row r="3851" spans="2:2">
      <c r="B3851" s="4"/>
    </row>
    <row r="3852" spans="2:2">
      <c r="B3852" s="4"/>
    </row>
    <row r="3853" spans="2:2">
      <c r="B3853" s="4"/>
    </row>
    <row r="3854" spans="2:2">
      <c r="B3854" s="4"/>
    </row>
    <row r="3855" spans="2:2">
      <c r="B3855" s="4"/>
    </row>
    <row r="3856" spans="2:2">
      <c r="B3856" s="4"/>
    </row>
    <row r="3857" spans="2:2">
      <c r="B3857" s="4"/>
    </row>
    <row r="3858" spans="2:2">
      <c r="B3858" s="4"/>
    </row>
    <row r="3859" spans="2:2">
      <c r="B3859" s="4"/>
    </row>
    <row r="3860" spans="2:2">
      <c r="B3860" s="4"/>
    </row>
    <row r="3861" spans="2:2">
      <c r="B3861" s="4"/>
    </row>
    <row r="3862" spans="2:2">
      <c r="B3862" s="4"/>
    </row>
    <row r="3863" spans="2:2">
      <c r="B3863" s="4"/>
    </row>
    <row r="3864" spans="2:2">
      <c r="B3864" s="4"/>
    </row>
    <row r="3865" spans="2:2">
      <c r="B3865" s="4"/>
    </row>
    <row r="3866" spans="2:2">
      <c r="B3866" s="4"/>
    </row>
    <row r="3867" spans="2:2">
      <c r="B3867" s="4"/>
    </row>
    <row r="3868" spans="2:2">
      <c r="B3868" s="4"/>
    </row>
    <row r="3869" spans="2:2">
      <c r="B3869" s="4"/>
    </row>
    <row r="3870" spans="2:2">
      <c r="B3870" s="4"/>
    </row>
    <row r="3871" spans="2:2">
      <c r="B3871" s="4"/>
    </row>
    <row r="3872" spans="2:2">
      <c r="B3872" s="4"/>
    </row>
    <row r="3873" spans="2:2">
      <c r="B3873" s="4"/>
    </row>
    <row r="3874" spans="2:2">
      <c r="B3874" s="4"/>
    </row>
    <row r="3875" spans="2:2">
      <c r="B3875" s="4"/>
    </row>
    <row r="3876" spans="2:2">
      <c r="B3876" s="4"/>
    </row>
    <row r="3877" spans="2:2">
      <c r="B3877" s="4"/>
    </row>
    <row r="3878" spans="2:2">
      <c r="B3878" s="4"/>
    </row>
    <row r="3879" spans="2:2">
      <c r="B3879" s="4"/>
    </row>
    <row r="3880" spans="2:2">
      <c r="B3880" s="4"/>
    </row>
    <row r="3881" spans="2:2">
      <c r="B3881" s="4"/>
    </row>
    <row r="3882" spans="2:2">
      <c r="B3882" s="4"/>
    </row>
    <row r="3883" spans="2:2">
      <c r="B3883" s="4"/>
    </row>
    <row r="3884" spans="2:2">
      <c r="B3884" s="4"/>
    </row>
    <row r="3885" spans="2:2">
      <c r="B3885" s="4"/>
    </row>
    <row r="3886" spans="2:2">
      <c r="B3886" s="4"/>
    </row>
    <row r="3887" spans="2:2">
      <c r="B3887" s="4"/>
    </row>
    <row r="3888" spans="2:2">
      <c r="B3888" s="4"/>
    </row>
    <row r="3889" spans="2:2">
      <c r="B3889" s="4"/>
    </row>
    <row r="3890" spans="2:2">
      <c r="B3890" s="4"/>
    </row>
    <row r="3891" spans="2:2">
      <c r="B3891" s="4"/>
    </row>
    <row r="3892" spans="2:2">
      <c r="B3892" s="4"/>
    </row>
    <row r="3893" spans="2:2">
      <c r="B3893" s="4"/>
    </row>
    <row r="3894" spans="2:2">
      <c r="B3894" s="4"/>
    </row>
    <row r="3895" spans="2:2">
      <c r="B3895" s="4"/>
    </row>
    <row r="3896" spans="2:2">
      <c r="B3896" s="4"/>
    </row>
    <row r="3897" spans="2:2">
      <c r="B3897" s="4"/>
    </row>
    <row r="3898" spans="2:2">
      <c r="B3898" s="4"/>
    </row>
    <row r="3899" spans="2:2">
      <c r="B3899" s="4"/>
    </row>
    <row r="3900" spans="2:2">
      <c r="B3900" s="4"/>
    </row>
    <row r="3901" spans="2:2">
      <c r="B3901" s="4"/>
    </row>
    <row r="3902" spans="2:2">
      <c r="B3902" s="4"/>
    </row>
    <row r="3903" spans="2:2">
      <c r="B3903" s="4"/>
    </row>
    <row r="3904" spans="2:2">
      <c r="B3904" s="4"/>
    </row>
    <row r="3905" spans="2:2">
      <c r="B3905" s="4"/>
    </row>
    <row r="3906" spans="2:2">
      <c r="B3906" s="4"/>
    </row>
    <row r="3907" spans="2:2">
      <c r="B3907" s="4"/>
    </row>
    <row r="3908" spans="2:2">
      <c r="B3908" s="4"/>
    </row>
    <row r="3909" spans="2:2">
      <c r="B3909" s="4"/>
    </row>
    <row r="3910" spans="2:2">
      <c r="B3910" s="4"/>
    </row>
    <row r="3911" spans="2:2">
      <c r="B3911" s="4"/>
    </row>
    <row r="3912" spans="2:2">
      <c r="B3912" s="4"/>
    </row>
    <row r="3913" spans="2:2">
      <c r="B3913" s="4"/>
    </row>
    <row r="3914" spans="2:2">
      <c r="B3914" s="4"/>
    </row>
    <row r="3915" spans="2:2">
      <c r="B3915" s="4"/>
    </row>
    <row r="3916" spans="2:2">
      <c r="B3916" s="4"/>
    </row>
    <row r="3917" spans="2:2">
      <c r="B3917" s="4"/>
    </row>
    <row r="3918" spans="2:2">
      <c r="B3918" s="4"/>
    </row>
    <row r="3919" spans="2:2">
      <c r="B3919" s="4"/>
    </row>
    <row r="3920" spans="2:2">
      <c r="B3920" s="4"/>
    </row>
    <row r="3921" spans="2:2">
      <c r="B3921" s="4"/>
    </row>
    <row r="3922" spans="2:2">
      <c r="B3922" s="4"/>
    </row>
    <row r="3923" spans="2:2">
      <c r="B3923" s="4"/>
    </row>
    <row r="3924" spans="2:2">
      <c r="B3924" s="4"/>
    </row>
    <row r="3925" spans="2:2">
      <c r="B3925" s="4"/>
    </row>
    <row r="3926" spans="2:2">
      <c r="B3926" s="4"/>
    </row>
    <row r="3927" spans="2:2">
      <c r="B3927" s="4"/>
    </row>
    <row r="3928" spans="2:2">
      <c r="B3928" s="4"/>
    </row>
    <row r="3929" spans="2:2">
      <c r="B3929" s="4"/>
    </row>
    <row r="3930" spans="2:2">
      <c r="B3930" s="4"/>
    </row>
    <row r="3931" spans="2:2">
      <c r="B3931" s="4"/>
    </row>
    <row r="3932" spans="2:2">
      <c r="B3932" s="4"/>
    </row>
    <row r="3933" spans="2:2">
      <c r="B3933" s="4"/>
    </row>
    <row r="3934" spans="2:2">
      <c r="B3934" s="4"/>
    </row>
    <row r="3935" spans="2:2">
      <c r="B3935" s="4"/>
    </row>
    <row r="3936" spans="2:2">
      <c r="B3936" s="4"/>
    </row>
    <row r="3937" spans="2:2">
      <c r="B3937" s="4"/>
    </row>
    <row r="3938" spans="2:2">
      <c r="B3938" s="4"/>
    </row>
    <row r="3939" spans="2:2">
      <c r="B3939" s="4"/>
    </row>
    <row r="3940" spans="2:2">
      <c r="B3940" s="4"/>
    </row>
    <row r="3941" spans="2:2">
      <c r="B3941" s="4"/>
    </row>
    <row r="3942" spans="2:2">
      <c r="B3942" s="4"/>
    </row>
    <row r="3943" spans="2:2">
      <c r="B3943" s="4"/>
    </row>
    <row r="3944" spans="2:2">
      <c r="B3944" s="4"/>
    </row>
    <row r="3945" spans="2:2">
      <c r="B3945" s="4"/>
    </row>
    <row r="3946" spans="2:2">
      <c r="B3946" s="4"/>
    </row>
    <row r="3947" spans="2:2">
      <c r="B3947" s="4"/>
    </row>
    <row r="3948" spans="2:2">
      <c r="B3948" s="4"/>
    </row>
    <row r="3949" spans="2:2">
      <c r="B3949" s="4"/>
    </row>
    <row r="3950" spans="2:2">
      <c r="B3950" s="4"/>
    </row>
    <row r="3951" spans="2:2">
      <c r="B3951" s="4"/>
    </row>
    <row r="3952" spans="2:2">
      <c r="B3952" s="4"/>
    </row>
    <row r="3953" spans="2:2">
      <c r="B3953" s="4"/>
    </row>
    <row r="3954" spans="2:2">
      <c r="B3954" s="4"/>
    </row>
    <row r="3955" spans="2:2">
      <c r="B3955" s="4"/>
    </row>
    <row r="3956" spans="2:2">
      <c r="B3956" s="4"/>
    </row>
    <row r="3957" spans="2:2">
      <c r="B3957" s="4"/>
    </row>
    <row r="3958" spans="2:2">
      <c r="B3958" s="4"/>
    </row>
    <row r="3959" spans="2:2">
      <c r="B3959" s="4"/>
    </row>
    <row r="3960" spans="2:2">
      <c r="B3960" s="4"/>
    </row>
    <row r="3961" spans="2:2">
      <c r="B3961" s="4"/>
    </row>
    <row r="3962" spans="2:2">
      <c r="B3962" s="4"/>
    </row>
    <row r="3963" spans="2:2">
      <c r="B3963" s="4"/>
    </row>
    <row r="3964" spans="2:2">
      <c r="B3964" s="4"/>
    </row>
    <row r="3965" spans="2:2">
      <c r="B3965" s="4"/>
    </row>
    <row r="3966" spans="2:2">
      <c r="B3966" s="4"/>
    </row>
    <row r="3967" spans="2:2">
      <c r="B3967" s="4"/>
    </row>
    <row r="3968" spans="2:2">
      <c r="B3968" s="4"/>
    </row>
    <row r="3969" spans="2:2">
      <c r="B3969" s="4"/>
    </row>
    <row r="3970" spans="2:2">
      <c r="B3970" s="4"/>
    </row>
    <row r="3971" spans="2:2">
      <c r="B3971" s="4"/>
    </row>
    <row r="3972" spans="2:2">
      <c r="B3972" s="4"/>
    </row>
    <row r="3973" spans="2:2">
      <c r="B3973" s="4"/>
    </row>
    <row r="3974" spans="2:2">
      <c r="B3974" s="4"/>
    </row>
    <row r="3975" spans="2:2">
      <c r="B3975" s="4"/>
    </row>
    <row r="3976" spans="2:2">
      <c r="B3976" s="4"/>
    </row>
    <row r="3977" spans="2:2">
      <c r="B3977" s="4"/>
    </row>
    <row r="3978" spans="2:2">
      <c r="B3978" s="4"/>
    </row>
    <row r="3979" spans="2:2">
      <c r="B3979" s="4"/>
    </row>
    <row r="3980" spans="2:2">
      <c r="B3980" s="4"/>
    </row>
    <row r="3981" spans="2:2">
      <c r="B3981" s="4"/>
    </row>
    <row r="3982" spans="2:2">
      <c r="B3982" s="4"/>
    </row>
    <row r="3983" spans="2:2">
      <c r="B3983" s="4"/>
    </row>
    <row r="3984" spans="2:2">
      <c r="B3984" s="4"/>
    </row>
    <row r="3985" spans="2:2">
      <c r="B3985" s="4"/>
    </row>
    <row r="3986" spans="2:2">
      <c r="B3986" s="4"/>
    </row>
    <row r="3987" spans="2:2">
      <c r="B3987" s="4"/>
    </row>
    <row r="3988" spans="2:2">
      <c r="B3988" s="4"/>
    </row>
    <row r="3989" spans="2:2">
      <c r="B3989" s="4"/>
    </row>
    <row r="3990" spans="2:2">
      <c r="B3990" s="4"/>
    </row>
    <row r="3991" spans="2:2">
      <c r="B3991" s="4"/>
    </row>
    <row r="3992" spans="2:2">
      <c r="B3992" s="4"/>
    </row>
    <row r="3993" spans="2:2">
      <c r="B3993" s="4"/>
    </row>
    <row r="3994" spans="2:2">
      <c r="B3994" s="4"/>
    </row>
    <row r="3995" spans="2:2">
      <c r="B3995" s="4"/>
    </row>
    <row r="3996" spans="2:2">
      <c r="B3996" s="4"/>
    </row>
    <row r="3997" spans="2:2">
      <c r="B3997" s="4"/>
    </row>
    <row r="3998" spans="2:2">
      <c r="B3998" s="4"/>
    </row>
    <row r="3999" spans="2:2">
      <c r="B3999" s="4"/>
    </row>
    <row r="4000" spans="2:2">
      <c r="B4000" s="4"/>
    </row>
    <row r="4001" spans="2:2">
      <c r="B4001" s="4"/>
    </row>
    <row r="4002" spans="2:2">
      <c r="B4002" s="4"/>
    </row>
    <row r="4003" spans="2:2">
      <c r="B4003" s="4"/>
    </row>
    <row r="4004" spans="2:2">
      <c r="B4004" s="4"/>
    </row>
    <row r="4005" spans="2:2">
      <c r="B4005" s="4"/>
    </row>
    <row r="4006" spans="2:2">
      <c r="B4006" s="4"/>
    </row>
    <row r="4007" spans="2:2">
      <c r="B4007" s="4"/>
    </row>
    <row r="4008" spans="2:2">
      <c r="B4008" s="4"/>
    </row>
    <row r="4009" spans="2:2">
      <c r="B4009" s="4"/>
    </row>
    <row r="4010" spans="2:2">
      <c r="B4010" s="4"/>
    </row>
    <row r="4011" spans="2:2">
      <c r="B4011" s="4"/>
    </row>
    <row r="4012" spans="2:2">
      <c r="B4012" s="4"/>
    </row>
    <row r="4013" spans="2:2">
      <c r="B4013" s="4"/>
    </row>
    <row r="4014" spans="2:2">
      <c r="B4014" s="4"/>
    </row>
    <row r="4015" spans="2:2">
      <c r="B4015" s="4"/>
    </row>
    <row r="4016" spans="2:2">
      <c r="B4016" s="4"/>
    </row>
    <row r="4017" spans="2:2">
      <c r="B4017" s="4"/>
    </row>
    <row r="4018" spans="2:2">
      <c r="B4018" s="4"/>
    </row>
    <row r="4019" spans="2:2">
      <c r="B4019" s="4"/>
    </row>
    <row r="4020" spans="2:2">
      <c r="B4020" s="4"/>
    </row>
    <row r="4021" spans="2:2">
      <c r="B4021" s="4"/>
    </row>
    <row r="4022" spans="2:2">
      <c r="B4022" s="4"/>
    </row>
    <row r="4023" spans="2:2">
      <c r="B4023" s="4"/>
    </row>
    <row r="4024" spans="2:2">
      <c r="B4024" s="4"/>
    </row>
    <row r="4025" spans="2:2">
      <c r="B4025" s="4"/>
    </row>
    <row r="4026" spans="2:2">
      <c r="B4026" s="4"/>
    </row>
    <row r="4027" spans="2:2">
      <c r="B4027" s="4"/>
    </row>
    <row r="4028" spans="2:2">
      <c r="B4028" s="4"/>
    </row>
    <row r="4029" spans="2:2">
      <c r="B4029" s="4"/>
    </row>
    <row r="4030" spans="2:2">
      <c r="B4030" s="4"/>
    </row>
    <row r="4031" spans="2:2">
      <c r="B4031" s="4"/>
    </row>
    <row r="4032" spans="2:2">
      <c r="B4032" s="4"/>
    </row>
    <row r="4033" spans="2:2">
      <c r="B4033" s="4"/>
    </row>
    <row r="4034" spans="2:2">
      <c r="B4034" s="4"/>
    </row>
    <row r="4035" spans="2:2">
      <c r="B4035" s="4"/>
    </row>
    <row r="4036" spans="2:2">
      <c r="B4036" s="4"/>
    </row>
    <row r="4037" spans="2:2">
      <c r="B4037" s="4"/>
    </row>
    <row r="4038" spans="2:2">
      <c r="B4038" s="4"/>
    </row>
    <row r="4039" spans="2:2">
      <c r="B4039" s="4"/>
    </row>
    <row r="4040" spans="2:2">
      <c r="B4040" s="4"/>
    </row>
    <row r="4041" spans="2:2">
      <c r="B4041" s="4"/>
    </row>
    <row r="4042" spans="2:2">
      <c r="B4042" s="4"/>
    </row>
    <row r="4043" spans="2:2">
      <c r="B4043" s="4"/>
    </row>
    <row r="4044" spans="2:2">
      <c r="B4044" s="4"/>
    </row>
    <row r="4045" spans="2:2">
      <c r="B4045" s="4"/>
    </row>
    <row r="4046" spans="2:2">
      <c r="B4046" s="4"/>
    </row>
    <row r="4047" spans="2:2">
      <c r="B4047" s="4"/>
    </row>
    <row r="4048" spans="2:2">
      <c r="B4048" s="4"/>
    </row>
    <row r="4049" spans="2:2">
      <c r="B4049" s="4"/>
    </row>
    <row r="4050" spans="2:2">
      <c r="B4050" s="4"/>
    </row>
    <row r="4051" spans="2:2">
      <c r="B4051" s="4"/>
    </row>
    <row r="4052" spans="2:2">
      <c r="B4052" s="4"/>
    </row>
    <row r="4053" spans="2:2">
      <c r="B4053" s="4"/>
    </row>
    <row r="4054" spans="2:2">
      <c r="B4054" s="4"/>
    </row>
    <row r="4055" spans="2:2">
      <c r="B4055" s="4"/>
    </row>
    <row r="4056" spans="2:2">
      <c r="B4056" s="4"/>
    </row>
    <row r="4057" spans="2:2">
      <c r="B4057" s="4"/>
    </row>
    <row r="4058" spans="2:2">
      <c r="B4058" s="4"/>
    </row>
    <row r="4059" spans="2:2">
      <c r="B4059" s="4"/>
    </row>
    <row r="4060" spans="2:2">
      <c r="B4060" s="4"/>
    </row>
    <row r="4061" spans="2:2">
      <c r="B4061" s="4"/>
    </row>
    <row r="4062" spans="2:2">
      <c r="B4062" s="4"/>
    </row>
    <row r="4063" spans="2:2">
      <c r="B4063" s="4"/>
    </row>
    <row r="4064" spans="2:2">
      <c r="B4064" s="4"/>
    </row>
    <row r="4065" spans="2:2">
      <c r="B4065" s="4"/>
    </row>
    <row r="4066" spans="2:2">
      <c r="B4066" s="4"/>
    </row>
    <row r="4067" spans="2:2">
      <c r="B4067" s="4"/>
    </row>
    <row r="4068" spans="2:2">
      <c r="B4068" s="4"/>
    </row>
    <row r="4069" spans="2:2">
      <c r="B4069" s="4"/>
    </row>
    <row r="4070" spans="2:2">
      <c r="B4070" s="4"/>
    </row>
    <row r="4071" spans="2:2">
      <c r="B4071" s="4"/>
    </row>
    <row r="4072" spans="2:2">
      <c r="B4072" s="4"/>
    </row>
    <row r="4073" spans="2:2">
      <c r="B4073" s="4"/>
    </row>
    <row r="4074" spans="2:2">
      <c r="B4074" s="4"/>
    </row>
    <row r="4075" spans="2:2">
      <c r="B4075" s="4"/>
    </row>
    <row r="4076" spans="2:2">
      <c r="B4076" s="4"/>
    </row>
    <row r="4077" spans="2:2">
      <c r="B4077" s="4"/>
    </row>
    <row r="4078" spans="2:2">
      <c r="B4078" s="4"/>
    </row>
    <row r="4079" spans="2:2">
      <c r="B4079" s="4"/>
    </row>
    <row r="4080" spans="2:2">
      <c r="B4080" s="4"/>
    </row>
    <row r="4081" spans="2:2">
      <c r="B4081" s="4"/>
    </row>
    <row r="4082" spans="2:2">
      <c r="B4082" s="4"/>
    </row>
    <row r="4083" spans="2:2">
      <c r="B4083" s="4"/>
    </row>
    <row r="4084" spans="2:2">
      <c r="B4084" s="4"/>
    </row>
    <row r="4085" spans="2:2">
      <c r="B4085" s="4"/>
    </row>
    <row r="4086" spans="2:2">
      <c r="B4086" s="4"/>
    </row>
    <row r="4087" spans="2:2">
      <c r="B4087" s="4"/>
    </row>
    <row r="4088" spans="2:2">
      <c r="B4088" s="4"/>
    </row>
    <row r="4089" spans="2:2">
      <c r="B4089" s="4"/>
    </row>
    <row r="4090" spans="2:2">
      <c r="B4090" s="4"/>
    </row>
    <row r="4091" spans="2:2">
      <c r="B4091" s="4"/>
    </row>
    <row r="4092" spans="2:2">
      <c r="B4092" s="4"/>
    </row>
    <row r="4093" spans="2:2">
      <c r="B4093" s="4"/>
    </row>
    <row r="4094" spans="2:2">
      <c r="B4094" s="4"/>
    </row>
    <row r="4095" spans="2:2">
      <c r="B4095" s="4"/>
    </row>
    <row r="4096" spans="2:2">
      <c r="B4096" s="4"/>
    </row>
    <row r="4097" spans="2:2">
      <c r="B4097" s="4"/>
    </row>
    <row r="4098" spans="2:2">
      <c r="B4098" s="4"/>
    </row>
    <row r="4099" spans="2:2">
      <c r="B4099" s="4"/>
    </row>
    <row r="4100" spans="2:2">
      <c r="B4100" s="4"/>
    </row>
    <row r="4101" spans="2:2">
      <c r="B4101" s="4"/>
    </row>
    <row r="4102" spans="2:2">
      <c r="B4102" s="4"/>
    </row>
    <row r="4103" spans="2:2">
      <c r="B4103" s="4"/>
    </row>
    <row r="4104" spans="2:2">
      <c r="B4104" s="4"/>
    </row>
    <row r="4105" spans="2:2">
      <c r="B4105" s="4"/>
    </row>
    <row r="4106" spans="2:2">
      <c r="B4106" s="4"/>
    </row>
    <row r="4107" spans="2:2">
      <c r="B4107" s="4"/>
    </row>
    <row r="4108" spans="2:2">
      <c r="B4108" s="4"/>
    </row>
    <row r="4109" spans="2:2">
      <c r="B4109" s="4"/>
    </row>
    <row r="4110" spans="2:2">
      <c r="B4110" s="4"/>
    </row>
    <row r="4111" spans="2:2">
      <c r="B4111" s="4"/>
    </row>
    <row r="4112" spans="2:2">
      <c r="B4112" s="4"/>
    </row>
    <row r="4113" spans="2:2">
      <c r="B4113" s="4"/>
    </row>
    <row r="4114" spans="2:2">
      <c r="B4114" s="4"/>
    </row>
    <row r="4115" spans="2:2">
      <c r="B4115" s="4"/>
    </row>
    <row r="4116" spans="2:2">
      <c r="B4116" s="4"/>
    </row>
    <row r="4117" spans="2:2">
      <c r="B4117" s="4"/>
    </row>
    <row r="4118" spans="2:2">
      <c r="B4118" s="4"/>
    </row>
    <row r="4119" spans="2:2">
      <c r="B4119" s="4"/>
    </row>
    <row r="4120" spans="2:2">
      <c r="B4120" s="4"/>
    </row>
    <row r="4121" spans="2:2">
      <c r="B4121" s="4"/>
    </row>
    <row r="4122" spans="2:2">
      <c r="B4122" s="4"/>
    </row>
    <row r="4123" spans="2:2">
      <c r="B4123" s="4"/>
    </row>
    <row r="4124" spans="2:2">
      <c r="B4124" s="4"/>
    </row>
    <row r="4125" spans="2:2">
      <c r="B4125" s="4"/>
    </row>
    <row r="4126" spans="2:2">
      <c r="B4126" s="4"/>
    </row>
    <row r="4127" spans="2:2">
      <c r="B4127" s="4"/>
    </row>
    <row r="4128" spans="2:2">
      <c r="B4128" s="4"/>
    </row>
    <row r="4129" spans="2:2">
      <c r="B4129" s="4"/>
    </row>
    <row r="4130" spans="2:2">
      <c r="B4130" s="4"/>
    </row>
    <row r="4131" spans="2:2">
      <c r="B4131" s="4"/>
    </row>
    <row r="4132" spans="2:2">
      <c r="B4132" s="4"/>
    </row>
    <row r="4133" spans="2:2">
      <c r="B4133" s="4"/>
    </row>
    <row r="4134" spans="2:2">
      <c r="B4134" s="4"/>
    </row>
    <row r="4135" spans="2:2">
      <c r="B4135" s="4"/>
    </row>
    <row r="4136" spans="2:2">
      <c r="B4136" s="4"/>
    </row>
    <row r="4137" spans="2:2">
      <c r="B4137" s="4"/>
    </row>
    <row r="4138" spans="2:2">
      <c r="B4138" s="4"/>
    </row>
    <row r="4139" spans="2:2">
      <c r="B4139" s="4"/>
    </row>
    <row r="4140" spans="2:2">
      <c r="B4140" s="4"/>
    </row>
    <row r="4141" spans="2:2">
      <c r="B4141" s="4"/>
    </row>
    <row r="4142" spans="2:2">
      <c r="B4142" s="4"/>
    </row>
    <row r="4143" spans="2:2">
      <c r="B4143" s="4"/>
    </row>
    <row r="4144" spans="2:2">
      <c r="B4144" s="4"/>
    </row>
    <row r="4145" spans="2:2">
      <c r="B4145" s="4"/>
    </row>
    <row r="4146" spans="2:2">
      <c r="B4146" s="4"/>
    </row>
    <row r="4147" spans="2:2">
      <c r="B4147" s="4"/>
    </row>
    <row r="4148" spans="2:2">
      <c r="B4148" s="4"/>
    </row>
    <row r="4149" spans="2:2">
      <c r="B4149" s="4"/>
    </row>
    <row r="4150" spans="2:2">
      <c r="B4150" s="4"/>
    </row>
    <row r="4151" spans="2:2">
      <c r="B4151" s="4"/>
    </row>
    <row r="4152" spans="2:2">
      <c r="B4152" s="4"/>
    </row>
    <row r="4153" spans="2:2">
      <c r="B4153" s="4"/>
    </row>
    <row r="4154" spans="2:2">
      <c r="B4154" s="4"/>
    </row>
    <row r="4155" spans="2:2">
      <c r="B4155" s="4"/>
    </row>
    <row r="4156" spans="2:2">
      <c r="B4156" s="4"/>
    </row>
    <row r="4157" spans="2:2">
      <c r="B4157" s="4"/>
    </row>
    <row r="4158" spans="2:2">
      <c r="B4158" s="4"/>
    </row>
    <row r="4159" spans="2:2">
      <c r="B4159" s="4"/>
    </row>
    <row r="4160" spans="2:2">
      <c r="B4160" s="4"/>
    </row>
    <row r="4161" spans="2:2">
      <c r="B4161" s="4"/>
    </row>
    <row r="4162" spans="2:2">
      <c r="B4162" s="4"/>
    </row>
    <row r="4163" spans="2:2">
      <c r="B4163" s="4"/>
    </row>
    <row r="4164" spans="2:2">
      <c r="B4164" s="4"/>
    </row>
    <row r="4165" spans="2:2">
      <c r="B4165" s="4"/>
    </row>
    <row r="4166" spans="2:2">
      <c r="B4166" s="4"/>
    </row>
    <row r="4167" spans="2:2">
      <c r="B4167" s="4"/>
    </row>
    <row r="4168" spans="2:2">
      <c r="B4168" s="4"/>
    </row>
    <row r="4169" spans="2:2">
      <c r="B4169" s="4"/>
    </row>
    <row r="4170" spans="2:2">
      <c r="B4170" s="4"/>
    </row>
    <row r="4171" spans="2:2">
      <c r="B4171" s="4"/>
    </row>
    <row r="4172" spans="2:2">
      <c r="B4172" s="4"/>
    </row>
    <row r="4173" spans="2:2">
      <c r="B4173" s="4"/>
    </row>
    <row r="4174" spans="2:2">
      <c r="B4174" s="4"/>
    </row>
    <row r="4175" spans="2:2">
      <c r="B4175" s="4"/>
    </row>
    <row r="4176" spans="2:2">
      <c r="B4176" s="4"/>
    </row>
    <row r="4177" spans="2:2">
      <c r="B4177" s="4"/>
    </row>
    <row r="4178" spans="2:2">
      <c r="B4178" s="4"/>
    </row>
    <row r="4179" spans="2:2">
      <c r="B4179" s="4"/>
    </row>
    <row r="4180" spans="2:2">
      <c r="B4180" s="4"/>
    </row>
    <row r="4181" spans="2:2">
      <c r="B4181" s="4"/>
    </row>
    <row r="4182" spans="2:2">
      <c r="B4182" s="4"/>
    </row>
    <row r="4183" spans="2:2">
      <c r="B4183" s="4"/>
    </row>
    <row r="4184" spans="2:2">
      <c r="B4184" s="4"/>
    </row>
    <row r="4185" spans="2:2">
      <c r="B4185" s="4"/>
    </row>
    <row r="4186" spans="2:2">
      <c r="B4186" s="4"/>
    </row>
    <row r="4187" spans="2:2">
      <c r="B4187" s="4"/>
    </row>
    <row r="4188" spans="2:2">
      <c r="B4188" s="4"/>
    </row>
    <row r="4189" spans="2:2">
      <c r="B4189" s="4"/>
    </row>
    <row r="4190" spans="2:2">
      <c r="B4190" s="4"/>
    </row>
    <row r="4191" spans="2:2">
      <c r="B4191" s="4"/>
    </row>
    <row r="4192" spans="2:2">
      <c r="B4192" s="4"/>
    </row>
    <row r="4193" spans="2:2">
      <c r="B4193" s="4"/>
    </row>
    <row r="4194" spans="2:2">
      <c r="B4194" s="4"/>
    </row>
    <row r="4195" spans="2:2">
      <c r="B4195" s="4"/>
    </row>
    <row r="4196" spans="2:2">
      <c r="B4196" s="4"/>
    </row>
    <row r="4197" spans="2:2">
      <c r="B4197" s="4"/>
    </row>
    <row r="4198" spans="2:2">
      <c r="B4198" s="4"/>
    </row>
    <row r="4199" spans="2:2">
      <c r="B4199" s="4"/>
    </row>
    <row r="4200" spans="2:2">
      <c r="B4200" s="4"/>
    </row>
    <row r="4201" spans="2:2">
      <c r="B4201" s="4"/>
    </row>
    <row r="4202" spans="2:2">
      <c r="B4202" s="4"/>
    </row>
    <row r="4203" spans="2:2">
      <c r="B4203" s="4"/>
    </row>
    <row r="4204" spans="2:2">
      <c r="B4204" s="4"/>
    </row>
    <row r="4205" spans="2:2">
      <c r="B4205" s="4"/>
    </row>
    <row r="4206" spans="2:2">
      <c r="B4206" s="4"/>
    </row>
    <row r="4207" spans="2:2">
      <c r="B4207" s="4"/>
    </row>
    <row r="4208" spans="2:2">
      <c r="B4208" s="4"/>
    </row>
    <row r="4209" spans="2:2">
      <c r="B4209" s="4"/>
    </row>
    <row r="4210" spans="2:2">
      <c r="B4210" s="4"/>
    </row>
    <row r="4211" spans="2:2">
      <c r="B4211" s="4"/>
    </row>
    <row r="4212" spans="2:2">
      <c r="B4212" s="4"/>
    </row>
    <row r="4213" spans="2:2">
      <c r="B4213" s="4"/>
    </row>
    <row r="4214" spans="2:2">
      <c r="B4214" s="4"/>
    </row>
    <row r="4215" spans="2:2">
      <c r="B4215" s="4"/>
    </row>
    <row r="4216" spans="2:2">
      <c r="B4216" s="4"/>
    </row>
    <row r="4217" spans="2:2">
      <c r="B4217" s="4"/>
    </row>
    <row r="4218" spans="2:2">
      <c r="B4218" s="4"/>
    </row>
    <row r="4219" spans="2:2">
      <c r="B4219" s="4"/>
    </row>
    <row r="4220" spans="2:2">
      <c r="B4220" s="4"/>
    </row>
    <row r="4221" spans="2:2">
      <c r="B4221" s="4"/>
    </row>
    <row r="4222" spans="2:2">
      <c r="B4222" s="4"/>
    </row>
    <row r="4223" spans="2:2">
      <c r="B4223" s="4"/>
    </row>
    <row r="4224" spans="2:2">
      <c r="B4224" s="4"/>
    </row>
    <row r="4225" spans="2:2">
      <c r="B4225" s="4"/>
    </row>
    <row r="4226" spans="2:2">
      <c r="B4226" s="4"/>
    </row>
    <row r="4227" spans="2:2">
      <c r="B4227" s="4"/>
    </row>
    <row r="4228" spans="2:2">
      <c r="B4228" s="4"/>
    </row>
    <row r="4229" spans="2:2">
      <c r="B4229" s="4"/>
    </row>
    <row r="4230" spans="2:2">
      <c r="B4230" s="4"/>
    </row>
    <row r="4231" spans="2:2">
      <c r="B4231" s="4"/>
    </row>
    <row r="4232" spans="2:2">
      <c r="B4232" s="4"/>
    </row>
    <row r="4233" spans="2:2">
      <c r="B4233" s="4"/>
    </row>
    <row r="4234" spans="2:2">
      <c r="B4234" s="4"/>
    </row>
    <row r="4235" spans="2:2">
      <c r="B4235" s="4"/>
    </row>
    <row r="4236" spans="2:2">
      <c r="B4236" s="4"/>
    </row>
    <row r="4237" spans="2:2">
      <c r="B4237" s="4"/>
    </row>
    <row r="4238" spans="2:2">
      <c r="B4238" s="4"/>
    </row>
    <row r="4239" spans="2:2">
      <c r="B4239" s="4"/>
    </row>
    <row r="4240" spans="2:2">
      <c r="B4240" s="4"/>
    </row>
    <row r="4241" spans="2:2">
      <c r="B4241" s="4"/>
    </row>
    <row r="4242" spans="2:2">
      <c r="B4242" s="4"/>
    </row>
    <row r="4243" spans="2:2">
      <c r="B4243" s="4"/>
    </row>
    <row r="4244" spans="2:2">
      <c r="B4244" s="4"/>
    </row>
    <row r="4245" spans="2:2">
      <c r="B4245" s="4"/>
    </row>
    <row r="4246" spans="2:2">
      <c r="B4246" s="4"/>
    </row>
    <row r="4247" spans="2:2">
      <c r="B4247" s="4"/>
    </row>
    <row r="4248" spans="2:2">
      <c r="B4248" s="4"/>
    </row>
    <row r="4249" spans="2:2">
      <c r="B4249" s="4"/>
    </row>
    <row r="4250" spans="2:2">
      <c r="B4250" s="4"/>
    </row>
    <row r="4251" spans="2:2">
      <c r="B4251" s="4"/>
    </row>
    <row r="4252" spans="2:2">
      <c r="B4252" s="4"/>
    </row>
    <row r="4253" spans="2:2">
      <c r="B4253" s="4"/>
    </row>
    <row r="4254" spans="2:2">
      <c r="B4254" s="4"/>
    </row>
    <row r="4255" spans="2:2">
      <c r="B4255" s="4"/>
    </row>
    <row r="4256" spans="2:2">
      <c r="B4256" s="4"/>
    </row>
    <row r="4257" spans="2:2">
      <c r="B4257" s="4"/>
    </row>
    <row r="4258" spans="2:2">
      <c r="B4258" s="4"/>
    </row>
    <row r="4259" spans="2:2">
      <c r="B4259" s="4"/>
    </row>
    <row r="4260" spans="2:2">
      <c r="B4260" s="4"/>
    </row>
    <row r="4261" spans="2:2">
      <c r="B4261" s="4"/>
    </row>
    <row r="4262" spans="2:2">
      <c r="B4262" s="4"/>
    </row>
    <row r="4263" spans="2:2">
      <c r="B4263" s="4"/>
    </row>
    <row r="4264" spans="2:2">
      <c r="B4264" s="4"/>
    </row>
    <row r="4265" spans="2:2">
      <c r="B4265" s="4"/>
    </row>
    <row r="4266" spans="2:2">
      <c r="B4266" s="4"/>
    </row>
    <row r="4267" spans="2:2">
      <c r="B4267" s="4"/>
    </row>
    <row r="4268" spans="2:2">
      <c r="B4268" s="4"/>
    </row>
    <row r="4269" spans="2:2">
      <c r="B4269" s="4"/>
    </row>
    <row r="4270" spans="2:2">
      <c r="B4270" s="4"/>
    </row>
    <row r="4271" spans="2:2">
      <c r="B4271" s="4"/>
    </row>
    <row r="4272" spans="2:2">
      <c r="B4272" s="4"/>
    </row>
    <row r="4273" spans="2:2">
      <c r="B4273" s="4"/>
    </row>
    <row r="4274" spans="2:2">
      <c r="B4274" s="4"/>
    </row>
    <row r="4275" spans="2:2">
      <c r="B4275" s="4"/>
    </row>
    <row r="4276" spans="2:2">
      <c r="B4276" s="4"/>
    </row>
    <row r="4277" spans="2:2">
      <c r="B4277" s="4"/>
    </row>
    <row r="4278" spans="2:2">
      <c r="B4278" s="4"/>
    </row>
    <row r="4279" spans="2:2">
      <c r="B4279" s="4"/>
    </row>
    <row r="4280" spans="2:2">
      <c r="B4280" s="4"/>
    </row>
    <row r="4281" spans="2:2">
      <c r="B4281" s="4"/>
    </row>
    <row r="4282" spans="2:2">
      <c r="B4282" s="4"/>
    </row>
    <row r="4283" spans="2:2">
      <c r="B4283" s="4"/>
    </row>
    <row r="4284" spans="2:2">
      <c r="B4284" s="4"/>
    </row>
    <row r="4285" spans="2:2">
      <c r="B4285" s="4"/>
    </row>
    <row r="4286" spans="2:2">
      <c r="B4286" s="4"/>
    </row>
    <row r="4287" spans="2:2">
      <c r="B4287" s="4"/>
    </row>
    <row r="4288" spans="2:2">
      <c r="B4288" s="4"/>
    </row>
    <row r="4289" spans="2:2">
      <c r="B4289" s="4"/>
    </row>
    <row r="4290" spans="2:2">
      <c r="B4290" s="4"/>
    </row>
    <row r="4291" spans="2:2">
      <c r="B4291" s="4"/>
    </row>
    <row r="4292" spans="2:2">
      <c r="B4292" s="4"/>
    </row>
    <row r="4293" spans="2:2">
      <c r="B4293" s="4"/>
    </row>
    <row r="4294" spans="2:2">
      <c r="B4294" s="4"/>
    </row>
    <row r="4295" spans="2:2">
      <c r="B4295" s="4"/>
    </row>
    <row r="4296" spans="2:2">
      <c r="B4296" s="4"/>
    </row>
    <row r="4297" spans="2:2">
      <c r="B4297" s="4"/>
    </row>
    <row r="4298" spans="2:2">
      <c r="B4298" s="4"/>
    </row>
    <row r="4299" spans="2:2">
      <c r="B4299" s="4"/>
    </row>
    <row r="4300" spans="2:2">
      <c r="B4300" s="4"/>
    </row>
    <row r="4301" spans="2:2">
      <c r="B4301" s="4"/>
    </row>
    <row r="4302" spans="2:2">
      <c r="B4302" s="4"/>
    </row>
    <row r="4303" spans="2:2">
      <c r="B4303" s="4"/>
    </row>
    <row r="4304" spans="2:2">
      <c r="B4304" s="4"/>
    </row>
    <row r="4305" spans="2:2">
      <c r="B4305" s="4"/>
    </row>
    <row r="4306" spans="2:2">
      <c r="B4306" s="4"/>
    </row>
    <row r="4307" spans="2:2">
      <c r="B4307" s="4"/>
    </row>
    <row r="4308" spans="2:2">
      <c r="B4308" s="4"/>
    </row>
    <row r="4309" spans="2:2">
      <c r="B4309" s="4"/>
    </row>
    <row r="4310" spans="2:2">
      <c r="B4310" s="4"/>
    </row>
    <row r="4311" spans="2:2">
      <c r="B4311" s="4"/>
    </row>
    <row r="4312" spans="2:2">
      <c r="B4312" s="4"/>
    </row>
    <row r="4313" spans="2:2">
      <c r="B4313" s="4"/>
    </row>
    <row r="4314" spans="2:2">
      <c r="B4314" s="4"/>
    </row>
    <row r="4315" spans="2:2">
      <c r="B4315" s="4"/>
    </row>
    <row r="4316" spans="2:2">
      <c r="B4316" s="4"/>
    </row>
    <row r="4317" spans="2:2">
      <c r="B4317" s="4"/>
    </row>
    <row r="4318" spans="2:2">
      <c r="B4318" s="4"/>
    </row>
    <row r="4319" spans="2:2">
      <c r="B4319" s="4"/>
    </row>
    <row r="4320" spans="2:2">
      <c r="B4320" s="4"/>
    </row>
    <row r="4321" spans="2:2">
      <c r="B4321" s="4"/>
    </row>
    <row r="4322" spans="2:2">
      <c r="B4322" s="4"/>
    </row>
    <row r="4323" spans="2:2">
      <c r="B4323" s="4"/>
    </row>
    <row r="4324" spans="2:2">
      <c r="B4324" s="4"/>
    </row>
    <row r="4325" spans="2:2">
      <c r="B4325" s="4"/>
    </row>
    <row r="4326" spans="2:2">
      <c r="B4326" s="4"/>
    </row>
    <row r="4327" spans="2:2">
      <c r="B4327" s="4"/>
    </row>
    <row r="4328" spans="2:2">
      <c r="B4328" s="4"/>
    </row>
    <row r="4329" spans="2:2">
      <c r="B4329" s="4"/>
    </row>
    <row r="4330" spans="2:2">
      <c r="B4330" s="4"/>
    </row>
    <row r="4331" spans="2:2">
      <c r="B4331" s="4"/>
    </row>
    <row r="4332" spans="2:2">
      <c r="B4332" s="4"/>
    </row>
    <row r="4333" spans="2:2">
      <c r="B4333" s="4"/>
    </row>
    <row r="4334" spans="2:2">
      <c r="B4334" s="4"/>
    </row>
    <row r="4335" spans="2:2">
      <c r="B4335" s="4"/>
    </row>
    <row r="4336" spans="2:2">
      <c r="B4336" s="4"/>
    </row>
    <row r="4337" spans="2:2">
      <c r="B4337" s="4"/>
    </row>
    <row r="4338" spans="2:2">
      <c r="B4338" s="4"/>
    </row>
    <row r="4339" spans="2:2">
      <c r="B4339" s="4"/>
    </row>
    <row r="4340" spans="2:2">
      <c r="B4340" s="4"/>
    </row>
    <row r="4341" spans="2:2">
      <c r="B4341" s="4"/>
    </row>
    <row r="4342" spans="2:2">
      <c r="B4342" s="4"/>
    </row>
    <row r="4343" spans="2:2">
      <c r="B4343" s="4"/>
    </row>
    <row r="4344" spans="2:2">
      <c r="B4344" s="4"/>
    </row>
    <row r="4345" spans="2:2">
      <c r="B4345" s="4"/>
    </row>
    <row r="4346" spans="2:2">
      <c r="B4346" s="4"/>
    </row>
    <row r="4347" spans="2:2">
      <c r="B4347" s="4"/>
    </row>
    <row r="4348" spans="2:2">
      <c r="B4348" s="4"/>
    </row>
    <row r="4349" spans="2:2">
      <c r="B4349" s="4"/>
    </row>
    <row r="4350" spans="2:2">
      <c r="B4350" s="4"/>
    </row>
    <row r="4351" spans="2:2">
      <c r="B4351" s="4"/>
    </row>
    <row r="4352" spans="2:2">
      <c r="B4352" s="4"/>
    </row>
    <row r="4353" spans="2:2">
      <c r="B4353" s="4"/>
    </row>
    <row r="4354" spans="2:2">
      <c r="B4354" s="4"/>
    </row>
    <row r="4355" spans="2:2">
      <c r="B4355" s="4"/>
    </row>
    <row r="4356" spans="2:2">
      <c r="B4356" s="4"/>
    </row>
    <row r="4357" spans="2:2">
      <c r="B4357" s="4"/>
    </row>
    <row r="4358" spans="2:2">
      <c r="B4358" s="4"/>
    </row>
    <row r="4359" spans="2:2">
      <c r="B4359" s="4"/>
    </row>
    <row r="4360" spans="2:2">
      <c r="B4360" s="4"/>
    </row>
    <row r="4361" spans="2:2">
      <c r="B4361" s="4"/>
    </row>
    <row r="4362" spans="2:2">
      <c r="B4362" s="4"/>
    </row>
    <row r="4363" spans="2:2">
      <c r="B4363" s="4"/>
    </row>
    <row r="4364" spans="2:2">
      <c r="B4364" s="4"/>
    </row>
    <row r="4365" spans="2:2">
      <c r="B4365" s="4"/>
    </row>
    <row r="4366" spans="2:2">
      <c r="B4366" s="4"/>
    </row>
    <row r="4367" spans="2:2">
      <c r="B4367" s="4"/>
    </row>
    <row r="4368" spans="2:2">
      <c r="B4368" s="4"/>
    </row>
    <row r="4369" spans="2:2">
      <c r="B4369" s="4"/>
    </row>
    <row r="4370" spans="2:2">
      <c r="B4370" s="4"/>
    </row>
    <row r="4371" spans="2:2">
      <c r="B4371" s="4"/>
    </row>
    <row r="4372" spans="2:2">
      <c r="B4372" s="4"/>
    </row>
    <row r="4373" spans="2:2">
      <c r="B4373" s="4"/>
    </row>
    <row r="4374" spans="2:2">
      <c r="B4374" s="4"/>
    </row>
    <row r="4375" spans="2:2">
      <c r="B4375" s="4"/>
    </row>
    <row r="4376" spans="2:2">
      <c r="B4376" s="4"/>
    </row>
    <row r="4377" spans="2:2">
      <c r="B4377" s="4"/>
    </row>
    <row r="4378" spans="2:2">
      <c r="B4378" s="4"/>
    </row>
    <row r="4379" spans="2:2">
      <c r="B4379" s="4"/>
    </row>
    <row r="4380" spans="2:2">
      <c r="B4380" s="4"/>
    </row>
    <row r="4381" spans="2:2">
      <c r="B4381" s="4"/>
    </row>
    <row r="4382" spans="2:2">
      <c r="B4382" s="4"/>
    </row>
    <row r="4383" spans="2:2">
      <c r="B4383" s="4"/>
    </row>
    <row r="4384" spans="2:2">
      <c r="B4384" s="4"/>
    </row>
    <row r="4385" spans="2:2">
      <c r="B4385" s="4"/>
    </row>
    <row r="4386" spans="2:2">
      <c r="B4386" s="4"/>
    </row>
    <row r="4387" spans="2:2">
      <c r="B4387" s="4"/>
    </row>
    <row r="4388" spans="2:2">
      <c r="B4388" s="4"/>
    </row>
    <row r="4389" spans="2:2">
      <c r="B4389" s="4"/>
    </row>
    <row r="4390" spans="2:2">
      <c r="B4390" s="4"/>
    </row>
    <row r="4391" spans="2:2">
      <c r="B4391" s="4"/>
    </row>
    <row r="4392" spans="2:2">
      <c r="B4392" s="4"/>
    </row>
    <row r="4393" spans="2:2">
      <c r="B4393" s="4"/>
    </row>
    <row r="4394" spans="2:2">
      <c r="B4394" s="4"/>
    </row>
    <row r="4395" spans="2:2">
      <c r="B4395" s="4"/>
    </row>
    <row r="4396" spans="2:2">
      <c r="B4396" s="4"/>
    </row>
    <row r="4397" spans="2:2">
      <c r="B4397" s="4"/>
    </row>
    <row r="4398" spans="2:2">
      <c r="B4398" s="4"/>
    </row>
    <row r="4399" spans="2:2">
      <c r="B4399" s="4"/>
    </row>
    <row r="4400" spans="2:2">
      <c r="B4400" s="4"/>
    </row>
    <row r="4401" spans="2:2">
      <c r="B4401" s="4"/>
    </row>
    <row r="4402" spans="2:2">
      <c r="B4402" s="4"/>
    </row>
    <row r="4403" spans="2:2">
      <c r="B4403" s="4"/>
    </row>
    <row r="4404" spans="2:2">
      <c r="B4404" s="4"/>
    </row>
    <row r="4405" spans="2:2">
      <c r="B4405" s="4"/>
    </row>
    <row r="4406" spans="2:2">
      <c r="B4406" s="4"/>
    </row>
    <row r="4407" spans="2:2">
      <c r="B4407" s="4"/>
    </row>
    <row r="4408" spans="2:2">
      <c r="B4408" s="4"/>
    </row>
    <row r="4409" spans="2:2">
      <c r="B4409" s="4"/>
    </row>
    <row r="4410" spans="2:2">
      <c r="B4410" s="4"/>
    </row>
    <row r="4411" spans="2:2">
      <c r="B4411" s="4"/>
    </row>
    <row r="4412" spans="2:2">
      <c r="B4412" s="4"/>
    </row>
    <row r="4413" spans="2:2">
      <c r="B4413" s="4"/>
    </row>
    <row r="4414" spans="2:2">
      <c r="B4414" s="4"/>
    </row>
    <row r="4415" spans="2:2">
      <c r="B4415" s="4"/>
    </row>
    <row r="4416" spans="2:2">
      <c r="B4416" s="4"/>
    </row>
    <row r="4417" spans="2:2">
      <c r="B4417" s="4"/>
    </row>
    <row r="4418" spans="2:2">
      <c r="B4418" s="4"/>
    </row>
    <row r="4419" spans="2:2">
      <c r="B4419" s="4"/>
    </row>
    <row r="4420" spans="2:2">
      <c r="B4420" s="4"/>
    </row>
    <row r="4421" spans="2:2">
      <c r="B4421" s="4"/>
    </row>
    <row r="4422" spans="2:2">
      <c r="B4422" s="4"/>
    </row>
    <row r="4423" spans="2:2">
      <c r="B4423" s="4"/>
    </row>
    <row r="4424" spans="2:2">
      <c r="B4424" s="4"/>
    </row>
    <row r="4425" spans="2:2">
      <c r="B4425" s="4"/>
    </row>
    <row r="4426" spans="2:2">
      <c r="B4426" s="4"/>
    </row>
    <row r="4427" spans="2:2">
      <c r="B4427" s="4"/>
    </row>
    <row r="4428" spans="2:2">
      <c r="B4428" s="4"/>
    </row>
    <row r="4429" spans="2:2">
      <c r="B4429" s="4"/>
    </row>
    <row r="4430" spans="2:2">
      <c r="B4430" s="4"/>
    </row>
    <row r="4431" spans="2:2">
      <c r="B4431" s="4"/>
    </row>
    <row r="4432" spans="2:2">
      <c r="B4432" s="4"/>
    </row>
    <row r="4433" spans="2:2">
      <c r="B4433" s="4"/>
    </row>
    <row r="4434" spans="2:2">
      <c r="B4434" s="4"/>
    </row>
    <row r="4435" spans="2:2">
      <c r="B4435" s="4"/>
    </row>
    <row r="4436" spans="2:2">
      <c r="B4436" s="4"/>
    </row>
    <row r="4437" spans="2:2">
      <c r="B4437" s="4"/>
    </row>
    <row r="4438" spans="2:2">
      <c r="B4438" s="4"/>
    </row>
    <row r="4439" spans="2:2">
      <c r="B4439" s="4"/>
    </row>
    <row r="4440" spans="2:2">
      <c r="B4440" s="4"/>
    </row>
    <row r="4441" spans="2:2">
      <c r="B4441" s="4"/>
    </row>
    <row r="4442" spans="2:2">
      <c r="B4442" s="4"/>
    </row>
    <row r="4443" spans="2:2">
      <c r="B4443" s="4"/>
    </row>
    <row r="4444" spans="2:2">
      <c r="B4444" s="4"/>
    </row>
    <row r="4445" spans="2:2">
      <c r="B4445" s="4"/>
    </row>
    <row r="4446" spans="2:2">
      <c r="B4446" s="4"/>
    </row>
    <row r="4447" spans="2:2">
      <c r="B4447" s="4"/>
    </row>
    <row r="4448" spans="2:2">
      <c r="B4448" s="4"/>
    </row>
    <row r="4449" spans="2:2">
      <c r="B4449" s="4"/>
    </row>
    <row r="4450" spans="2:2">
      <c r="B4450" s="4"/>
    </row>
    <row r="4451" spans="2:2">
      <c r="B4451" s="4"/>
    </row>
    <row r="4452" spans="2:2">
      <c r="B4452" s="4"/>
    </row>
    <row r="4453" spans="2:2">
      <c r="B4453" s="4"/>
    </row>
    <row r="4454" spans="2:2">
      <c r="B4454" s="4"/>
    </row>
    <row r="4455" spans="2:2">
      <c r="B4455" s="4"/>
    </row>
    <row r="4456" spans="2:2">
      <c r="B4456" s="4"/>
    </row>
    <row r="4457" spans="2:2">
      <c r="B4457" s="4"/>
    </row>
    <row r="4458" spans="2:2">
      <c r="B4458" s="4"/>
    </row>
    <row r="4459" spans="2:2">
      <c r="B4459" s="4"/>
    </row>
    <row r="4460" spans="2:2">
      <c r="B4460" s="4"/>
    </row>
    <row r="4461" spans="2:2">
      <c r="B4461" s="4"/>
    </row>
    <row r="4462" spans="2:2">
      <c r="B4462" s="4"/>
    </row>
    <row r="4463" spans="2:2">
      <c r="B4463" s="4"/>
    </row>
    <row r="4464" spans="2:2">
      <c r="B4464" s="4"/>
    </row>
    <row r="4465" spans="2:2">
      <c r="B4465" s="4"/>
    </row>
    <row r="4466" spans="2:2">
      <c r="B4466" s="4"/>
    </row>
    <row r="4467" spans="2:2">
      <c r="B4467" s="4"/>
    </row>
    <row r="4468" spans="2:2">
      <c r="B4468" s="4"/>
    </row>
    <row r="4469" spans="2:2">
      <c r="B4469" s="4"/>
    </row>
    <row r="4470" spans="2:2">
      <c r="B4470" s="4"/>
    </row>
    <row r="4471" spans="2:2">
      <c r="B4471" s="4"/>
    </row>
    <row r="4472" spans="2:2">
      <c r="B4472" s="4"/>
    </row>
    <row r="4473" spans="2:2">
      <c r="B4473" s="4"/>
    </row>
    <row r="4474" spans="2:2">
      <c r="B4474" s="4"/>
    </row>
    <row r="4475" spans="2:2">
      <c r="B4475" s="4"/>
    </row>
    <row r="4476" spans="2:2">
      <c r="B4476" s="4"/>
    </row>
    <row r="4477" spans="2:2">
      <c r="B4477" s="4"/>
    </row>
    <row r="4478" spans="2:2">
      <c r="B4478" s="4"/>
    </row>
    <row r="4479" spans="2:2">
      <c r="B4479" s="4"/>
    </row>
    <row r="4480" spans="2:2">
      <c r="B4480" s="4"/>
    </row>
    <row r="4481" spans="2:2">
      <c r="B4481" s="4"/>
    </row>
    <row r="4482" spans="2:2">
      <c r="B4482" s="4"/>
    </row>
    <row r="4483" spans="2:2">
      <c r="B4483" s="4"/>
    </row>
    <row r="4484" spans="2:2">
      <c r="B4484" s="4"/>
    </row>
    <row r="4485" spans="2:2">
      <c r="B4485" s="4"/>
    </row>
    <row r="4486" spans="2:2">
      <c r="B4486" s="4"/>
    </row>
    <row r="4487" spans="2:2">
      <c r="B4487" s="4"/>
    </row>
    <row r="4488" spans="2:2">
      <c r="B4488" s="4"/>
    </row>
    <row r="4489" spans="2:2">
      <c r="B4489" s="4"/>
    </row>
    <row r="4490" spans="2:2">
      <c r="B4490" s="4"/>
    </row>
    <row r="4491" spans="2:2">
      <c r="B4491" s="4"/>
    </row>
    <row r="4492" spans="2:2">
      <c r="B4492" s="4"/>
    </row>
    <row r="4493" spans="2:2">
      <c r="B4493" s="4"/>
    </row>
    <row r="4494" spans="2:2">
      <c r="B4494" s="4"/>
    </row>
    <row r="4495" spans="2:2">
      <c r="B4495" s="4"/>
    </row>
    <row r="4496" spans="2:2">
      <c r="B4496" s="4"/>
    </row>
    <row r="4497" spans="2:2">
      <c r="B4497" s="4"/>
    </row>
    <row r="4498" spans="2:2">
      <c r="B4498" s="4"/>
    </row>
    <row r="4499" spans="2:2">
      <c r="B4499" s="4"/>
    </row>
    <row r="4500" spans="2:2">
      <c r="B4500" s="4"/>
    </row>
    <row r="4501" spans="2:2">
      <c r="B4501" s="4"/>
    </row>
    <row r="4502" spans="2:2">
      <c r="B4502" s="4"/>
    </row>
    <row r="4503" spans="2:2">
      <c r="B4503" s="4"/>
    </row>
    <row r="4504" spans="2:2">
      <c r="B4504" s="4"/>
    </row>
    <row r="4505" spans="2:2">
      <c r="B4505" s="4"/>
    </row>
    <row r="4506" spans="2:2">
      <c r="B4506" s="4"/>
    </row>
    <row r="4507" spans="2:2">
      <c r="B4507" s="4"/>
    </row>
    <row r="4508" spans="2:2">
      <c r="B4508" s="4"/>
    </row>
    <row r="4509" spans="2:2">
      <c r="B4509" s="4"/>
    </row>
    <row r="4510" spans="2:2">
      <c r="B4510" s="4"/>
    </row>
    <row r="4511" spans="2:2">
      <c r="B4511" s="4"/>
    </row>
    <row r="4512" spans="2:2">
      <c r="B4512" s="4"/>
    </row>
    <row r="4513" spans="2:2">
      <c r="B4513" s="4"/>
    </row>
    <row r="4514" spans="2:2">
      <c r="B4514" s="4"/>
    </row>
    <row r="4515" spans="2:2">
      <c r="B4515" s="4"/>
    </row>
    <row r="4516" spans="2:2">
      <c r="B4516" s="4"/>
    </row>
    <row r="4517" spans="2:2">
      <c r="B4517" s="4"/>
    </row>
    <row r="4518" spans="2:2">
      <c r="B4518" s="4"/>
    </row>
    <row r="4519" spans="2:2">
      <c r="B4519" s="4"/>
    </row>
    <row r="4520" spans="2:2">
      <c r="B4520" s="4"/>
    </row>
    <row r="4521" spans="2:2">
      <c r="B4521" s="4"/>
    </row>
    <row r="4522" spans="2:2">
      <c r="B4522" s="4"/>
    </row>
    <row r="4523" spans="2:2">
      <c r="B4523" s="4"/>
    </row>
    <row r="4524" spans="2:2">
      <c r="B4524" s="4"/>
    </row>
    <row r="4525" spans="2:2">
      <c r="B4525" s="4"/>
    </row>
    <row r="4526" spans="2:2">
      <c r="B4526" s="4"/>
    </row>
    <row r="4527" spans="2:2">
      <c r="B4527" s="4"/>
    </row>
    <row r="4528" spans="2:2">
      <c r="B4528" s="4"/>
    </row>
    <row r="4529" spans="2:2">
      <c r="B4529" s="4"/>
    </row>
    <row r="4530" spans="2:2">
      <c r="B4530" s="4"/>
    </row>
    <row r="4531" spans="2:2">
      <c r="B4531" s="4"/>
    </row>
    <row r="4532" spans="2:2">
      <c r="B4532" s="4"/>
    </row>
    <row r="4533" spans="2:2">
      <c r="B4533" s="4"/>
    </row>
    <row r="4534" spans="2:2">
      <c r="B4534" s="4"/>
    </row>
    <row r="4535" spans="2:2">
      <c r="B4535" s="4"/>
    </row>
    <row r="4536" spans="2:2">
      <c r="B4536" s="4"/>
    </row>
    <row r="4537" spans="2:2">
      <c r="B4537" s="4"/>
    </row>
    <row r="4538" spans="2:2">
      <c r="B4538" s="4"/>
    </row>
    <row r="4539" spans="2:2">
      <c r="B4539" s="4"/>
    </row>
    <row r="4540" spans="2:2">
      <c r="B4540" s="4"/>
    </row>
    <row r="4541" spans="2:2">
      <c r="B4541" s="4"/>
    </row>
    <row r="4542" spans="2:2">
      <c r="B4542" s="4"/>
    </row>
    <row r="4543" spans="2:2">
      <c r="B4543" s="4"/>
    </row>
    <row r="4544" spans="2:2">
      <c r="B4544" s="4"/>
    </row>
    <row r="4545" spans="2:2">
      <c r="B4545" s="4"/>
    </row>
    <row r="4546" spans="2:2">
      <c r="B4546" s="4"/>
    </row>
    <row r="4547" spans="2:2">
      <c r="B4547" s="4"/>
    </row>
    <row r="4548" spans="2:2">
      <c r="B4548" s="4"/>
    </row>
    <row r="4549" spans="2:2">
      <c r="B4549" s="4"/>
    </row>
    <row r="4550" spans="2:2">
      <c r="B4550" s="4"/>
    </row>
    <row r="4551" spans="2:2">
      <c r="B4551" s="4"/>
    </row>
    <row r="4552" spans="2:2">
      <c r="B4552" s="4"/>
    </row>
    <row r="4553" spans="2:2">
      <c r="B4553" s="4"/>
    </row>
    <row r="4554" spans="2:2">
      <c r="B4554" s="4"/>
    </row>
    <row r="4555" spans="2:2">
      <c r="B4555" s="4"/>
    </row>
    <row r="4556" spans="2:2">
      <c r="B4556" s="4"/>
    </row>
    <row r="4557" spans="2:2">
      <c r="B4557" s="4"/>
    </row>
    <row r="4558" spans="2:2">
      <c r="B4558" s="4"/>
    </row>
    <row r="4559" spans="2:2">
      <c r="B4559" s="4"/>
    </row>
    <row r="4560" spans="2:2">
      <c r="B4560" s="4"/>
    </row>
    <row r="4561" spans="2:2">
      <c r="B4561" s="4"/>
    </row>
    <row r="4562" spans="2:2">
      <c r="B4562" s="4"/>
    </row>
    <row r="4563" spans="2:2">
      <c r="B4563" s="4"/>
    </row>
    <row r="4564" spans="2:2">
      <c r="B4564" s="4"/>
    </row>
    <row r="4565" spans="2:2">
      <c r="B4565" s="4"/>
    </row>
    <row r="4566" spans="2:2">
      <c r="B4566" s="4"/>
    </row>
    <row r="4567" spans="2:2">
      <c r="B4567" s="4"/>
    </row>
    <row r="4568" spans="2:2">
      <c r="B4568" s="4"/>
    </row>
    <row r="4569" spans="2:2">
      <c r="B4569" s="4"/>
    </row>
    <row r="4570" spans="2:2">
      <c r="B4570" s="4"/>
    </row>
    <row r="4571" spans="2:2">
      <c r="B4571" s="4"/>
    </row>
    <row r="4572" spans="2:2">
      <c r="B4572" s="4"/>
    </row>
    <row r="4573" spans="2:2">
      <c r="B4573" s="4"/>
    </row>
    <row r="4574" spans="2:2">
      <c r="B4574" s="4"/>
    </row>
    <row r="4575" spans="2:2">
      <c r="B4575" s="4"/>
    </row>
    <row r="4576" spans="2:2">
      <c r="B4576" s="4"/>
    </row>
    <row r="4577" spans="2:2">
      <c r="B4577" s="4"/>
    </row>
    <row r="4578" spans="2:2">
      <c r="B4578" s="4"/>
    </row>
    <row r="4579" spans="2:2">
      <c r="B4579" s="4"/>
    </row>
    <row r="4580" spans="2:2">
      <c r="B4580" s="4"/>
    </row>
    <row r="4581" spans="2:2">
      <c r="B4581" s="4"/>
    </row>
    <row r="4582" spans="2:2">
      <c r="B4582" s="4"/>
    </row>
    <row r="4583" spans="2:2">
      <c r="B4583" s="4"/>
    </row>
    <row r="4584" spans="2:2">
      <c r="B4584" s="4"/>
    </row>
    <row r="4585" spans="2:2">
      <c r="B4585" s="4"/>
    </row>
    <row r="4586" spans="2:2">
      <c r="B4586" s="4"/>
    </row>
    <row r="4587" spans="2:2">
      <c r="B4587" s="4"/>
    </row>
    <row r="4588" spans="2:2">
      <c r="B4588" s="4"/>
    </row>
    <row r="4589" spans="2:2">
      <c r="B4589" s="4"/>
    </row>
    <row r="4590" spans="2:2">
      <c r="B4590" s="4"/>
    </row>
    <row r="4591" spans="2:2">
      <c r="B4591" s="4"/>
    </row>
    <row r="4592" spans="2:2">
      <c r="B4592" s="4"/>
    </row>
    <row r="4593" spans="2:2">
      <c r="B4593" s="4"/>
    </row>
    <row r="4594" spans="2:2">
      <c r="B4594" s="4"/>
    </row>
    <row r="4595" spans="2:2">
      <c r="B4595" s="4"/>
    </row>
    <row r="4596" spans="2:2">
      <c r="B4596" s="4"/>
    </row>
    <row r="4597" spans="2:2">
      <c r="B4597" s="4"/>
    </row>
    <row r="4598" spans="2:2">
      <c r="B4598" s="4"/>
    </row>
    <row r="4599" spans="2:2">
      <c r="B4599" s="4"/>
    </row>
    <row r="4600" spans="2:2">
      <c r="B4600" s="4"/>
    </row>
    <row r="4601" spans="2:2">
      <c r="B4601" s="4"/>
    </row>
    <row r="4602" spans="2:2">
      <c r="B4602" s="4"/>
    </row>
    <row r="4603" spans="2:2">
      <c r="B4603" s="4"/>
    </row>
    <row r="4604" spans="2:2">
      <c r="B4604" s="4"/>
    </row>
    <row r="4605" spans="2:2">
      <c r="B4605" s="4"/>
    </row>
    <row r="4606" spans="2:2">
      <c r="B4606" s="4"/>
    </row>
    <row r="4607" spans="2:2">
      <c r="B4607" s="4"/>
    </row>
    <row r="4608" spans="2:2">
      <c r="B4608" s="4"/>
    </row>
    <row r="4609" spans="2:2">
      <c r="B4609" s="4"/>
    </row>
    <row r="4610" spans="2:2">
      <c r="B4610" s="4"/>
    </row>
    <row r="4611" spans="2:2">
      <c r="B4611" s="4"/>
    </row>
    <row r="4612" spans="2:2">
      <c r="B4612" s="4"/>
    </row>
    <row r="4613" spans="2:2">
      <c r="B4613" s="4"/>
    </row>
    <row r="4614" spans="2:2">
      <c r="B4614" s="4"/>
    </row>
    <row r="4615" spans="2:2">
      <c r="B4615" s="4"/>
    </row>
    <row r="4616" spans="2:2">
      <c r="B4616" s="4"/>
    </row>
    <row r="4617" spans="2:2">
      <c r="B4617" s="4"/>
    </row>
    <row r="4618" spans="2:2">
      <c r="B4618" s="4"/>
    </row>
    <row r="4619" spans="2:2">
      <c r="B4619" s="4"/>
    </row>
    <row r="4620" spans="2:2">
      <c r="B4620" s="4"/>
    </row>
    <row r="4621" spans="2:2">
      <c r="B4621" s="4"/>
    </row>
    <row r="4622" spans="2:2">
      <c r="B4622" s="4"/>
    </row>
    <row r="4623" spans="2:2">
      <c r="B4623" s="4"/>
    </row>
    <row r="4624" spans="2:2">
      <c r="B4624" s="4"/>
    </row>
    <row r="4625" spans="2:2">
      <c r="B4625" s="4"/>
    </row>
    <row r="4626" spans="2:2">
      <c r="B4626" s="4"/>
    </row>
    <row r="4627" spans="2:2">
      <c r="B4627" s="4"/>
    </row>
    <row r="4628" spans="2:2">
      <c r="B4628" s="4"/>
    </row>
    <row r="4629" spans="2:2">
      <c r="B4629" s="4"/>
    </row>
    <row r="4630" spans="2:2">
      <c r="B4630" s="4"/>
    </row>
    <row r="4631" spans="2:2">
      <c r="B4631" s="4"/>
    </row>
    <row r="4632" spans="2:2">
      <c r="B4632" s="4"/>
    </row>
    <row r="4633" spans="2:2">
      <c r="B4633" s="4"/>
    </row>
    <row r="4634" spans="2:2">
      <c r="B4634" s="4"/>
    </row>
    <row r="4635" spans="2:2">
      <c r="B4635" s="4"/>
    </row>
    <row r="4636" spans="2:2">
      <c r="B4636" s="4"/>
    </row>
    <row r="4637" spans="2:2">
      <c r="B4637" s="4"/>
    </row>
    <row r="4638" spans="2:2">
      <c r="B4638" s="4"/>
    </row>
    <row r="4639" spans="2:2">
      <c r="B4639" s="4"/>
    </row>
    <row r="4640" spans="2:2">
      <c r="B4640" s="4"/>
    </row>
    <row r="4641" spans="2:2">
      <c r="B4641" s="4"/>
    </row>
    <row r="4642" spans="2:2">
      <c r="B4642" s="4"/>
    </row>
    <row r="4643" spans="2:2">
      <c r="B4643" s="4"/>
    </row>
    <row r="4644" spans="2:2">
      <c r="B4644" s="4"/>
    </row>
    <row r="4645" spans="2:2">
      <c r="B4645" s="4"/>
    </row>
    <row r="4646" spans="2:2">
      <c r="B4646" s="4"/>
    </row>
    <row r="4647" spans="2:2">
      <c r="B4647" s="4"/>
    </row>
    <row r="4648" spans="2:2">
      <c r="B4648" s="4"/>
    </row>
    <row r="4649" spans="2:2">
      <c r="B4649" s="4"/>
    </row>
    <row r="4650" spans="2:2">
      <c r="B4650" s="4"/>
    </row>
    <row r="4651" spans="2:2">
      <c r="B4651" s="4"/>
    </row>
    <row r="4652" spans="2:2">
      <c r="B4652" s="4"/>
    </row>
    <row r="4653" spans="2:2">
      <c r="B4653" s="4"/>
    </row>
    <row r="4654" spans="2:2">
      <c r="B4654" s="4"/>
    </row>
    <row r="4655" spans="2:2">
      <c r="B4655" s="4"/>
    </row>
    <row r="4656" spans="2:2">
      <c r="B4656" s="4"/>
    </row>
    <row r="4657" spans="2:2">
      <c r="B4657" s="4"/>
    </row>
    <row r="4658" spans="2:2">
      <c r="B4658" s="4"/>
    </row>
    <row r="4659" spans="2:2">
      <c r="B4659" s="4"/>
    </row>
    <row r="4660" spans="2:2">
      <c r="B4660" s="4"/>
    </row>
    <row r="4661" spans="2:2">
      <c r="B4661" s="4"/>
    </row>
    <row r="4662" spans="2:2">
      <c r="B4662" s="4"/>
    </row>
    <row r="4663" spans="2:2">
      <c r="B4663" s="4"/>
    </row>
    <row r="4664" spans="2:2">
      <c r="B4664" s="4"/>
    </row>
    <row r="4665" spans="2:2">
      <c r="B4665" s="4"/>
    </row>
    <row r="4666" spans="2:2">
      <c r="B4666" s="4"/>
    </row>
    <row r="4667" spans="2:2">
      <c r="B4667" s="4"/>
    </row>
    <row r="4668" spans="2:2">
      <c r="B4668" s="4"/>
    </row>
    <row r="4669" spans="2:2">
      <c r="B4669" s="4"/>
    </row>
    <row r="4670" spans="2:2">
      <c r="B4670" s="4"/>
    </row>
    <row r="4671" spans="2:2">
      <c r="B4671" s="4"/>
    </row>
    <row r="4672" spans="2:2">
      <c r="B4672" s="4"/>
    </row>
    <row r="4673" spans="2:2">
      <c r="B4673" s="4"/>
    </row>
    <row r="4674" spans="2:2">
      <c r="B4674" s="4"/>
    </row>
    <row r="4675" spans="2:2">
      <c r="B4675" s="4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2024-01-22T06:00:09Z</dcterms:modified>
</cp:coreProperties>
</file>