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48D438A-4A6B-49F8-B7E0-ACF52BF8B0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E23" i="1"/>
  <c r="F23" i="1"/>
  <c r="G23" i="1" s="1"/>
  <c r="J23" i="1" s="1"/>
  <c r="Q23" i="1"/>
  <c r="E24" i="1"/>
  <c r="F24" i="1"/>
  <c r="G24" i="1"/>
  <c r="J24" i="1"/>
  <c r="Q24" i="1"/>
  <c r="E25" i="1"/>
  <c r="F25" i="1"/>
  <c r="G25" i="1" s="1"/>
  <c r="J25" i="1" s="1"/>
  <c r="Q25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/>
  <c r="G28" i="1"/>
  <c r="J28" i="1"/>
  <c r="Q28" i="1"/>
  <c r="E29" i="1"/>
  <c r="F29" i="1"/>
  <c r="G29" i="1" s="1"/>
  <c r="J29" i="1" s="1"/>
  <c r="Q29" i="1"/>
  <c r="E30" i="1"/>
  <c r="F30" i="1" s="1"/>
  <c r="G30" i="1" s="1"/>
  <c r="J30" i="1" s="1"/>
  <c r="Q30" i="1"/>
  <c r="E31" i="1"/>
  <c r="F31" i="1"/>
  <c r="G31" i="1" s="1"/>
  <c r="J31" i="1" s="1"/>
  <c r="Q31" i="1"/>
  <c r="E32" i="1"/>
  <c r="F32" i="1"/>
  <c r="G32" i="1"/>
  <c r="J32" i="1"/>
  <c r="Q32" i="1"/>
  <c r="E33" i="1"/>
  <c r="F33" i="1"/>
  <c r="G33" i="1" s="1"/>
  <c r="J33" i="1" s="1"/>
  <c r="Q33" i="1"/>
  <c r="E34" i="1"/>
  <c r="F34" i="1" s="1"/>
  <c r="G34" i="1" s="1"/>
  <c r="J34" i="1" s="1"/>
  <c r="Q34" i="1"/>
  <c r="E35" i="1"/>
  <c r="F35" i="1"/>
  <c r="G35" i="1" s="1"/>
  <c r="J35" i="1" s="1"/>
  <c r="Q35" i="1"/>
  <c r="E36" i="1"/>
  <c r="F36" i="1"/>
  <c r="G36" i="1"/>
  <c r="J36" i="1"/>
  <c r="Q36" i="1"/>
  <c r="E37" i="1"/>
  <c r="F37" i="1"/>
  <c r="G37" i="1" s="1"/>
  <c r="J37" i="1" s="1"/>
  <c r="Q37" i="1"/>
  <c r="E38" i="1"/>
  <c r="F38" i="1" s="1"/>
  <c r="G38" i="1" s="1"/>
  <c r="J38" i="1" s="1"/>
  <c r="Q38" i="1"/>
  <c r="E39" i="1"/>
  <c r="F39" i="1"/>
  <c r="G39" i="1" s="1"/>
  <c r="J39" i="1" s="1"/>
  <c r="Q39" i="1"/>
  <c r="E40" i="1"/>
  <c r="F40" i="1"/>
  <c r="G40" i="1"/>
  <c r="J40" i="1"/>
  <c r="Q40" i="1"/>
  <c r="E41" i="1"/>
  <c r="F41" i="1"/>
  <c r="G41" i="1" s="1"/>
  <c r="J41" i="1" s="1"/>
  <c r="Q41" i="1"/>
  <c r="E42" i="1"/>
  <c r="F42" i="1" s="1"/>
  <c r="G42" i="1" s="1"/>
  <c r="J42" i="1" s="1"/>
  <c r="Q42" i="1"/>
  <c r="E43" i="1"/>
  <c r="F43" i="1"/>
  <c r="G43" i="1" s="1"/>
  <c r="J43" i="1" s="1"/>
  <c r="Q43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32" i="1"/>
  <c r="O36" i="1"/>
  <c r="O40" i="1"/>
  <c r="O29" i="1"/>
  <c r="O33" i="1"/>
  <c r="O23" i="1"/>
  <c r="O27" i="1"/>
  <c r="O31" i="1"/>
  <c r="O35" i="1"/>
  <c r="O39" i="1"/>
  <c r="O43" i="1"/>
  <c r="O41" i="1"/>
  <c r="O25" i="1"/>
  <c r="O22" i="1"/>
  <c r="O26" i="1"/>
  <c r="O30" i="1"/>
  <c r="O34" i="1"/>
  <c r="O38" i="1"/>
  <c r="O42" i="1"/>
  <c r="O37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<sst xmlns="http://schemas.openxmlformats.org/spreadsheetml/2006/main" count="97" uniqueCount="52">
  <si>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</si>
  <si>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</si>
  <si>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</si>
  <si>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</si>
  <si>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</si>
  <si>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</si>
  <si>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</si>
  <si>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</si>
  <si>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</si>
  <si>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</si>
  <si>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</si>
  <si>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</si>
  <si>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</si>
  <si>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</si>
  <si>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</si>
  <si>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</si>
  <si>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</si>
  <si>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</si>
  <si>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</si>
  <si>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</si>
  <si>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</si>
  <si>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</si>
  <si>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</si>
  <si>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</si>
  <si>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</si>
  <si>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</si>
  <si>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</si>
  <si>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</si>
  <si>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</si>
  <si>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</si>
  <si>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</si>
  <si>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</si>
  <si>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</si>
  <si>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</si>
  <si>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</si>
  <si>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</si>
  <si>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</si>
  <si>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</si>
  <si>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</si>
  <si>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</si>
  <si>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</si>
  <si>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</si>
  <si>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</si>
  <si>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</si>
  <si>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</si>
  <si>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V0600 Cen</t>
  </si>
  <si>
    <t>BAV Journal 95</t>
  </si>
  <si>
    <t>I</t>
  </si>
  <si>
    <t>12.85-14.70</t>
  </si>
  <si>
    <t>VSX</t>
  </si>
  <si>
    <t>EA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</si>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</sst>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165" fontId="17" fillId="0" borderId="0" xfId="0" applyNumberFormat="1" applyFont="1" applyAlignment="1" applyProtection="1">
      <alignment horizontal="left" vertic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V0600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1620</c:v>
                </c:pt>
                <c:pt idx="3">
                  <c:v>1635</c:v>
                </c:pt>
                <c:pt idx="4">
                  <c:v>1638</c:v>
                </c:pt>
                <c:pt idx="5">
                  <c:v>1651</c:v>
                </c:pt>
                <c:pt idx="6">
                  <c:v>1689</c:v>
                </c:pt>
                <c:pt idx="7">
                  <c:v>1694</c:v>
                </c:pt>
                <c:pt idx="8">
                  <c:v>1876</c:v>
                </c:pt>
                <c:pt idx="9">
                  <c:v>2514</c:v>
                </c:pt>
                <c:pt idx="10">
                  <c:v>2532</c:v>
                </c:pt>
                <c:pt idx="11">
                  <c:v>2547</c:v>
                </c:pt>
                <c:pt idx="12">
                  <c:v>2555</c:v>
                </c:pt>
                <c:pt idx="13">
                  <c:v>2570</c:v>
                </c:pt>
                <c:pt idx="14">
                  <c:v>2578</c:v>
                </c:pt>
                <c:pt idx="15">
                  <c:v>2583</c:v>
                </c:pt>
                <c:pt idx="16">
                  <c:v>2593</c:v>
                </c:pt>
                <c:pt idx="17">
                  <c:v>2742</c:v>
                </c:pt>
                <c:pt idx="18">
                  <c:v>2783</c:v>
                </c:pt>
                <c:pt idx="19">
                  <c:v>2788</c:v>
                </c:pt>
                <c:pt idx="20">
                  <c:v>2806</c:v>
                </c:pt>
                <c:pt idx="21">
                  <c:v>2811</c:v>
                </c:pt>
                <c:pt idx="22">
                  <c:v>2826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1620</c:v>
                </c:pt>
                <c:pt idx="3">
                  <c:v>1635</c:v>
                </c:pt>
                <c:pt idx="4">
                  <c:v>1638</c:v>
                </c:pt>
                <c:pt idx="5">
                  <c:v>1651</c:v>
                </c:pt>
                <c:pt idx="6">
                  <c:v>1689</c:v>
                </c:pt>
                <c:pt idx="7">
                  <c:v>1694</c:v>
                </c:pt>
                <c:pt idx="8">
                  <c:v>1876</c:v>
                </c:pt>
                <c:pt idx="9">
                  <c:v>2514</c:v>
                </c:pt>
                <c:pt idx="10">
                  <c:v>2532</c:v>
                </c:pt>
                <c:pt idx="11">
                  <c:v>2547</c:v>
                </c:pt>
                <c:pt idx="12">
                  <c:v>2555</c:v>
                </c:pt>
                <c:pt idx="13">
                  <c:v>2570</c:v>
                </c:pt>
                <c:pt idx="14">
                  <c:v>2578</c:v>
                </c:pt>
                <c:pt idx="15">
                  <c:v>2583</c:v>
                </c:pt>
                <c:pt idx="16">
                  <c:v>2593</c:v>
                </c:pt>
                <c:pt idx="17">
                  <c:v>2742</c:v>
                </c:pt>
                <c:pt idx="18">
                  <c:v>2783</c:v>
                </c:pt>
                <c:pt idx="19">
                  <c:v>2788</c:v>
                </c:pt>
                <c:pt idx="20">
                  <c:v>2806</c:v>
                </c:pt>
                <c:pt idx="21">
                  <c:v>2811</c:v>
                </c:pt>
                <c:pt idx="22">
                  <c:v>2826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1620</c:v>
                </c:pt>
                <c:pt idx="3">
                  <c:v>1635</c:v>
                </c:pt>
                <c:pt idx="4">
                  <c:v>1638</c:v>
                </c:pt>
                <c:pt idx="5">
                  <c:v>1651</c:v>
                </c:pt>
                <c:pt idx="6">
                  <c:v>1689</c:v>
                </c:pt>
                <c:pt idx="7">
                  <c:v>1694</c:v>
                </c:pt>
                <c:pt idx="8">
                  <c:v>1876</c:v>
                </c:pt>
                <c:pt idx="9">
                  <c:v>2514</c:v>
                </c:pt>
                <c:pt idx="10">
                  <c:v>2532</c:v>
                </c:pt>
                <c:pt idx="11">
                  <c:v>2547</c:v>
                </c:pt>
                <c:pt idx="12">
                  <c:v>2555</c:v>
                </c:pt>
                <c:pt idx="13">
                  <c:v>2570</c:v>
                </c:pt>
                <c:pt idx="14">
                  <c:v>2578</c:v>
                </c:pt>
                <c:pt idx="15">
                  <c:v>2583</c:v>
                </c:pt>
                <c:pt idx="16">
                  <c:v>2593</c:v>
                </c:pt>
                <c:pt idx="17">
                  <c:v>2742</c:v>
                </c:pt>
                <c:pt idx="18">
                  <c:v>2783</c:v>
                </c:pt>
                <c:pt idx="19">
                  <c:v>2788</c:v>
                </c:pt>
                <c:pt idx="20">
                  <c:v>2806</c:v>
                </c:pt>
                <c:pt idx="21">
                  <c:v>2811</c:v>
                </c:pt>
                <c:pt idx="22">
                  <c:v>2826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-5.7400001533096656E-3</c:v>
                </c:pt>
                <c:pt idx="2">
                  <c:v>-8.3999998169019818E-3</c:v>
                </c:pt>
                <c:pt idx="3">
                  <c:v>-9.2499998572748154E-3</c:v>
                </c:pt>
                <c:pt idx="4">
                  <c:v>-9.0400000408408232E-3</c:v>
                </c:pt>
                <c:pt idx="5">
                  <c:v>-7.7300001357798465E-3</c:v>
                </c:pt>
                <c:pt idx="6">
                  <c:v>-1.0070000076666474E-2</c:v>
                </c:pt>
                <c:pt idx="7">
                  <c:v>-7.2199999776785262E-3</c:v>
                </c:pt>
                <c:pt idx="8">
                  <c:v>-1.6980000160401687E-2</c:v>
                </c:pt>
                <c:pt idx="9">
                  <c:v>-2.3419999844918493E-2</c:v>
                </c:pt>
                <c:pt idx="10">
                  <c:v>-2.4459999862301629E-2</c:v>
                </c:pt>
                <c:pt idx="11">
                  <c:v>-2.3909999952593353E-2</c:v>
                </c:pt>
                <c:pt idx="12">
                  <c:v>-2.5450000146520324E-2</c:v>
                </c:pt>
                <c:pt idx="13">
                  <c:v>-2.6600000142934732E-2</c:v>
                </c:pt>
                <c:pt idx="14">
                  <c:v>-2.7039999869884923E-2</c:v>
                </c:pt>
                <c:pt idx="15">
                  <c:v>-2.9190000132075511E-2</c:v>
                </c:pt>
                <c:pt idx="16">
                  <c:v>-2.9489999986253679E-2</c:v>
                </c:pt>
                <c:pt idx="17">
                  <c:v>-3.2059999801276717E-2</c:v>
                </c:pt>
                <c:pt idx="18">
                  <c:v>-2.8389999999490101E-2</c:v>
                </c:pt>
                <c:pt idx="19">
                  <c:v>-2.984000005380949E-2</c:v>
                </c:pt>
                <c:pt idx="20">
                  <c:v>-2.9480000113835558E-2</c:v>
                </c:pt>
                <c:pt idx="21">
                  <c:v>-2.8329999920970295E-2</c:v>
                </c:pt>
                <c:pt idx="22">
                  <c:v>-3.0079999829467852E-2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1620</c:v>
                </c:pt>
                <c:pt idx="3">
                  <c:v>1635</c:v>
                </c:pt>
                <c:pt idx="4">
                  <c:v>1638</c:v>
                </c:pt>
                <c:pt idx="5">
                  <c:v>1651</c:v>
                </c:pt>
                <c:pt idx="6">
                  <c:v>1689</c:v>
                </c:pt>
                <c:pt idx="7">
                  <c:v>1694</c:v>
                </c:pt>
                <c:pt idx="8">
                  <c:v>1876</c:v>
                </c:pt>
                <c:pt idx="9">
                  <c:v>2514</c:v>
                </c:pt>
                <c:pt idx="10">
                  <c:v>2532</c:v>
                </c:pt>
                <c:pt idx="11">
                  <c:v>2547</c:v>
                </c:pt>
                <c:pt idx="12">
                  <c:v>2555</c:v>
                </c:pt>
                <c:pt idx="13">
                  <c:v>2570</c:v>
                </c:pt>
                <c:pt idx="14">
                  <c:v>2578</c:v>
                </c:pt>
                <c:pt idx="15">
                  <c:v>2583</c:v>
                </c:pt>
                <c:pt idx="16">
                  <c:v>2593</c:v>
                </c:pt>
                <c:pt idx="17">
                  <c:v>2742</c:v>
                </c:pt>
                <c:pt idx="18">
                  <c:v>2783</c:v>
                </c:pt>
                <c:pt idx="19">
                  <c:v>2788</c:v>
                </c:pt>
                <c:pt idx="20">
                  <c:v>2806</c:v>
                </c:pt>
                <c:pt idx="21">
                  <c:v>2811</c:v>
                </c:pt>
                <c:pt idx="22">
                  <c:v>2826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1620</c:v>
                </c:pt>
                <c:pt idx="3">
                  <c:v>1635</c:v>
                </c:pt>
                <c:pt idx="4">
                  <c:v>1638</c:v>
                </c:pt>
                <c:pt idx="5">
                  <c:v>1651</c:v>
                </c:pt>
                <c:pt idx="6">
                  <c:v>1689</c:v>
                </c:pt>
                <c:pt idx="7">
                  <c:v>1694</c:v>
                </c:pt>
                <c:pt idx="8">
                  <c:v>1876</c:v>
                </c:pt>
                <c:pt idx="9">
                  <c:v>2514</c:v>
                </c:pt>
                <c:pt idx="10">
                  <c:v>2532</c:v>
                </c:pt>
                <c:pt idx="11">
                  <c:v>2547</c:v>
                </c:pt>
                <c:pt idx="12">
                  <c:v>2555</c:v>
                </c:pt>
                <c:pt idx="13">
                  <c:v>2570</c:v>
                </c:pt>
                <c:pt idx="14">
                  <c:v>2578</c:v>
                </c:pt>
                <c:pt idx="15">
                  <c:v>2583</c:v>
                </c:pt>
                <c:pt idx="16">
                  <c:v>2593</c:v>
                </c:pt>
                <c:pt idx="17">
                  <c:v>2742</c:v>
                </c:pt>
                <c:pt idx="18">
                  <c:v>2783</c:v>
                </c:pt>
                <c:pt idx="19">
                  <c:v>2788</c:v>
                </c:pt>
                <c:pt idx="20">
                  <c:v>2806</c:v>
                </c:pt>
                <c:pt idx="21">
                  <c:v>2811</c:v>
                </c:pt>
                <c:pt idx="22">
                  <c:v>2826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1620</c:v>
                </c:pt>
                <c:pt idx="3">
                  <c:v>1635</c:v>
                </c:pt>
                <c:pt idx="4">
                  <c:v>1638</c:v>
                </c:pt>
                <c:pt idx="5">
                  <c:v>1651</c:v>
                </c:pt>
                <c:pt idx="6">
                  <c:v>1689</c:v>
                </c:pt>
                <c:pt idx="7">
                  <c:v>1694</c:v>
                </c:pt>
                <c:pt idx="8">
                  <c:v>1876</c:v>
                </c:pt>
                <c:pt idx="9">
                  <c:v>2514</c:v>
                </c:pt>
                <c:pt idx="10">
                  <c:v>2532</c:v>
                </c:pt>
                <c:pt idx="11">
                  <c:v>2547</c:v>
                </c:pt>
                <c:pt idx="12">
                  <c:v>2555</c:v>
                </c:pt>
                <c:pt idx="13">
                  <c:v>2570</c:v>
                </c:pt>
                <c:pt idx="14">
                  <c:v>2578</c:v>
                </c:pt>
                <c:pt idx="15">
                  <c:v>2583</c:v>
                </c:pt>
                <c:pt idx="16">
                  <c:v>2593</c:v>
                </c:pt>
                <c:pt idx="17">
                  <c:v>2742</c:v>
                </c:pt>
                <c:pt idx="18">
                  <c:v>2783</c:v>
                </c:pt>
                <c:pt idx="19">
                  <c:v>2788</c:v>
                </c:pt>
                <c:pt idx="20">
                  <c:v>2806</c:v>
                </c:pt>
                <c:pt idx="21">
                  <c:v>2811</c:v>
                </c:pt>
                <c:pt idx="22">
                  <c:v>2826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1620</c:v>
                </c:pt>
                <c:pt idx="3">
                  <c:v>1635</c:v>
                </c:pt>
                <c:pt idx="4">
                  <c:v>1638</c:v>
                </c:pt>
                <c:pt idx="5">
                  <c:v>1651</c:v>
                </c:pt>
                <c:pt idx="6">
                  <c:v>1689</c:v>
                </c:pt>
                <c:pt idx="7">
                  <c:v>1694</c:v>
                </c:pt>
                <c:pt idx="8">
                  <c:v>1876</c:v>
                </c:pt>
                <c:pt idx="9">
                  <c:v>2514</c:v>
                </c:pt>
                <c:pt idx="10">
                  <c:v>2532</c:v>
                </c:pt>
                <c:pt idx="11">
                  <c:v>2547</c:v>
                </c:pt>
                <c:pt idx="12">
                  <c:v>2555</c:v>
                </c:pt>
                <c:pt idx="13">
                  <c:v>2570</c:v>
                </c:pt>
                <c:pt idx="14">
                  <c:v>2578</c:v>
                </c:pt>
                <c:pt idx="15">
                  <c:v>2583</c:v>
                </c:pt>
                <c:pt idx="16">
                  <c:v>2593</c:v>
                </c:pt>
                <c:pt idx="17">
                  <c:v>2742</c:v>
                </c:pt>
                <c:pt idx="18">
                  <c:v>2783</c:v>
                </c:pt>
                <c:pt idx="19">
                  <c:v>2788</c:v>
                </c:pt>
                <c:pt idx="20">
                  <c:v>2806</c:v>
                </c:pt>
                <c:pt idx="21">
                  <c:v>2811</c:v>
                </c:pt>
                <c:pt idx="22">
                  <c:v>2826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1620</c:v>
                </c:pt>
                <c:pt idx="3">
                  <c:v>1635</c:v>
                </c:pt>
                <c:pt idx="4">
                  <c:v>1638</c:v>
                </c:pt>
                <c:pt idx="5">
                  <c:v>1651</c:v>
                </c:pt>
                <c:pt idx="6">
                  <c:v>1689</c:v>
                </c:pt>
                <c:pt idx="7">
                  <c:v>1694</c:v>
                </c:pt>
                <c:pt idx="8">
                  <c:v>1876</c:v>
                </c:pt>
                <c:pt idx="9">
                  <c:v>2514</c:v>
                </c:pt>
                <c:pt idx="10">
                  <c:v>2532</c:v>
                </c:pt>
                <c:pt idx="11">
                  <c:v>2547</c:v>
                </c:pt>
                <c:pt idx="12">
                  <c:v>2555</c:v>
                </c:pt>
                <c:pt idx="13">
                  <c:v>2570</c:v>
                </c:pt>
                <c:pt idx="14">
                  <c:v>2578</c:v>
                </c:pt>
                <c:pt idx="15">
                  <c:v>2583</c:v>
                </c:pt>
                <c:pt idx="16">
                  <c:v>2593</c:v>
                </c:pt>
                <c:pt idx="17">
                  <c:v>2742</c:v>
                </c:pt>
                <c:pt idx="18">
                  <c:v>2783</c:v>
                </c:pt>
                <c:pt idx="19">
                  <c:v>2788</c:v>
                </c:pt>
                <c:pt idx="20">
                  <c:v>2806</c:v>
                </c:pt>
                <c:pt idx="21">
                  <c:v>2811</c:v>
                </c:pt>
                <c:pt idx="22">
                  <c:v>2826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1.0452190277310973E-2</c:v>
                </c:pt>
                <c:pt idx="1">
                  <c:v>-9.5659634616634716E-3</c:v>
                </c:pt>
                <c:pt idx="2">
                  <c:v>-1.2099554546846608E-2</c:v>
                </c:pt>
                <c:pt idx="3">
                  <c:v>-1.2308366998922141E-2</c:v>
                </c:pt>
                <c:pt idx="4">
                  <c:v>-1.2350129489337249E-2</c:v>
                </c:pt>
                <c:pt idx="5">
                  <c:v>-1.2531100281136045E-2</c:v>
                </c:pt>
                <c:pt idx="6">
                  <c:v>-1.306009182639406E-2</c:v>
                </c:pt>
                <c:pt idx="7">
                  <c:v>-1.3129695977085905E-2</c:v>
                </c:pt>
                <c:pt idx="8">
                  <c:v>-1.5663287062269042E-2</c:v>
                </c:pt>
                <c:pt idx="9">
                  <c:v>-2.4544776690548387E-2</c:v>
                </c:pt>
                <c:pt idx="10">
                  <c:v>-2.4795351633039024E-2</c:v>
                </c:pt>
                <c:pt idx="11">
                  <c:v>-2.5004164085114557E-2</c:v>
                </c:pt>
                <c:pt idx="12">
                  <c:v>-2.5115530726221511E-2</c:v>
                </c:pt>
                <c:pt idx="13">
                  <c:v>-2.5324343178297043E-2</c:v>
                </c:pt>
                <c:pt idx="14">
                  <c:v>-2.543570981940399E-2</c:v>
                </c:pt>
                <c:pt idx="15">
                  <c:v>-2.5505313970095839E-2</c:v>
                </c:pt>
                <c:pt idx="16">
                  <c:v>-2.5644522271479529E-2</c:v>
                </c:pt>
                <c:pt idx="17">
                  <c:v>-2.7718725962096485E-2</c:v>
                </c:pt>
                <c:pt idx="18">
                  <c:v>-2.8289479997769616E-2</c:v>
                </c:pt>
                <c:pt idx="19">
                  <c:v>-2.8359084148461458E-2</c:v>
                </c:pt>
                <c:pt idx="20">
                  <c:v>-2.8609659090952096E-2</c:v>
                </c:pt>
                <c:pt idx="21">
                  <c:v>-2.8679263241643944E-2</c:v>
                </c:pt>
                <c:pt idx="22">
                  <c:v>-2.8888075693719477E-2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1438</c:v>
                      </c:pt>
                      <c:pt idx="2">
                        <c:v>1620</c:v>
                      </c:pt>
                      <c:pt idx="3">
                        <c:v>1635</c:v>
                      </c:pt>
                      <c:pt idx="4">
                        <c:v>1638</c:v>
                      </c:pt>
                      <c:pt idx="5">
                        <c:v>1651</c:v>
                      </c:pt>
                      <c:pt idx="6">
                        <c:v>1689</c:v>
                      </c:pt>
                      <c:pt idx="7">
                        <c:v>1694</c:v>
                      </c:pt>
                      <c:pt idx="8">
                        <c:v>1876</c:v>
                      </c:pt>
                      <c:pt idx="9">
                        <c:v>2514</c:v>
                      </c:pt>
                      <c:pt idx="10">
                        <c:v>2532</c:v>
                      </c:pt>
                      <c:pt idx="11">
                        <c:v>2547</c:v>
                      </c:pt>
                      <c:pt idx="12">
                        <c:v>2555</c:v>
                      </c:pt>
                      <c:pt idx="13">
                        <c:v>2570</c:v>
                      </c:pt>
                      <c:pt idx="14">
                        <c:v>2578</c:v>
                      </c:pt>
                      <c:pt idx="15">
                        <c:v>2583</c:v>
                      </c:pt>
                      <c:pt idx="16">
                        <c:v>2593</c:v>
                      </c:pt>
                      <c:pt idx="17">
                        <c:v>2742</c:v>
                      </c:pt>
                      <c:pt idx="18">
                        <c:v>2783</c:v>
                      </c:pt>
                      <c:pt idx="19">
                        <c:v>2788</c:v>
                      </c:pt>
                      <c:pt idx="20">
                        <c:v>2806</c:v>
                      </c:pt>
                      <c:pt idx="21">
                        <c:v>2811</c:v>
                      </c:pt>
                      <c:pt idx="22">
                        <c:v>2826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V0600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1620</c:v>
                </c:pt>
                <c:pt idx="3">
                  <c:v>1635</c:v>
                </c:pt>
                <c:pt idx="4">
                  <c:v>1638</c:v>
                </c:pt>
                <c:pt idx="5">
                  <c:v>1651</c:v>
                </c:pt>
                <c:pt idx="6">
                  <c:v>1689</c:v>
                </c:pt>
                <c:pt idx="7">
                  <c:v>1694</c:v>
                </c:pt>
                <c:pt idx="8">
                  <c:v>1876</c:v>
                </c:pt>
                <c:pt idx="9">
                  <c:v>2514</c:v>
                </c:pt>
                <c:pt idx="10">
                  <c:v>2532</c:v>
                </c:pt>
                <c:pt idx="11">
                  <c:v>2547</c:v>
                </c:pt>
                <c:pt idx="12">
                  <c:v>2555</c:v>
                </c:pt>
                <c:pt idx="13">
                  <c:v>2570</c:v>
                </c:pt>
                <c:pt idx="14">
                  <c:v>2578</c:v>
                </c:pt>
                <c:pt idx="15">
                  <c:v>2583</c:v>
                </c:pt>
                <c:pt idx="16">
                  <c:v>2593</c:v>
                </c:pt>
                <c:pt idx="17">
                  <c:v>2742</c:v>
                </c:pt>
                <c:pt idx="18">
                  <c:v>2783</c:v>
                </c:pt>
                <c:pt idx="19">
                  <c:v>2788</c:v>
                </c:pt>
                <c:pt idx="20">
                  <c:v>2806</c:v>
                </c:pt>
                <c:pt idx="21">
                  <c:v>2811</c:v>
                </c:pt>
                <c:pt idx="22">
                  <c:v>2826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1620</c:v>
                </c:pt>
                <c:pt idx="3">
                  <c:v>1635</c:v>
                </c:pt>
                <c:pt idx="4">
                  <c:v>1638</c:v>
                </c:pt>
                <c:pt idx="5">
                  <c:v>1651</c:v>
                </c:pt>
                <c:pt idx="6">
                  <c:v>1689</c:v>
                </c:pt>
                <c:pt idx="7">
                  <c:v>1694</c:v>
                </c:pt>
                <c:pt idx="8">
                  <c:v>1876</c:v>
                </c:pt>
                <c:pt idx="9">
                  <c:v>2514</c:v>
                </c:pt>
                <c:pt idx="10">
                  <c:v>2532</c:v>
                </c:pt>
                <c:pt idx="11">
                  <c:v>2547</c:v>
                </c:pt>
                <c:pt idx="12">
                  <c:v>2555</c:v>
                </c:pt>
                <c:pt idx="13">
                  <c:v>2570</c:v>
                </c:pt>
                <c:pt idx="14">
                  <c:v>2578</c:v>
                </c:pt>
                <c:pt idx="15">
                  <c:v>2583</c:v>
                </c:pt>
                <c:pt idx="16">
                  <c:v>2593</c:v>
                </c:pt>
                <c:pt idx="17">
                  <c:v>2742</c:v>
                </c:pt>
                <c:pt idx="18">
                  <c:v>2783</c:v>
                </c:pt>
                <c:pt idx="19">
                  <c:v>2788</c:v>
                </c:pt>
                <c:pt idx="20">
                  <c:v>2806</c:v>
                </c:pt>
                <c:pt idx="21">
                  <c:v>2811</c:v>
                </c:pt>
                <c:pt idx="22">
                  <c:v>2826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1620</c:v>
                </c:pt>
                <c:pt idx="3">
                  <c:v>1635</c:v>
                </c:pt>
                <c:pt idx="4">
                  <c:v>1638</c:v>
                </c:pt>
                <c:pt idx="5">
                  <c:v>1651</c:v>
                </c:pt>
                <c:pt idx="6">
                  <c:v>1689</c:v>
                </c:pt>
                <c:pt idx="7">
                  <c:v>1694</c:v>
                </c:pt>
                <c:pt idx="8">
                  <c:v>1876</c:v>
                </c:pt>
                <c:pt idx="9">
                  <c:v>2514</c:v>
                </c:pt>
                <c:pt idx="10">
                  <c:v>2532</c:v>
                </c:pt>
                <c:pt idx="11">
                  <c:v>2547</c:v>
                </c:pt>
                <c:pt idx="12">
                  <c:v>2555</c:v>
                </c:pt>
                <c:pt idx="13">
                  <c:v>2570</c:v>
                </c:pt>
                <c:pt idx="14">
                  <c:v>2578</c:v>
                </c:pt>
                <c:pt idx="15">
                  <c:v>2583</c:v>
                </c:pt>
                <c:pt idx="16">
                  <c:v>2593</c:v>
                </c:pt>
                <c:pt idx="17">
                  <c:v>2742</c:v>
                </c:pt>
                <c:pt idx="18">
                  <c:v>2783</c:v>
                </c:pt>
                <c:pt idx="19">
                  <c:v>2788</c:v>
                </c:pt>
                <c:pt idx="20">
                  <c:v>2806</c:v>
                </c:pt>
                <c:pt idx="21">
                  <c:v>2811</c:v>
                </c:pt>
                <c:pt idx="22">
                  <c:v>2826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-5.7400001533096656E-3</c:v>
                </c:pt>
                <c:pt idx="2">
                  <c:v>-8.3999998169019818E-3</c:v>
                </c:pt>
                <c:pt idx="3">
                  <c:v>-9.2499998572748154E-3</c:v>
                </c:pt>
                <c:pt idx="4">
                  <c:v>-9.0400000408408232E-3</c:v>
                </c:pt>
                <c:pt idx="5">
                  <c:v>-7.7300001357798465E-3</c:v>
                </c:pt>
                <c:pt idx="6">
                  <c:v>-1.0070000076666474E-2</c:v>
                </c:pt>
                <c:pt idx="7">
                  <c:v>-7.2199999776785262E-3</c:v>
                </c:pt>
                <c:pt idx="8">
                  <c:v>-1.6980000160401687E-2</c:v>
                </c:pt>
                <c:pt idx="9">
                  <c:v>-2.3419999844918493E-2</c:v>
                </c:pt>
                <c:pt idx="10">
                  <c:v>-2.4459999862301629E-2</c:v>
                </c:pt>
                <c:pt idx="11">
                  <c:v>-2.3909999952593353E-2</c:v>
                </c:pt>
                <c:pt idx="12">
                  <c:v>-2.5450000146520324E-2</c:v>
                </c:pt>
                <c:pt idx="13">
                  <c:v>-2.6600000142934732E-2</c:v>
                </c:pt>
                <c:pt idx="14">
                  <c:v>-2.7039999869884923E-2</c:v>
                </c:pt>
                <c:pt idx="15">
                  <c:v>-2.9190000132075511E-2</c:v>
                </c:pt>
                <c:pt idx="16">
                  <c:v>-2.9489999986253679E-2</c:v>
                </c:pt>
                <c:pt idx="17">
                  <c:v>-3.2059999801276717E-2</c:v>
                </c:pt>
                <c:pt idx="18">
                  <c:v>-2.8389999999490101E-2</c:v>
                </c:pt>
                <c:pt idx="19">
                  <c:v>-2.984000005380949E-2</c:v>
                </c:pt>
                <c:pt idx="20">
                  <c:v>-2.9480000113835558E-2</c:v>
                </c:pt>
                <c:pt idx="21">
                  <c:v>-2.8329999920970295E-2</c:v>
                </c:pt>
                <c:pt idx="22">
                  <c:v>-3.0079999829467852E-2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1620</c:v>
                </c:pt>
                <c:pt idx="3">
                  <c:v>1635</c:v>
                </c:pt>
                <c:pt idx="4">
                  <c:v>1638</c:v>
                </c:pt>
                <c:pt idx="5">
                  <c:v>1651</c:v>
                </c:pt>
                <c:pt idx="6">
                  <c:v>1689</c:v>
                </c:pt>
                <c:pt idx="7">
                  <c:v>1694</c:v>
                </c:pt>
                <c:pt idx="8">
                  <c:v>1876</c:v>
                </c:pt>
                <c:pt idx="9">
                  <c:v>2514</c:v>
                </c:pt>
                <c:pt idx="10">
                  <c:v>2532</c:v>
                </c:pt>
                <c:pt idx="11">
                  <c:v>2547</c:v>
                </c:pt>
                <c:pt idx="12">
                  <c:v>2555</c:v>
                </c:pt>
                <c:pt idx="13">
                  <c:v>2570</c:v>
                </c:pt>
                <c:pt idx="14">
                  <c:v>2578</c:v>
                </c:pt>
                <c:pt idx="15">
                  <c:v>2583</c:v>
                </c:pt>
                <c:pt idx="16">
                  <c:v>2593</c:v>
                </c:pt>
                <c:pt idx="17">
                  <c:v>2742</c:v>
                </c:pt>
                <c:pt idx="18">
                  <c:v>2783</c:v>
                </c:pt>
                <c:pt idx="19">
                  <c:v>2788</c:v>
                </c:pt>
                <c:pt idx="20">
                  <c:v>2806</c:v>
                </c:pt>
                <c:pt idx="21">
                  <c:v>2811</c:v>
                </c:pt>
                <c:pt idx="22">
                  <c:v>2826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1620</c:v>
                </c:pt>
                <c:pt idx="3">
                  <c:v>1635</c:v>
                </c:pt>
                <c:pt idx="4">
                  <c:v>1638</c:v>
                </c:pt>
                <c:pt idx="5">
                  <c:v>1651</c:v>
                </c:pt>
                <c:pt idx="6">
                  <c:v>1689</c:v>
                </c:pt>
                <c:pt idx="7">
                  <c:v>1694</c:v>
                </c:pt>
                <c:pt idx="8">
                  <c:v>1876</c:v>
                </c:pt>
                <c:pt idx="9">
                  <c:v>2514</c:v>
                </c:pt>
                <c:pt idx="10">
                  <c:v>2532</c:v>
                </c:pt>
                <c:pt idx="11">
                  <c:v>2547</c:v>
                </c:pt>
                <c:pt idx="12">
                  <c:v>2555</c:v>
                </c:pt>
                <c:pt idx="13">
                  <c:v>2570</c:v>
                </c:pt>
                <c:pt idx="14">
                  <c:v>2578</c:v>
                </c:pt>
                <c:pt idx="15">
                  <c:v>2583</c:v>
                </c:pt>
                <c:pt idx="16">
                  <c:v>2593</c:v>
                </c:pt>
                <c:pt idx="17">
                  <c:v>2742</c:v>
                </c:pt>
                <c:pt idx="18">
                  <c:v>2783</c:v>
                </c:pt>
                <c:pt idx="19">
                  <c:v>2788</c:v>
                </c:pt>
                <c:pt idx="20">
                  <c:v>2806</c:v>
                </c:pt>
                <c:pt idx="21">
                  <c:v>2811</c:v>
                </c:pt>
                <c:pt idx="22">
                  <c:v>2826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1620</c:v>
                </c:pt>
                <c:pt idx="3">
                  <c:v>1635</c:v>
                </c:pt>
                <c:pt idx="4">
                  <c:v>1638</c:v>
                </c:pt>
                <c:pt idx="5">
                  <c:v>1651</c:v>
                </c:pt>
                <c:pt idx="6">
                  <c:v>1689</c:v>
                </c:pt>
                <c:pt idx="7">
                  <c:v>1694</c:v>
                </c:pt>
                <c:pt idx="8">
                  <c:v>1876</c:v>
                </c:pt>
                <c:pt idx="9">
                  <c:v>2514</c:v>
                </c:pt>
                <c:pt idx="10">
                  <c:v>2532</c:v>
                </c:pt>
                <c:pt idx="11">
                  <c:v>2547</c:v>
                </c:pt>
                <c:pt idx="12">
                  <c:v>2555</c:v>
                </c:pt>
                <c:pt idx="13">
                  <c:v>2570</c:v>
                </c:pt>
                <c:pt idx="14">
                  <c:v>2578</c:v>
                </c:pt>
                <c:pt idx="15">
                  <c:v>2583</c:v>
                </c:pt>
                <c:pt idx="16">
                  <c:v>2593</c:v>
                </c:pt>
                <c:pt idx="17">
                  <c:v>2742</c:v>
                </c:pt>
                <c:pt idx="18">
                  <c:v>2783</c:v>
                </c:pt>
                <c:pt idx="19">
                  <c:v>2788</c:v>
                </c:pt>
                <c:pt idx="20">
                  <c:v>2806</c:v>
                </c:pt>
                <c:pt idx="21">
                  <c:v>2811</c:v>
                </c:pt>
                <c:pt idx="22">
                  <c:v>2826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8.9999999999999998E-4</c:v>
                  </c:pt>
                  <c:pt idx="14">
                    <c:v>8.9999999999999998E-4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8.9999999999999998E-4</c:v>
                  </c:pt>
                  <c:pt idx="18">
                    <c:v>8.0000000000000004E-4</c:v>
                  </c:pt>
                  <c:pt idx="19">
                    <c:v>8.9999999999999998E-4</c:v>
                  </c:pt>
                  <c:pt idx="20">
                    <c:v>8.9999999999999998E-4</c:v>
                  </c:pt>
                  <c:pt idx="21">
                    <c:v>8.9999999999999998E-4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1620</c:v>
                </c:pt>
                <c:pt idx="3">
                  <c:v>1635</c:v>
                </c:pt>
                <c:pt idx="4">
                  <c:v>1638</c:v>
                </c:pt>
                <c:pt idx="5">
                  <c:v>1651</c:v>
                </c:pt>
                <c:pt idx="6">
                  <c:v>1689</c:v>
                </c:pt>
                <c:pt idx="7">
                  <c:v>1694</c:v>
                </c:pt>
                <c:pt idx="8">
                  <c:v>1876</c:v>
                </c:pt>
                <c:pt idx="9">
                  <c:v>2514</c:v>
                </c:pt>
                <c:pt idx="10">
                  <c:v>2532</c:v>
                </c:pt>
                <c:pt idx="11">
                  <c:v>2547</c:v>
                </c:pt>
                <c:pt idx="12">
                  <c:v>2555</c:v>
                </c:pt>
                <c:pt idx="13">
                  <c:v>2570</c:v>
                </c:pt>
                <c:pt idx="14">
                  <c:v>2578</c:v>
                </c:pt>
                <c:pt idx="15">
                  <c:v>2583</c:v>
                </c:pt>
                <c:pt idx="16">
                  <c:v>2593</c:v>
                </c:pt>
                <c:pt idx="17">
                  <c:v>2742</c:v>
                </c:pt>
                <c:pt idx="18">
                  <c:v>2783</c:v>
                </c:pt>
                <c:pt idx="19">
                  <c:v>2788</c:v>
                </c:pt>
                <c:pt idx="20">
                  <c:v>2806</c:v>
                </c:pt>
                <c:pt idx="21">
                  <c:v>2811</c:v>
                </c:pt>
                <c:pt idx="22">
                  <c:v>2826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1620</c:v>
                </c:pt>
                <c:pt idx="3">
                  <c:v>1635</c:v>
                </c:pt>
                <c:pt idx="4">
                  <c:v>1638</c:v>
                </c:pt>
                <c:pt idx="5">
                  <c:v>1651</c:v>
                </c:pt>
                <c:pt idx="6">
                  <c:v>1689</c:v>
                </c:pt>
                <c:pt idx="7">
                  <c:v>1694</c:v>
                </c:pt>
                <c:pt idx="8">
                  <c:v>1876</c:v>
                </c:pt>
                <c:pt idx="9">
                  <c:v>2514</c:v>
                </c:pt>
                <c:pt idx="10">
                  <c:v>2532</c:v>
                </c:pt>
                <c:pt idx="11">
                  <c:v>2547</c:v>
                </c:pt>
                <c:pt idx="12">
                  <c:v>2555</c:v>
                </c:pt>
                <c:pt idx="13">
                  <c:v>2570</c:v>
                </c:pt>
                <c:pt idx="14">
                  <c:v>2578</c:v>
                </c:pt>
                <c:pt idx="15">
                  <c:v>2583</c:v>
                </c:pt>
                <c:pt idx="16">
                  <c:v>2593</c:v>
                </c:pt>
                <c:pt idx="17">
                  <c:v>2742</c:v>
                </c:pt>
                <c:pt idx="18">
                  <c:v>2783</c:v>
                </c:pt>
                <c:pt idx="19">
                  <c:v>2788</c:v>
                </c:pt>
                <c:pt idx="20">
                  <c:v>2806</c:v>
                </c:pt>
                <c:pt idx="21">
                  <c:v>2811</c:v>
                </c:pt>
                <c:pt idx="22">
                  <c:v>2826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1.0452190277310973E-2</c:v>
                </c:pt>
                <c:pt idx="1">
                  <c:v>-9.5659634616634716E-3</c:v>
                </c:pt>
                <c:pt idx="2">
                  <c:v>-1.2099554546846608E-2</c:v>
                </c:pt>
                <c:pt idx="3">
                  <c:v>-1.2308366998922141E-2</c:v>
                </c:pt>
                <c:pt idx="4">
                  <c:v>-1.2350129489337249E-2</c:v>
                </c:pt>
                <c:pt idx="5">
                  <c:v>-1.2531100281136045E-2</c:v>
                </c:pt>
                <c:pt idx="6">
                  <c:v>-1.306009182639406E-2</c:v>
                </c:pt>
                <c:pt idx="7">
                  <c:v>-1.3129695977085905E-2</c:v>
                </c:pt>
                <c:pt idx="8">
                  <c:v>-1.5663287062269042E-2</c:v>
                </c:pt>
                <c:pt idx="9">
                  <c:v>-2.4544776690548387E-2</c:v>
                </c:pt>
                <c:pt idx="10">
                  <c:v>-2.4795351633039024E-2</c:v>
                </c:pt>
                <c:pt idx="11">
                  <c:v>-2.5004164085114557E-2</c:v>
                </c:pt>
                <c:pt idx="12">
                  <c:v>-2.5115530726221511E-2</c:v>
                </c:pt>
                <c:pt idx="13">
                  <c:v>-2.5324343178297043E-2</c:v>
                </c:pt>
                <c:pt idx="14">
                  <c:v>-2.543570981940399E-2</c:v>
                </c:pt>
                <c:pt idx="15">
                  <c:v>-2.5505313970095839E-2</c:v>
                </c:pt>
                <c:pt idx="16">
                  <c:v>-2.5644522271479529E-2</c:v>
                </c:pt>
                <c:pt idx="17">
                  <c:v>-2.7718725962096485E-2</c:v>
                </c:pt>
                <c:pt idx="18">
                  <c:v>-2.8289479997769616E-2</c:v>
                </c:pt>
                <c:pt idx="19">
                  <c:v>-2.8359084148461458E-2</c:v>
                </c:pt>
                <c:pt idx="20">
                  <c:v>-2.8609659090952096E-2</c:v>
                </c:pt>
                <c:pt idx="21">
                  <c:v>-2.8679263241643944E-2</c:v>
                </c:pt>
                <c:pt idx="22">
                  <c:v>-2.8888075693719477E-2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1620</c:v>
                </c:pt>
                <c:pt idx="3">
                  <c:v>1635</c:v>
                </c:pt>
                <c:pt idx="4">
                  <c:v>1638</c:v>
                </c:pt>
                <c:pt idx="5">
                  <c:v>1651</c:v>
                </c:pt>
                <c:pt idx="6">
                  <c:v>1689</c:v>
                </c:pt>
                <c:pt idx="7">
                  <c:v>1694</c:v>
                </c:pt>
                <c:pt idx="8">
                  <c:v>1876</c:v>
                </c:pt>
                <c:pt idx="9">
                  <c:v>2514</c:v>
                </c:pt>
                <c:pt idx="10">
                  <c:v>2532</c:v>
                </c:pt>
                <c:pt idx="11">
                  <c:v>2547</c:v>
                </c:pt>
                <c:pt idx="12">
                  <c:v>2555</c:v>
                </c:pt>
                <c:pt idx="13">
                  <c:v>2570</c:v>
                </c:pt>
                <c:pt idx="14">
                  <c:v>2578</c:v>
                </c:pt>
                <c:pt idx="15">
                  <c:v>2583</c:v>
                </c:pt>
                <c:pt idx="16">
                  <c:v>2593</c:v>
                </c:pt>
                <c:pt idx="17">
                  <c:v>2742</c:v>
                </c:pt>
                <c:pt idx="18">
                  <c:v>2783</c:v>
                </c:pt>
                <c:pt idx="19">
                  <c:v>2788</c:v>
                </c:pt>
                <c:pt idx="20">
                  <c:v>2806</c:v>
                </c:pt>
                <c:pt idx="21">
                  <c:v>2811</c:v>
                </c:pt>
                <c:pt idx="22">
                  <c:v>2826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6" sqref="F6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45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50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51555.025000000001</v>
      </c>
      <c r="D7" s="13" t="s">
        <v>49</v>
      </c>
    </row>
    <row r="8" spans="1:15" ht="12.95" customHeight="1" x14ac:dyDescent="0.2">
      <c r="A8" s="20" t="s">
        <v>3</v>
      </c>
      <c r="C8" s="28">
        <v>1.6052299999999999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1.0452190277310973E-2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-1.3920830138368877E-5</v>
      </c>
      <c r="D12" s="21"/>
      <c r="E12" s="31" t="s">
        <v>44</v>
      </c>
      <c r="F12" s="32" t="s">
        <v>48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60600.777753587958</v>
      </c>
    </row>
    <row r="15" spans="1:15" ht="12.95" customHeight="1" x14ac:dyDescent="0.2">
      <c r="A15" s="17" t="s">
        <v>17</v>
      </c>
      <c r="C15" s="18">
        <f ca="1">(C7+C11)+(C8+C12)*INT(MAX(F21:F3533))</f>
        <v>56091.376091924307</v>
      </c>
      <c r="E15" s="33" t="s">
        <v>33</v>
      </c>
      <c r="F15" s="35">
        <f ca="1">ROUND(2*(F14-$C$7)/$C$8,0)/2+F13</f>
        <v>5636</v>
      </c>
    </row>
    <row r="16" spans="1:15" ht="12.95" customHeight="1" x14ac:dyDescent="0.2">
      <c r="A16" s="17" t="s">
        <v>4</v>
      </c>
      <c r="C16" s="18">
        <f ca="1">+C8+C12</f>
        <v>1.6052160791698615</v>
      </c>
      <c r="E16" s="33" t="s">
        <v>34</v>
      </c>
      <c r="F16" s="35">
        <f ca="1">ROUND(2*(F14-$C$15)/$C$16,0)/2+F13</f>
        <v>2810</v>
      </c>
    </row>
    <row r="17" spans="1:21" ht="12.95" customHeight="1" thickBot="1" x14ac:dyDescent="0.25">
      <c r="A17" s="16" t="s">
        <v>27</v>
      </c>
      <c r="C17" s="20">
        <f>COUNT(C21:C2191)</f>
        <v>23</v>
      </c>
      <c r="E17" s="33" t="s">
        <v>42</v>
      </c>
      <c r="F17" s="36">
        <f ca="1">+$C$15+$C$16*$F$16-15018.5-$C$5/24</f>
        <v>45583.929107724951</v>
      </c>
    </row>
    <row r="18" spans="1:21" ht="12.95" customHeight="1" thickTop="1" thickBot="1" x14ac:dyDescent="0.25">
      <c r="A18" s="17" t="s">
        <v>5</v>
      </c>
      <c r="C18" s="24">
        <f ca="1">+C15</f>
        <v>56091.376091924307</v>
      </c>
      <c r="D18" s="25">
        <f ca="1">+C16</f>
        <v>1.6052160791698615</v>
      </c>
      <c r="E18" s="38" t="s">
        <v>43</v>
      </c>
      <c r="F18" s="37">
        <f ca="1">+($C$15+$C$16*$F$16)-($C$16/2)-15018.5-$C$5/24</f>
        <v>45583.126499685364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51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22" t="str">
        <f>$D$7</f>
        <v>VSX</v>
      </c>
      <c r="B21" s="21"/>
      <c r="C21" s="22">
        <f>$C$7</f>
        <v>51555.025000000001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1.0452190277310973E-2</v>
      </c>
      <c r="Q21" s="26">
        <f>+C21-15018.5</f>
        <v>36536.525000000001</v>
      </c>
    </row>
    <row r="22" spans="1:21" ht="12.95" customHeight="1" x14ac:dyDescent="0.2">
      <c r="A22" s="39" t="s">
        <v>46</v>
      </c>
      <c r="B22" s="40" t="s">
        <v>47</v>
      </c>
      <c r="C22" s="41">
        <v>53863.339999999851</v>
      </c>
      <c r="D22" s="42">
        <v>8.0000000000000004E-4</v>
      </c>
      <c r="E22" s="20">
        <f t="shared" ref="E22:E43" si="0">+(C22-C$7)/C$8</f>
        <v>1437.9964241883404</v>
      </c>
      <c r="F22" s="20">
        <f t="shared" ref="F22:F43" si="1">ROUND(2*E22,0)/2</f>
        <v>1438</v>
      </c>
      <c r="G22" s="20">
        <f t="shared" ref="G22:G43" si="2">+C22-(C$7+F22*C$8)</f>
        <v>-5.7400001533096656E-3</v>
      </c>
      <c r="J22" s="20">
        <f t="shared" ref="J22:J43" si="3">+G22</f>
        <v>-5.7400001533096656E-3</v>
      </c>
      <c r="O22" s="20">
        <f t="shared" ref="O22:O43" ca="1" si="4">+C$11+C$12*$F22</f>
        <v>-9.5659634616634716E-3</v>
      </c>
      <c r="Q22" s="26">
        <f t="shared" ref="Q22:Q43" si="5">+C22-15018.5</f>
        <v>38844.839999999851</v>
      </c>
    </row>
    <row r="23" spans="1:21" ht="12.95" customHeight="1" x14ac:dyDescent="0.2">
      <c r="A23" s="39" t="s">
        <v>46</v>
      </c>
      <c r="B23" s="40" t="s">
        <v>47</v>
      </c>
      <c r="C23" s="41">
        <v>54155.489200000186</v>
      </c>
      <c r="D23" s="42">
        <v>8.0000000000000004E-4</v>
      </c>
      <c r="E23" s="20">
        <f t="shared" si="0"/>
        <v>1619.9947671051402</v>
      </c>
      <c r="F23" s="20">
        <f t="shared" si="1"/>
        <v>1620</v>
      </c>
      <c r="G23" s="20">
        <f t="shared" si="2"/>
        <v>-8.3999998169019818E-3</v>
      </c>
      <c r="J23" s="20">
        <f t="shared" si="3"/>
        <v>-8.3999998169019818E-3</v>
      </c>
      <c r="O23" s="20">
        <f t="shared" ca="1" si="4"/>
        <v>-1.2099554546846608E-2</v>
      </c>
      <c r="Q23" s="26">
        <f t="shared" si="5"/>
        <v>39136.989200000186</v>
      </c>
    </row>
    <row r="24" spans="1:21" ht="12.95" customHeight="1" x14ac:dyDescent="0.2">
      <c r="A24" s="39" t="s">
        <v>46</v>
      </c>
      <c r="B24" s="40" t="s">
        <v>47</v>
      </c>
      <c r="C24" s="41">
        <v>54179.566800000146</v>
      </c>
      <c r="D24" s="42">
        <v>8.0000000000000004E-4</v>
      </c>
      <c r="E24" s="20">
        <f t="shared" si="0"/>
        <v>1634.9942375859812</v>
      </c>
      <c r="F24" s="20">
        <f t="shared" si="1"/>
        <v>1635</v>
      </c>
      <c r="G24" s="20">
        <f t="shared" si="2"/>
        <v>-9.2499998572748154E-3</v>
      </c>
      <c r="J24" s="20">
        <f t="shared" si="3"/>
        <v>-9.2499998572748154E-3</v>
      </c>
      <c r="O24" s="20">
        <f t="shared" ca="1" si="4"/>
        <v>-1.2308366998922141E-2</v>
      </c>
      <c r="Q24" s="26">
        <f t="shared" si="5"/>
        <v>39161.066800000146</v>
      </c>
    </row>
    <row r="25" spans="1:21" ht="12.95" customHeight="1" x14ac:dyDescent="0.2">
      <c r="A25" s="39" t="s">
        <v>46</v>
      </c>
      <c r="B25" s="40" t="s">
        <v>47</v>
      </c>
      <c r="C25" s="41">
        <v>54184.382699999958</v>
      </c>
      <c r="D25" s="42">
        <v>8.0000000000000004E-4</v>
      </c>
      <c r="E25" s="20">
        <f t="shared" si="0"/>
        <v>1637.9943684082386</v>
      </c>
      <c r="F25" s="20">
        <f t="shared" si="1"/>
        <v>1638</v>
      </c>
      <c r="G25" s="20">
        <f t="shared" si="2"/>
        <v>-9.0400000408408232E-3</v>
      </c>
      <c r="J25" s="20">
        <f t="shared" si="3"/>
        <v>-9.0400000408408232E-3</v>
      </c>
      <c r="O25" s="20">
        <f t="shared" ca="1" si="4"/>
        <v>-1.2350129489337249E-2</v>
      </c>
      <c r="Q25" s="26">
        <f t="shared" si="5"/>
        <v>39165.882699999958</v>
      </c>
    </row>
    <row r="26" spans="1:21" ht="12.95" customHeight="1" x14ac:dyDescent="0.2">
      <c r="A26" s="39" t="s">
        <v>46</v>
      </c>
      <c r="B26" s="40" t="s">
        <v>47</v>
      </c>
      <c r="C26" s="41">
        <v>54205.251999999862</v>
      </c>
      <c r="D26" s="42">
        <v>8.9999999999999998E-4</v>
      </c>
      <c r="E26" s="20">
        <f t="shared" si="0"/>
        <v>1650.9951844906093</v>
      </c>
      <c r="F26" s="20">
        <f t="shared" si="1"/>
        <v>1651</v>
      </c>
      <c r="G26" s="20">
        <f t="shared" si="2"/>
        <v>-7.7300001357798465E-3</v>
      </c>
      <c r="J26" s="20">
        <f t="shared" si="3"/>
        <v>-7.7300001357798465E-3</v>
      </c>
      <c r="O26" s="20">
        <f t="shared" ca="1" si="4"/>
        <v>-1.2531100281136045E-2</v>
      </c>
      <c r="Q26" s="26">
        <f t="shared" si="5"/>
        <v>39186.751999999862</v>
      </c>
    </row>
    <row r="27" spans="1:21" ht="12.95" customHeight="1" x14ac:dyDescent="0.2">
      <c r="A27" s="39" t="s">
        <v>46</v>
      </c>
      <c r="B27" s="40" t="s">
        <v>47</v>
      </c>
      <c r="C27" s="41">
        <v>54266.248399999924</v>
      </c>
      <c r="D27" s="42">
        <v>5.0000000000000001E-4</v>
      </c>
      <c r="E27" s="20">
        <f t="shared" si="0"/>
        <v>1688.9937267556193</v>
      </c>
      <c r="F27" s="20">
        <f t="shared" si="1"/>
        <v>1689</v>
      </c>
      <c r="G27" s="20">
        <f t="shared" si="2"/>
        <v>-1.0070000076666474E-2</v>
      </c>
      <c r="J27" s="20">
        <f t="shared" si="3"/>
        <v>-1.0070000076666474E-2</v>
      </c>
      <c r="O27" s="20">
        <f t="shared" ca="1" si="4"/>
        <v>-1.306009182639406E-2</v>
      </c>
      <c r="Q27" s="26">
        <f t="shared" si="5"/>
        <v>39247.748399999924</v>
      </c>
    </row>
    <row r="28" spans="1:21" ht="12.95" customHeight="1" x14ac:dyDescent="0.2">
      <c r="A28" s="39" t="s">
        <v>46</v>
      </c>
      <c r="B28" s="40" t="s">
        <v>47</v>
      </c>
      <c r="C28" s="41">
        <v>54274.277400000021</v>
      </c>
      <c r="D28" s="42">
        <v>1E-3</v>
      </c>
      <c r="E28" s="20">
        <f t="shared" si="0"/>
        <v>1693.9955022021888</v>
      </c>
      <c r="F28" s="20">
        <f t="shared" si="1"/>
        <v>1694</v>
      </c>
      <c r="G28" s="20">
        <f t="shared" si="2"/>
        <v>-7.2199999776785262E-3</v>
      </c>
      <c r="J28" s="20">
        <f t="shared" si="3"/>
        <v>-7.2199999776785262E-3</v>
      </c>
      <c r="O28" s="20">
        <f t="shared" ca="1" si="4"/>
        <v>-1.3129695977085905E-2</v>
      </c>
      <c r="Q28" s="26">
        <f t="shared" si="5"/>
        <v>39255.777400000021</v>
      </c>
    </row>
    <row r="29" spans="1:21" ht="12.95" customHeight="1" x14ac:dyDescent="0.2">
      <c r="A29" s="39" t="s">
        <v>46</v>
      </c>
      <c r="B29" s="40" t="s">
        <v>47</v>
      </c>
      <c r="C29" s="41">
        <v>54566.419499999844</v>
      </c>
      <c r="D29" s="42">
        <v>6.9999999999999999E-4</v>
      </c>
      <c r="E29" s="20">
        <f t="shared" si="0"/>
        <v>1875.9894220764888</v>
      </c>
      <c r="F29" s="20">
        <f t="shared" si="1"/>
        <v>1876</v>
      </c>
      <c r="G29" s="20">
        <f t="shared" si="2"/>
        <v>-1.6980000160401687E-2</v>
      </c>
      <c r="J29" s="20">
        <f t="shared" si="3"/>
        <v>-1.6980000160401687E-2</v>
      </c>
      <c r="O29" s="20">
        <f t="shared" ca="1" si="4"/>
        <v>-1.5663287062269042E-2</v>
      </c>
      <c r="Q29" s="26">
        <f t="shared" si="5"/>
        <v>39547.919499999844</v>
      </c>
    </row>
    <row r="30" spans="1:21" ht="12.95" customHeight="1" x14ac:dyDescent="0.2">
      <c r="A30" s="39" t="s">
        <v>46</v>
      </c>
      <c r="B30" s="40" t="s">
        <v>47</v>
      </c>
      <c r="C30" s="41">
        <v>55590.549800000153</v>
      </c>
      <c r="D30" s="42">
        <v>1E-3</v>
      </c>
      <c r="E30" s="20">
        <f t="shared" si="0"/>
        <v>2513.9854101905348</v>
      </c>
      <c r="F30" s="20">
        <f t="shared" si="1"/>
        <v>2514</v>
      </c>
      <c r="G30" s="20">
        <f t="shared" si="2"/>
        <v>-2.3419999844918493E-2</v>
      </c>
      <c r="J30" s="20">
        <f t="shared" si="3"/>
        <v>-2.3419999844918493E-2</v>
      </c>
      <c r="O30" s="20">
        <f t="shared" ca="1" si="4"/>
        <v>-2.4544776690548387E-2</v>
      </c>
      <c r="Q30" s="26">
        <f t="shared" si="5"/>
        <v>40572.049800000153</v>
      </c>
    </row>
    <row r="31" spans="1:21" ht="12.95" customHeight="1" x14ac:dyDescent="0.2">
      <c r="A31" s="39" t="s">
        <v>46</v>
      </c>
      <c r="B31" s="40" t="s">
        <v>47</v>
      </c>
      <c r="C31" s="41">
        <v>55619.44290000014</v>
      </c>
      <c r="D31" s="42">
        <v>8.9999999999999998E-4</v>
      </c>
      <c r="E31" s="20">
        <f t="shared" si="0"/>
        <v>2531.9847623082915</v>
      </c>
      <c r="F31" s="20">
        <f t="shared" si="1"/>
        <v>2532</v>
      </c>
      <c r="G31" s="20">
        <f t="shared" si="2"/>
        <v>-2.4459999862301629E-2</v>
      </c>
      <c r="J31" s="20">
        <f t="shared" si="3"/>
        <v>-2.4459999862301629E-2</v>
      </c>
      <c r="O31" s="20">
        <f t="shared" ca="1" si="4"/>
        <v>-2.4795351633039024E-2</v>
      </c>
      <c r="Q31" s="26">
        <f t="shared" si="5"/>
        <v>40600.94290000014</v>
      </c>
    </row>
    <row r="32" spans="1:21" ht="12.95" customHeight="1" x14ac:dyDescent="0.2">
      <c r="A32" s="39" t="s">
        <v>46</v>
      </c>
      <c r="B32" s="40" t="s">
        <v>47</v>
      </c>
      <c r="C32" s="41">
        <v>55643.521900000051</v>
      </c>
      <c r="D32" s="42">
        <v>8.9999999999999998E-4</v>
      </c>
      <c r="E32" s="20">
        <f t="shared" si="0"/>
        <v>2546.9851049382637</v>
      </c>
      <c r="F32" s="20">
        <f t="shared" si="1"/>
        <v>2547</v>
      </c>
      <c r="G32" s="20">
        <f t="shared" si="2"/>
        <v>-2.3909999952593353E-2</v>
      </c>
      <c r="J32" s="20">
        <f t="shared" si="3"/>
        <v>-2.3909999952593353E-2</v>
      </c>
      <c r="O32" s="20">
        <f t="shared" ca="1" si="4"/>
        <v>-2.5004164085114557E-2</v>
      </c>
      <c r="Q32" s="26">
        <f t="shared" si="5"/>
        <v>40625.021900000051</v>
      </c>
    </row>
    <row r="33" spans="1:17" ht="12.95" customHeight="1" x14ac:dyDescent="0.2">
      <c r="A33" s="39" t="s">
        <v>46</v>
      </c>
      <c r="B33" s="40" t="s">
        <v>47</v>
      </c>
      <c r="C33" s="41">
        <v>55656.362199999858</v>
      </c>
      <c r="D33" s="42">
        <v>1E-3</v>
      </c>
      <c r="E33" s="20">
        <f t="shared" si="0"/>
        <v>2554.9841455740652</v>
      </c>
      <c r="F33" s="20">
        <f t="shared" si="1"/>
        <v>2555</v>
      </c>
      <c r="G33" s="20">
        <f t="shared" si="2"/>
        <v>-2.5450000146520324E-2</v>
      </c>
      <c r="J33" s="20">
        <f t="shared" si="3"/>
        <v>-2.5450000146520324E-2</v>
      </c>
      <c r="O33" s="20">
        <f t="shared" ca="1" si="4"/>
        <v>-2.5115530726221511E-2</v>
      </c>
      <c r="Q33" s="26">
        <f t="shared" si="5"/>
        <v>40637.862199999858</v>
      </c>
    </row>
    <row r="34" spans="1:17" ht="12.95" customHeight="1" x14ac:dyDescent="0.2">
      <c r="A34" s="39" t="s">
        <v>46</v>
      </c>
      <c r="B34" s="40" t="s">
        <v>47</v>
      </c>
      <c r="C34" s="41">
        <v>55680.439499999862</v>
      </c>
      <c r="D34" s="42">
        <v>8.9999999999999998E-4</v>
      </c>
      <c r="E34" s="20">
        <f t="shared" si="0"/>
        <v>2569.9834291658271</v>
      </c>
      <c r="F34" s="20">
        <f t="shared" si="1"/>
        <v>2570</v>
      </c>
      <c r="G34" s="20">
        <f t="shared" si="2"/>
        <v>-2.6600000142934732E-2</v>
      </c>
      <c r="J34" s="20">
        <f t="shared" si="3"/>
        <v>-2.6600000142934732E-2</v>
      </c>
      <c r="O34" s="20">
        <f t="shared" ca="1" si="4"/>
        <v>-2.5324343178297043E-2</v>
      </c>
      <c r="Q34" s="26">
        <f t="shared" si="5"/>
        <v>40661.939499999862</v>
      </c>
    </row>
    <row r="35" spans="1:17" ht="12.95" customHeight="1" x14ac:dyDescent="0.2">
      <c r="A35" s="39" t="s">
        <v>46</v>
      </c>
      <c r="B35" s="40" t="s">
        <v>47</v>
      </c>
      <c r="C35" s="41">
        <v>55693.280900000129</v>
      </c>
      <c r="D35" s="42">
        <v>8.9999999999999998E-4</v>
      </c>
      <c r="E35" s="20">
        <f t="shared" si="0"/>
        <v>2577.983155061971</v>
      </c>
      <c r="F35" s="20">
        <f t="shared" si="1"/>
        <v>2578</v>
      </c>
      <c r="G35" s="20">
        <f t="shared" si="2"/>
        <v>-2.7039999869884923E-2</v>
      </c>
      <c r="J35" s="20">
        <f t="shared" si="3"/>
        <v>-2.7039999869884923E-2</v>
      </c>
      <c r="O35" s="20">
        <f t="shared" ca="1" si="4"/>
        <v>-2.543570981940399E-2</v>
      </c>
      <c r="Q35" s="26">
        <f t="shared" si="5"/>
        <v>40674.780900000129</v>
      </c>
    </row>
    <row r="36" spans="1:17" ht="12.95" customHeight="1" x14ac:dyDescent="0.2">
      <c r="A36" s="39" t="s">
        <v>46</v>
      </c>
      <c r="B36" s="40" t="s">
        <v>47</v>
      </c>
      <c r="C36" s="41">
        <v>55701.304899999872</v>
      </c>
      <c r="D36" s="42">
        <v>8.0000000000000004E-4</v>
      </c>
      <c r="E36" s="20">
        <f t="shared" si="0"/>
        <v>2582.9818156898828</v>
      </c>
      <c r="F36" s="20">
        <f t="shared" si="1"/>
        <v>2583</v>
      </c>
      <c r="G36" s="20">
        <f t="shared" si="2"/>
        <v>-2.9190000132075511E-2</v>
      </c>
      <c r="J36" s="20">
        <f t="shared" si="3"/>
        <v>-2.9190000132075511E-2</v>
      </c>
      <c r="O36" s="20">
        <f t="shared" ca="1" si="4"/>
        <v>-2.5505313970095839E-2</v>
      </c>
      <c r="Q36" s="26">
        <f t="shared" si="5"/>
        <v>40682.804899999872</v>
      </c>
    </row>
    <row r="37" spans="1:17" ht="12.95" customHeight="1" x14ac:dyDescent="0.2">
      <c r="A37" s="39" t="s">
        <v>46</v>
      </c>
      <c r="B37" s="40" t="s">
        <v>47</v>
      </c>
      <c r="C37" s="41">
        <v>55717.356900000013</v>
      </c>
      <c r="D37" s="42">
        <v>8.0000000000000004E-4</v>
      </c>
      <c r="E37" s="20">
        <f t="shared" si="0"/>
        <v>2592.9816288008647</v>
      </c>
      <c r="F37" s="20">
        <f t="shared" si="1"/>
        <v>2593</v>
      </c>
      <c r="G37" s="20">
        <f t="shared" si="2"/>
        <v>-2.9489999986253679E-2</v>
      </c>
      <c r="J37" s="20">
        <f t="shared" si="3"/>
        <v>-2.9489999986253679E-2</v>
      </c>
      <c r="O37" s="20">
        <f t="shared" ca="1" si="4"/>
        <v>-2.5644522271479529E-2</v>
      </c>
      <c r="Q37" s="26">
        <f t="shared" si="5"/>
        <v>40698.856900000013</v>
      </c>
    </row>
    <row r="38" spans="1:17" ht="12.95" customHeight="1" x14ac:dyDescent="0.2">
      <c r="A38" s="39" t="s">
        <v>46</v>
      </c>
      <c r="B38" s="40" t="s">
        <v>47</v>
      </c>
      <c r="C38" s="41">
        <v>55956.533600000199</v>
      </c>
      <c r="D38" s="42">
        <v>8.9999999999999998E-4</v>
      </c>
      <c r="E38" s="20">
        <f t="shared" si="0"/>
        <v>2741.9800277843037</v>
      </c>
      <c r="F38" s="20">
        <f t="shared" si="1"/>
        <v>2742</v>
      </c>
      <c r="G38" s="20">
        <f t="shared" si="2"/>
        <v>-3.2059999801276717E-2</v>
      </c>
      <c r="J38" s="20">
        <f t="shared" si="3"/>
        <v>-3.2059999801276717E-2</v>
      </c>
      <c r="O38" s="20">
        <f t="shared" ca="1" si="4"/>
        <v>-2.7718725962096485E-2</v>
      </c>
      <c r="Q38" s="26">
        <f t="shared" si="5"/>
        <v>40938.033600000199</v>
      </c>
    </row>
    <row r="39" spans="1:17" ht="12.95" customHeight="1" x14ac:dyDescent="0.2">
      <c r="A39" s="39" t="s">
        <v>46</v>
      </c>
      <c r="B39" s="40" t="s">
        <v>47</v>
      </c>
      <c r="C39" s="41">
        <v>56022.351699999999</v>
      </c>
      <c r="D39" s="42">
        <v>8.0000000000000004E-4</v>
      </c>
      <c r="E39" s="20">
        <f t="shared" si="0"/>
        <v>2782.9823140609124</v>
      </c>
      <c r="F39" s="20">
        <f t="shared" si="1"/>
        <v>2783</v>
      </c>
      <c r="G39" s="20">
        <f t="shared" si="2"/>
        <v>-2.8389999999490101E-2</v>
      </c>
      <c r="J39" s="20">
        <f t="shared" si="3"/>
        <v>-2.8389999999490101E-2</v>
      </c>
      <c r="O39" s="20">
        <f t="shared" ca="1" si="4"/>
        <v>-2.8289479997769616E-2</v>
      </c>
      <c r="Q39" s="26">
        <f t="shared" si="5"/>
        <v>41003.851699999999</v>
      </c>
    </row>
    <row r="40" spans="1:17" ht="12.95" customHeight="1" x14ac:dyDescent="0.2">
      <c r="A40" s="39" t="s">
        <v>46</v>
      </c>
      <c r="B40" s="40" t="s">
        <v>47</v>
      </c>
      <c r="C40" s="41">
        <v>56030.37639999995</v>
      </c>
      <c r="D40" s="42">
        <v>8.9999999999999998E-4</v>
      </c>
      <c r="E40" s="20">
        <f t="shared" si="0"/>
        <v>2787.9814107635348</v>
      </c>
      <c r="F40" s="20">
        <f t="shared" si="1"/>
        <v>2788</v>
      </c>
      <c r="G40" s="20">
        <f t="shared" si="2"/>
        <v>-2.984000005380949E-2</v>
      </c>
      <c r="J40" s="20">
        <f t="shared" si="3"/>
        <v>-2.984000005380949E-2</v>
      </c>
      <c r="O40" s="20">
        <f t="shared" ca="1" si="4"/>
        <v>-2.8359084148461458E-2</v>
      </c>
      <c r="Q40" s="26">
        <f t="shared" si="5"/>
        <v>41011.87639999995</v>
      </c>
    </row>
    <row r="41" spans="1:17" ht="12.95" customHeight="1" x14ac:dyDescent="0.2">
      <c r="A41" s="39" t="s">
        <v>46</v>
      </c>
      <c r="B41" s="40" t="s">
        <v>47</v>
      </c>
      <c r="C41" s="41">
        <v>56059.270899999887</v>
      </c>
      <c r="D41" s="42">
        <v>8.9999999999999998E-4</v>
      </c>
      <c r="E41" s="20">
        <f t="shared" si="0"/>
        <v>2805.9816350304227</v>
      </c>
      <c r="F41" s="20">
        <f t="shared" si="1"/>
        <v>2806</v>
      </c>
      <c r="G41" s="20">
        <f t="shared" si="2"/>
        <v>-2.9480000113835558E-2</v>
      </c>
      <c r="J41" s="20">
        <f t="shared" si="3"/>
        <v>-2.9480000113835558E-2</v>
      </c>
      <c r="O41" s="20">
        <f t="shared" ca="1" si="4"/>
        <v>-2.8609659090952096E-2</v>
      </c>
      <c r="Q41" s="26">
        <f t="shared" si="5"/>
        <v>41040.770899999887</v>
      </c>
    </row>
    <row r="42" spans="1:17" ht="12.95" customHeight="1" x14ac:dyDescent="0.2">
      <c r="A42" s="39" t="s">
        <v>46</v>
      </c>
      <c r="B42" s="40" t="s">
        <v>47</v>
      </c>
      <c r="C42" s="41">
        <v>56067.298200000077</v>
      </c>
      <c r="D42" s="42">
        <v>8.9999999999999998E-4</v>
      </c>
      <c r="E42" s="20">
        <f t="shared" si="0"/>
        <v>2810.9823514387822</v>
      </c>
      <c r="F42" s="20">
        <f t="shared" si="1"/>
        <v>2811</v>
      </c>
      <c r="G42" s="20">
        <f t="shared" si="2"/>
        <v>-2.8329999920970295E-2</v>
      </c>
      <c r="J42" s="20">
        <f t="shared" si="3"/>
        <v>-2.8329999920970295E-2</v>
      </c>
      <c r="O42" s="20">
        <f t="shared" ca="1" si="4"/>
        <v>-2.8679263241643944E-2</v>
      </c>
      <c r="Q42" s="26">
        <f t="shared" si="5"/>
        <v>41048.798200000077</v>
      </c>
    </row>
    <row r="43" spans="1:17" ht="12.95" customHeight="1" x14ac:dyDescent="0.2">
      <c r="A43" s="39" t="s">
        <v>46</v>
      </c>
      <c r="B43" s="40" t="s">
        <v>47</v>
      </c>
      <c r="C43" s="41">
        <v>56091.37490000017</v>
      </c>
      <c r="D43" s="42">
        <v>6.9999999999999999E-4</v>
      </c>
      <c r="E43" s="20">
        <f t="shared" si="0"/>
        <v>2825.9812612523865</v>
      </c>
      <c r="F43" s="20">
        <f t="shared" si="1"/>
        <v>2826</v>
      </c>
      <c r="G43" s="20">
        <f t="shared" si="2"/>
        <v>-3.0079999829467852E-2</v>
      </c>
      <c r="J43" s="20">
        <f t="shared" si="3"/>
        <v>-3.0079999829467852E-2</v>
      </c>
      <c r="O43" s="20">
        <f t="shared" ca="1" si="4"/>
        <v>-2.8888075693719477E-2</v>
      </c>
      <c r="Q43" s="26">
        <f t="shared" si="5"/>
        <v>41072.87490000017</v>
      </c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2024-10-17T05:39:57Z</dcterms:modified>
</cp:coreProperties>
</file>