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D25A2C-10AB-4926-8108-4680FE74B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/>
  <c r="J24" i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/>
  <c r="G33" i="1" s="1"/>
  <c r="J33" i="1" s="1"/>
  <c r="Q33" i="1"/>
  <c r="E34" i="1"/>
  <c r="F34" i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/>
  <c r="Q36" i="1"/>
  <c r="E37" i="1"/>
  <c r="F37" i="1"/>
  <c r="G37" i="1" s="1"/>
  <c r="J37" i="1" s="1"/>
  <c r="Q37" i="1"/>
  <c r="E38" i="1"/>
  <c r="F38" i="1"/>
  <c r="G38" i="1" s="1"/>
  <c r="J38" i="1" s="1"/>
  <c r="Q38" i="1"/>
  <c r="E39" i="1"/>
  <c r="F39" i="1"/>
  <c r="G39" i="1" s="1"/>
  <c r="J39" i="1" s="1"/>
  <c r="Q39" i="1"/>
  <c r="E40" i="1"/>
  <c r="F40" i="1"/>
  <c r="G40" i="1"/>
  <c r="J40" i="1"/>
  <c r="Q40" i="1"/>
  <c r="E41" i="1"/>
  <c r="F41" i="1"/>
  <c r="G41" i="1" s="1"/>
  <c r="J41" i="1" s="1"/>
  <c r="Q41" i="1"/>
  <c r="E42" i="1"/>
  <c r="F42" i="1"/>
  <c r="G42" i="1" s="1"/>
  <c r="J42" i="1" s="1"/>
  <c r="Q42" i="1"/>
  <c r="E43" i="1"/>
  <c r="F43" i="1"/>
  <c r="G43" i="1" s="1"/>
  <c r="J43" i="1" s="1"/>
  <c r="Q43" i="1"/>
  <c r="E44" i="1"/>
  <c r="F44" i="1"/>
  <c r="G44" i="1"/>
  <c r="J44" i="1"/>
  <c r="Q44" i="1"/>
  <c r="E45" i="1"/>
  <c r="F45" i="1"/>
  <c r="G45" i="1" s="1"/>
  <c r="J45" i="1" s="1"/>
  <c r="Q45" i="1"/>
  <c r="E46" i="1"/>
  <c r="F46" i="1"/>
  <c r="G46" i="1" s="1"/>
  <c r="J46" i="1" s="1"/>
  <c r="Q46" i="1"/>
  <c r="E47" i="1"/>
  <c r="F47" i="1"/>
  <c r="G47" i="1" s="1"/>
  <c r="J47" i="1" s="1"/>
  <c r="Q47" i="1"/>
  <c r="E48" i="1"/>
  <c r="F48" i="1"/>
  <c r="G48" i="1"/>
  <c r="J48" i="1"/>
  <c r="Q48" i="1"/>
  <c r="E49" i="1"/>
  <c r="F49" i="1"/>
  <c r="G49" i="1" s="1"/>
  <c r="J49" i="1" s="1"/>
  <c r="Q49" i="1"/>
  <c r="E50" i="1"/>
  <c r="F50" i="1"/>
  <c r="G50" i="1" s="1"/>
  <c r="J50" i="1" s="1"/>
  <c r="Q50" i="1"/>
  <c r="E51" i="1"/>
  <c r="F51" i="1"/>
  <c r="G51" i="1" s="1"/>
  <c r="J51" i="1" s="1"/>
  <c r="Q51" i="1"/>
  <c r="E52" i="1"/>
  <c r="F52" i="1"/>
  <c r="G52" i="1"/>
  <c r="J52" i="1"/>
  <c r="Q52" i="1"/>
  <c r="E53" i="1"/>
  <c r="F53" i="1"/>
  <c r="G53" i="1" s="1"/>
  <c r="J53" i="1" s="1"/>
  <c r="Q53" i="1"/>
  <c r="E54" i="1"/>
  <c r="F54" i="1"/>
  <c r="G54" i="1" s="1"/>
  <c r="J54" i="1" s="1"/>
  <c r="Q54" i="1"/>
  <c r="E55" i="1"/>
  <c r="F55" i="1"/>
  <c r="G55" i="1" s="1"/>
  <c r="J55" i="1" s="1"/>
  <c r="Q55" i="1"/>
  <c r="E56" i="1"/>
  <c r="F56" i="1"/>
  <c r="G56" i="1"/>
  <c r="J56" i="1"/>
  <c r="Q56" i="1"/>
  <c r="E57" i="1"/>
  <c r="F57" i="1"/>
  <c r="G57" i="1" s="1"/>
  <c r="J57" i="1" s="1"/>
  <c r="Q57" i="1"/>
  <c r="E58" i="1"/>
  <c r="F58" i="1"/>
  <c r="G58" i="1" s="1"/>
  <c r="J58" i="1" s="1"/>
  <c r="Q58" i="1"/>
  <c r="E59" i="1"/>
  <c r="F59" i="1"/>
  <c r="G59" i="1" s="1"/>
  <c r="J59" i="1" s="1"/>
  <c r="Q59" i="1"/>
  <c r="E60" i="1"/>
  <c r="F60" i="1"/>
  <c r="G60" i="1"/>
  <c r="J60" i="1"/>
  <c r="Q60" i="1"/>
  <c r="E61" i="1"/>
  <c r="F61" i="1"/>
  <c r="G61" i="1" s="1"/>
  <c r="J61" i="1" s="1"/>
  <c r="Q61" i="1"/>
  <c r="E62" i="1"/>
  <c r="F62" i="1"/>
  <c r="G62" i="1" s="1"/>
  <c r="J62" i="1" s="1"/>
  <c r="Q62" i="1"/>
  <c r="E63" i="1"/>
  <c r="F63" i="1"/>
  <c r="G63" i="1" s="1"/>
  <c r="J63" i="1" s="1"/>
  <c r="Q63" i="1"/>
  <c r="E64" i="1"/>
  <c r="F64" i="1"/>
  <c r="G64" i="1"/>
  <c r="J64" i="1"/>
  <c r="Q64" i="1"/>
  <c r="E65" i="1"/>
  <c r="F65" i="1"/>
  <c r="G65" i="1" s="1"/>
  <c r="J65" i="1" s="1"/>
  <c r="Q65" i="1"/>
  <c r="E66" i="1"/>
  <c r="F66" i="1"/>
  <c r="G66" i="1" s="1"/>
  <c r="J66" i="1" s="1"/>
  <c r="Q6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1" i="1"/>
  <c r="O53" i="1"/>
  <c r="O23" i="1"/>
  <c r="O27" i="1"/>
  <c r="O31" i="1"/>
  <c r="O35" i="1"/>
  <c r="O39" i="1"/>
  <c r="O43" i="1"/>
  <c r="O47" i="1"/>
  <c r="O51" i="1"/>
  <c r="O55" i="1"/>
  <c r="O59" i="1"/>
  <c r="O63" i="1"/>
  <c r="O25" i="1"/>
  <c r="O33" i="1"/>
  <c r="O49" i="1"/>
  <c r="O57" i="1"/>
  <c r="O22" i="1"/>
  <c r="O26" i="1"/>
  <c r="O30" i="1"/>
  <c r="O34" i="1"/>
  <c r="O38" i="1"/>
  <c r="O42" i="1"/>
  <c r="O46" i="1"/>
  <c r="O50" i="1"/>
  <c r="O54" i="1"/>
  <c r="O58" i="1"/>
  <c r="O62" i="1"/>
  <c r="O66" i="1"/>
  <c r="O29" i="1"/>
  <c r="O37" i="1"/>
  <c r="O41" i="1"/>
  <c r="O45" i="1"/>
  <c r="O6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<sst xmlns="http://schemas.openxmlformats.org/spreadsheetml/2006/main" count="143" uniqueCount="53">
  <si>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</si>
  <si>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</si>
  <si>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</si>
  <si>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</si>
  <si>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</si>
  <si>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</si>
  <si>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</si>
  <si>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</si>
  <si>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</si>
  <si>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</si>
  <si>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</si>
  <si>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</si>
  <si>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</si>
  <si>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</si>
  <si>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</si>
  <si>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</si>
  <si>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</si>
  <si>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</si>
  <si>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</si>
  <si>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</si>
  <si>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</si>
  <si>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</si>
  <si>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</si>
  <si>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</si>
  <si>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</si>
  <si>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</si>
  <si>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</si>
  <si>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</si>
  <si>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</si>
  <si>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</si>
  <si>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</si>
  <si>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</si>
  <si>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</si>
  <si>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</si>
  <si>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</si>
  <si>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</si>
  <si>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</si>
  <si>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</si>
  <si>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</si>
  <si>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</si>
  <si>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</si>
  <si>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</si>
  <si>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</si>
  <si>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</si>
  <si>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</si>
  <si>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V1139 Cen</t>
  </si>
  <si>
    <t>BAV Journal 95</t>
  </si>
  <si>
    <t>I</t>
  </si>
  <si>
    <t>II</t>
  </si>
  <si>
    <t>13.80-14.70</t>
  </si>
  <si>
    <t>VSX</t>
  </si>
  <si>
    <t>EW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</si>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</sst>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V1139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-2.5598000051104464E-2</c:v>
                </c:pt>
                <c:pt idx="2">
                  <c:v>-2.1265999785100576E-2</c:v>
                </c:pt>
                <c:pt idx="3">
                  <c:v>-2.59120000700932E-2</c:v>
                </c:pt>
                <c:pt idx="4">
                  <c:v>-2.5985999956901651E-2</c:v>
                </c:pt>
                <c:pt idx="5">
                  <c:v>-2.5962000217987224E-2</c:v>
                </c:pt>
                <c:pt idx="6">
                  <c:v>-2.5835999971604906E-2</c:v>
                </c:pt>
                <c:pt idx="7">
                  <c:v>-2.2506000088469591E-2</c:v>
                </c:pt>
                <c:pt idx="8">
                  <c:v>-2.7459999779239297E-2</c:v>
                </c:pt>
                <c:pt idx="9">
                  <c:v>-2.575300005992176E-2</c:v>
                </c:pt>
                <c:pt idx="10">
                  <c:v>-2.5401000209967606E-2</c:v>
                </c:pt>
                <c:pt idx="11">
                  <c:v>-2.4274999799672514E-2</c:v>
                </c:pt>
                <c:pt idx="12">
                  <c:v>-2.7150000154506415E-2</c:v>
                </c:pt>
                <c:pt idx="13">
                  <c:v>-2.6177000043389853E-2</c:v>
                </c:pt>
                <c:pt idx="14">
                  <c:v>-2.5551000180712435E-2</c:v>
                </c:pt>
                <c:pt idx="15">
                  <c:v>-2.4852000082319137E-2</c:v>
                </c:pt>
                <c:pt idx="16">
                  <c:v>-2.3126000225602183E-2</c:v>
                </c:pt>
                <c:pt idx="17">
                  <c:v>-2.759399991191458E-2</c:v>
                </c:pt>
                <c:pt idx="18">
                  <c:v>-2.6616000199283008E-2</c:v>
                </c:pt>
                <c:pt idx="19">
                  <c:v>-2.2590000065974891E-2</c:v>
                </c:pt>
                <c:pt idx="20">
                  <c:v>-2.9517000031773932E-2</c:v>
                </c:pt>
                <c:pt idx="21">
                  <c:v>-2.7995999902486801E-2</c:v>
                </c:pt>
                <c:pt idx="22">
                  <c:v>-2.8529000184789766E-2</c:v>
                </c:pt>
                <c:pt idx="23">
                  <c:v>-2.6102000010723714E-2</c:v>
                </c:pt>
                <c:pt idx="24">
                  <c:v>-2.8899000055389479E-2</c:v>
                </c:pt>
                <c:pt idx="25">
                  <c:v>-3.7724999827332795E-2</c:v>
                </c:pt>
                <c:pt idx="26">
                  <c:v>-3.1548000202747062E-2</c:v>
                </c:pt>
                <c:pt idx="27">
                  <c:v>-3.4122000033676159E-2</c:v>
                </c:pt>
                <c:pt idx="28">
                  <c:v>-2.6216999875032343E-2</c:v>
                </c:pt>
                <c:pt idx="29">
                  <c:v>-3.0090999825915787E-2</c:v>
                </c:pt>
                <c:pt idx="30">
                  <c:v>-3.4592000200063922E-2</c:v>
                </c:pt>
                <c:pt idx="31">
                  <c:v>-3.4165999997640029E-2</c:v>
                </c:pt>
                <c:pt idx="32">
                  <c:v>-2.573999988817377E-2</c:v>
                </c:pt>
                <c:pt idx="33">
                  <c:v>-3.1187999964458868E-2</c:v>
                </c:pt>
                <c:pt idx="34">
                  <c:v>-3.3814999791502487E-2</c:v>
                </c:pt>
                <c:pt idx="35">
                  <c:v>-2.8989000078581739E-2</c:v>
                </c:pt>
                <c:pt idx="36">
                  <c:v>-3.0885000152920838E-2</c:v>
                </c:pt>
                <c:pt idx="37">
                  <c:v>-2.7158999975654297E-2</c:v>
                </c:pt>
                <c:pt idx="38">
                  <c:v>-3.2280000028549694E-2</c:v>
                </c:pt>
                <c:pt idx="39">
                  <c:v>-3.2554000041272957E-2</c:v>
                </c:pt>
                <c:pt idx="40">
                  <c:v>-3.2555999780015554E-2</c:v>
                </c:pt>
                <c:pt idx="41">
                  <c:v>-2.762100021209335E-2</c:v>
                </c:pt>
                <c:pt idx="42">
                  <c:v>-3.2869000162463635E-2</c:v>
                </c:pt>
                <c:pt idx="43">
                  <c:v>-3.0961999844294041E-2</c:v>
                </c:pt>
                <c:pt idx="44">
                  <c:v>-3.5835999951814301E-2</c:v>
                </c:pt>
                <c:pt idx="45">
                  <c:v>-2.9433999901812058E-2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2.8339852826444155E-3</c:v>
                </c:pt>
                <c:pt idx="1">
                  <c:v>-2.673632954408511E-2</c:v>
                </c:pt>
                <c:pt idx="2">
                  <c:v>-2.6854806548007201E-2</c:v>
                </c:pt>
                <c:pt idx="3">
                  <c:v>-2.6950103268553235E-2</c:v>
                </c:pt>
                <c:pt idx="4">
                  <c:v>-2.6957830029678588E-2</c:v>
                </c:pt>
                <c:pt idx="5">
                  <c:v>-2.7014492944597849E-2</c:v>
                </c:pt>
                <c:pt idx="6">
                  <c:v>-2.7022219705723206E-2</c:v>
                </c:pt>
                <c:pt idx="7">
                  <c:v>-2.7060853511349976E-2</c:v>
                </c:pt>
                <c:pt idx="8">
                  <c:v>-2.7094336142893173E-2</c:v>
                </c:pt>
                <c:pt idx="9">
                  <c:v>-2.718061830879296E-2</c:v>
                </c:pt>
                <c:pt idx="10">
                  <c:v>-2.7196071831043667E-2</c:v>
                </c:pt>
                <c:pt idx="11">
                  <c:v>-2.7203798592169023E-2</c:v>
                </c:pt>
                <c:pt idx="12">
                  <c:v>-2.723599343019133E-2</c:v>
                </c:pt>
                <c:pt idx="13">
                  <c:v>-2.7252734745962931E-2</c:v>
                </c:pt>
                <c:pt idx="14">
                  <c:v>-2.7260461507088284E-2</c:v>
                </c:pt>
                <c:pt idx="15">
                  <c:v>-2.7284929583985238E-2</c:v>
                </c:pt>
                <c:pt idx="16">
                  <c:v>-2.7292656345110591E-2</c:v>
                </c:pt>
                <c:pt idx="17">
                  <c:v>-2.7411133349032685E-2</c:v>
                </c:pt>
                <c:pt idx="18">
                  <c:v>-2.7434313632408749E-2</c:v>
                </c:pt>
                <c:pt idx="19">
                  <c:v>-2.7442040393534102E-2</c:v>
                </c:pt>
                <c:pt idx="20">
                  <c:v>-2.7458781709305703E-2</c:v>
                </c:pt>
                <c:pt idx="21">
                  <c:v>-2.7460069502826593E-2</c:v>
                </c:pt>
                <c:pt idx="22">
                  <c:v>-2.7752398632069152E-2</c:v>
                </c:pt>
                <c:pt idx="23">
                  <c:v>-2.7864436668386783E-2</c:v>
                </c:pt>
                <c:pt idx="24">
                  <c:v>-2.7919811789785153E-2</c:v>
                </c:pt>
                <c:pt idx="25">
                  <c:v>-2.958621660581982E-2</c:v>
                </c:pt>
                <c:pt idx="26">
                  <c:v>-2.9633864966092837E-2</c:v>
                </c:pt>
                <c:pt idx="27">
                  <c:v>-2.9641591727218187E-2</c:v>
                </c:pt>
                <c:pt idx="28">
                  <c:v>-2.9776810046911881E-2</c:v>
                </c:pt>
                <c:pt idx="29">
                  <c:v>-2.9784536808037238E-2</c:v>
                </c:pt>
                <c:pt idx="30">
                  <c:v>-2.9809004884934192E-2</c:v>
                </c:pt>
                <c:pt idx="31">
                  <c:v>-2.9816731646059549E-2</c:v>
                </c:pt>
                <c:pt idx="32">
                  <c:v>-2.9824458407184899E-2</c:v>
                </c:pt>
                <c:pt idx="33">
                  <c:v>-2.9839911929435605E-2</c:v>
                </c:pt>
                <c:pt idx="34">
                  <c:v>-2.9856653245207209E-2</c:v>
                </c:pt>
                <c:pt idx="35">
                  <c:v>-2.9864380006332559E-2</c:v>
                </c:pt>
                <c:pt idx="36">
                  <c:v>-2.9895287050833979E-2</c:v>
                </c:pt>
                <c:pt idx="37">
                  <c:v>-2.9903013811959329E-2</c:v>
                </c:pt>
                <c:pt idx="38">
                  <c:v>-3.0030505370527674E-2</c:v>
                </c:pt>
                <c:pt idx="39">
                  <c:v>-3.0038232131653023E-2</c:v>
                </c:pt>
                <c:pt idx="40">
                  <c:v>-3.0087168285446931E-2</c:v>
                </c:pt>
                <c:pt idx="41">
                  <c:v>-3.0261020410767395E-2</c:v>
                </c:pt>
                <c:pt idx="42">
                  <c:v>-3.0276473933018102E-2</c:v>
                </c:pt>
                <c:pt idx="43">
                  <c:v>-3.0491535451007124E-2</c:v>
                </c:pt>
                <c:pt idx="44">
                  <c:v>-3.0499262212132474E-2</c:v>
                </c:pt>
                <c:pt idx="45">
                  <c:v>-3.0579105410427802E-2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11481</c:v>
                      </c:pt>
                      <c:pt idx="2">
                        <c:v>11527</c:v>
                      </c:pt>
                      <c:pt idx="3">
                        <c:v>11564</c:v>
                      </c:pt>
                      <c:pt idx="4">
                        <c:v>11567</c:v>
                      </c:pt>
                      <c:pt idx="5">
                        <c:v>11589</c:v>
                      </c:pt>
                      <c:pt idx="6">
                        <c:v>11592</c:v>
                      </c:pt>
                      <c:pt idx="7">
                        <c:v>11607</c:v>
                      </c:pt>
                      <c:pt idx="8">
                        <c:v>11620</c:v>
                      </c:pt>
                      <c:pt idx="9">
                        <c:v>11653.5</c:v>
                      </c:pt>
                      <c:pt idx="10">
                        <c:v>11659.5</c:v>
                      </c:pt>
                      <c:pt idx="11">
                        <c:v>11662.5</c:v>
                      </c:pt>
                      <c:pt idx="12">
                        <c:v>11675</c:v>
                      </c:pt>
                      <c:pt idx="13">
                        <c:v>11681.5</c:v>
                      </c:pt>
                      <c:pt idx="14">
                        <c:v>11684.5</c:v>
                      </c:pt>
                      <c:pt idx="15">
                        <c:v>11694</c:v>
                      </c:pt>
                      <c:pt idx="16">
                        <c:v>11697</c:v>
                      </c:pt>
                      <c:pt idx="17">
                        <c:v>11743</c:v>
                      </c:pt>
                      <c:pt idx="18">
                        <c:v>11752</c:v>
                      </c:pt>
                      <c:pt idx="19">
                        <c:v>11755</c:v>
                      </c:pt>
                      <c:pt idx="20">
                        <c:v>11761.5</c:v>
                      </c:pt>
                      <c:pt idx="21">
                        <c:v>11762</c:v>
                      </c:pt>
                      <c:pt idx="22">
                        <c:v>11875.5</c:v>
                      </c:pt>
                      <c:pt idx="23">
                        <c:v>11919</c:v>
                      </c:pt>
                      <c:pt idx="24">
                        <c:v>11940.5</c:v>
                      </c:pt>
                      <c:pt idx="25">
                        <c:v>12587.5</c:v>
                      </c:pt>
                      <c:pt idx="26">
                        <c:v>12606</c:v>
                      </c:pt>
                      <c:pt idx="27">
                        <c:v>12609</c:v>
                      </c:pt>
                      <c:pt idx="28">
                        <c:v>12661.5</c:v>
                      </c:pt>
                      <c:pt idx="29">
                        <c:v>12664.5</c:v>
                      </c:pt>
                      <c:pt idx="30">
                        <c:v>12674</c:v>
                      </c:pt>
                      <c:pt idx="31">
                        <c:v>12677</c:v>
                      </c:pt>
                      <c:pt idx="32">
                        <c:v>12680</c:v>
                      </c:pt>
                      <c:pt idx="33">
                        <c:v>12686</c:v>
                      </c:pt>
                      <c:pt idx="34">
                        <c:v>12692.5</c:v>
                      </c:pt>
                      <c:pt idx="35">
                        <c:v>12695.5</c:v>
                      </c:pt>
                      <c:pt idx="36">
                        <c:v>12707.5</c:v>
                      </c:pt>
                      <c:pt idx="37">
                        <c:v>12710.5</c:v>
                      </c:pt>
                      <c:pt idx="38">
                        <c:v>12760</c:v>
                      </c:pt>
                      <c:pt idx="39">
                        <c:v>12763</c:v>
                      </c:pt>
                      <c:pt idx="40">
                        <c:v>12782</c:v>
                      </c:pt>
                      <c:pt idx="41">
                        <c:v>12849.5</c:v>
                      </c:pt>
                      <c:pt idx="42">
                        <c:v>12855.5</c:v>
                      </c:pt>
                      <c:pt idx="43">
                        <c:v>12939</c:v>
                      </c:pt>
                      <c:pt idx="44">
                        <c:v>12942</c:v>
                      </c:pt>
                      <c:pt idx="45">
                        <c:v>12973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V1139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-2.5598000051104464E-2</c:v>
                </c:pt>
                <c:pt idx="2">
                  <c:v>-2.1265999785100576E-2</c:v>
                </c:pt>
                <c:pt idx="3">
                  <c:v>-2.59120000700932E-2</c:v>
                </c:pt>
                <c:pt idx="4">
                  <c:v>-2.5985999956901651E-2</c:v>
                </c:pt>
                <c:pt idx="5">
                  <c:v>-2.5962000217987224E-2</c:v>
                </c:pt>
                <c:pt idx="6">
                  <c:v>-2.5835999971604906E-2</c:v>
                </c:pt>
                <c:pt idx="7">
                  <c:v>-2.2506000088469591E-2</c:v>
                </c:pt>
                <c:pt idx="8">
                  <c:v>-2.7459999779239297E-2</c:v>
                </c:pt>
                <c:pt idx="9">
                  <c:v>-2.575300005992176E-2</c:v>
                </c:pt>
                <c:pt idx="10">
                  <c:v>-2.5401000209967606E-2</c:v>
                </c:pt>
                <c:pt idx="11">
                  <c:v>-2.4274999799672514E-2</c:v>
                </c:pt>
                <c:pt idx="12">
                  <c:v>-2.7150000154506415E-2</c:v>
                </c:pt>
                <c:pt idx="13">
                  <c:v>-2.6177000043389853E-2</c:v>
                </c:pt>
                <c:pt idx="14">
                  <c:v>-2.5551000180712435E-2</c:v>
                </c:pt>
                <c:pt idx="15">
                  <c:v>-2.4852000082319137E-2</c:v>
                </c:pt>
                <c:pt idx="16">
                  <c:v>-2.3126000225602183E-2</c:v>
                </c:pt>
                <c:pt idx="17">
                  <c:v>-2.759399991191458E-2</c:v>
                </c:pt>
                <c:pt idx="18">
                  <c:v>-2.6616000199283008E-2</c:v>
                </c:pt>
                <c:pt idx="19">
                  <c:v>-2.2590000065974891E-2</c:v>
                </c:pt>
                <c:pt idx="20">
                  <c:v>-2.9517000031773932E-2</c:v>
                </c:pt>
                <c:pt idx="21">
                  <c:v>-2.7995999902486801E-2</c:v>
                </c:pt>
                <c:pt idx="22">
                  <c:v>-2.8529000184789766E-2</c:v>
                </c:pt>
                <c:pt idx="23">
                  <c:v>-2.6102000010723714E-2</c:v>
                </c:pt>
                <c:pt idx="24">
                  <c:v>-2.8899000055389479E-2</c:v>
                </c:pt>
                <c:pt idx="25">
                  <c:v>-3.7724999827332795E-2</c:v>
                </c:pt>
                <c:pt idx="26">
                  <c:v>-3.1548000202747062E-2</c:v>
                </c:pt>
                <c:pt idx="27">
                  <c:v>-3.4122000033676159E-2</c:v>
                </c:pt>
                <c:pt idx="28">
                  <c:v>-2.6216999875032343E-2</c:v>
                </c:pt>
                <c:pt idx="29">
                  <c:v>-3.0090999825915787E-2</c:v>
                </c:pt>
                <c:pt idx="30">
                  <c:v>-3.4592000200063922E-2</c:v>
                </c:pt>
                <c:pt idx="31">
                  <c:v>-3.4165999997640029E-2</c:v>
                </c:pt>
                <c:pt idx="32">
                  <c:v>-2.573999988817377E-2</c:v>
                </c:pt>
                <c:pt idx="33">
                  <c:v>-3.1187999964458868E-2</c:v>
                </c:pt>
                <c:pt idx="34">
                  <c:v>-3.3814999791502487E-2</c:v>
                </c:pt>
                <c:pt idx="35">
                  <c:v>-2.8989000078581739E-2</c:v>
                </c:pt>
                <c:pt idx="36">
                  <c:v>-3.0885000152920838E-2</c:v>
                </c:pt>
                <c:pt idx="37">
                  <c:v>-2.7158999975654297E-2</c:v>
                </c:pt>
                <c:pt idx="38">
                  <c:v>-3.2280000028549694E-2</c:v>
                </c:pt>
                <c:pt idx="39">
                  <c:v>-3.2554000041272957E-2</c:v>
                </c:pt>
                <c:pt idx="40">
                  <c:v>-3.2555999780015554E-2</c:v>
                </c:pt>
                <c:pt idx="41">
                  <c:v>-2.762100021209335E-2</c:v>
                </c:pt>
                <c:pt idx="42">
                  <c:v>-3.2869000162463635E-2</c:v>
                </c:pt>
                <c:pt idx="43">
                  <c:v>-3.0961999844294041E-2</c:v>
                </c:pt>
                <c:pt idx="44">
                  <c:v>-3.5835999951814301E-2</c:v>
                </c:pt>
                <c:pt idx="45">
                  <c:v>-2.9433999901812058E-2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3.3E-3</c:v>
                  </c:pt>
                  <c:pt idx="3">
                    <c:v>2E-3</c:v>
                  </c:pt>
                  <c:pt idx="4">
                    <c:v>3.3999999999999998E-3</c:v>
                  </c:pt>
                  <c:pt idx="5">
                    <c:v>1.1999999999999999E-3</c:v>
                  </c:pt>
                  <c:pt idx="6">
                    <c:v>2.2000000000000001E-3</c:v>
                  </c:pt>
                  <c:pt idx="7">
                    <c:v>1.6000000000000001E-3</c:v>
                  </c:pt>
                  <c:pt idx="8">
                    <c:v>3.7000000000000002E-3</c:v>
                  </c:pt>
                  <c:pt idx="9">
                    <c:v>1.8E-3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1.8E-3</c:v>
                  </c:pt>
                  <c:pt idx="13">
                    <c:v>1.6000000000000001E-3</c:v>
                  </c:pt>
                  <c:pt idx="14">
                    <c:v>3.0000000000000001E-3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5.3E-3</c:v>
                  </c:pt>
                  <c:pt idx="18">
                    <c:v>2.3E-3</c:v>
                  </c:pt>
                  <c:pt idx="19">
                    <c:v>3.2000000000000002E-3</c:v>
                  </c:pt>
                  <c:pt idx="20">
                    <c:v>1.1000000000000001E-3</c:v>
                  </c:pt>
                  <c:pt idx="21">
                    <c:v>4.4000000000000003E-3</c:v>
                  </c:pt>
                  <c:pt idx="22">
                    <c:v>1.1000000000000001E-3</c:v>
                  </c:pt>
                  <c:pt idx="23">
                    <c:v>1.6000000000000001E-3</c:v>
                  </c:pt>
                  <c:pt idx="24">
                    <c:v>1.1000000000000001E-3</c:v>
                  </c:pt>
                  <c:pt idx="25">
                    <c:v>1.1999999999999999E-3</c:v>
                  </c:pt>
                  <c:pt idx="26">
                    <c:v>1.8E-3</c:v>
                  </c:pt>
                  <c:pt idx="27">
                    <c:v>1.9E-3</c:v>
                  </c:pt>
                  <c:pt idx="28">
                    <c:v>3.3E-3</c:v>
                  </c:pt>
                  <c:pt idx="29">
                    <c:v>4.0000000000000001E-3</c:v>
                  </c:pt>
                  <c:pt idx="30">
                    <c:v>2.2000000000000001E-3</c:v>
                  </c:pt>
                  <c:pt idx="31">
                    <c:v>2.3999999999999998E-3</c:v>
                  </c:pt>
                  <c:pt idx="32">
                    <c:v>3.2000000000000002E-3</c:v>
                  </c:pt>
                  <c:pt idx="33">
                    <c:v>8.9999999999999998E-4</c:v>
                  </c:pt>
                  <c:pt idx="34">
                    <c:v>5.4000000000000003E-3</c:v>
                  </c:pt>
                  <c:pt idx="35">
                    <c:v>2.3E-3</c:v>
                  </c:pt>
                  <c:pt idx="36">
                    <c:v>2.5000000000000001E-3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1.1999999999999999E-3</c:v>
                  </c:pt>
                  <c:pt idx="40">
                    <c:v>1.6000000000000001E-3</c:v>
                  </c:pt>
                  <c:pt idx="41">
                    <c:v>2.5000000000000001E-3</c:v>
                  </c:pt>
                  <c:pt idx="42">
                    <c:v>1.6999999999999999E-3</c:v>
                  </c:pt>
                  <c:pt idx="43">
                    <c:v>1.6999999999999999E-3</c:v>
                  </c:pt>
                  <c:pt idx="44">
                    <c:v>1.4E-3</c:v>
                  </c:pt>
                  <c:pt idx="4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2.8339852826444155E-3</c:v>
                </c:pt>
                <c:pt idx="1">
                  <c:v>-2.673632954408511E-2</c:v>
                </c:pt>
                <c:pt idx="2">
                  <c:v>-2.6854806548007201E-2</c:v>
                </c:pt>
                <c:pt idx="3">
                  <c:v>-2.6950103268553235E-2</c:v>
                </c:pt>
                <c:pt idx="4">
                  <c:v>-2.6957830029678588E-2</c:v>
                </c:pt>
                <c:pt idx="5">
                  <c:v>-2.7014492944597849E-2</c:v>
                </c:pt>
                <c:pt idx="6">
                  <c:v>-2.7022219705723206E-2</c:v>
                </c:pt>
                <c:pt idx="7">
                  <c:v>-2.7060853511349976E-2</c:v>
                </c:pt>
                <c:pt idx="8">
                  <c:v>-2.7094336142893173E-2</c:v>
                </c:pt>
                <c:pt idx="9">
                  <c:v>-2.718061830879296E-2</c:v>
                </c:pt>
                <c:pt idx="10">
                  <c:v>-2.7196071831043667E-2</c:v>
                </c:pt>
                <c:pt idx="11">
                  <c:v>-2.7203798592169023E-2</c:v>
                </c:pt>
                <c:pt idx="12">
                  <c:v>-2.723599343019133E-2</c:v>
                </c:pt>
                <c:pt idx="13">
                  <c:v>-2.7252734745962931E-2</c:v>
                </c:pt>
                <c:pt idx="14">
                  <c:v>-2.7260461507088284E-2</c:v>
                </c:pt>
                <c:pt idx="15">
                  <c:v>-2.7284929583985238E-2</c:v>
                </c:pt>
                <c:pt idx="16">
                  <c:v>-2.7292656345110591E-2</c:v>
                </c:pt>
                <c:pt idx="17">
                  <c:v>-2.7411133349032685E-2</c:v>
                </c:pt>
                <c:pt idx="18">
                  <c:v>-2.7434313632408749E-2</c:v>
                </c:pt>
                <c:pt idx="19">
                  <c:v>-2.7442040393534102E-2</c:v>
                </c:pt>
                <c:pt idx="20">
                  <c:v>-2.7458781709305703E-2</c:v>
                </c:pt>
                <c:pt idx="21">
                  <c:v>-2.7460069502826593E-2</c:v>
                </c:pt>
                <c:pt idx="22">
                  <c:v>-2.7752398632069152E-2</c:v>
                </c:pt>
                <c:pt idx="23">
                  <c:v>-2.7864436668386783E-2</c:v>
                </c:pt>
                <c:pt idx="24">
                  <c:v>-2.7919811789785153E-2</c:v>
                </c:pt>
                <c:pt idx="25">
                  <c:v>-2.958621660581982E-2</c:v>
                </c:pt>
                <c:pt idx="26">
                  <c:v>-2.9633864966092837E-2</c:v>
                </c:pt>
                <c:pt idx="27">
                  <c:v>-2.9641591727218187E-2</c:v>
                </c:pt>
                <c:pt idx="28">
                  <c:v>-2.9776810046911881E-2</c:v>
                </c:pt>
                <c:pt idx="29">
                  <c:v>-2.9784536808037238E-2</c:v>
                </c:pt>
                <c:pt idx="30">
                  <c:v>-2.9809004884934192E-2</c:v>
                </c:pt>
                <c:pt idx="31">
                  <c:v>-2.9816731646059549E-2</c:v>
                </c:pt>
                <c:pt idx="32">
                  <c:v>-2.9824458407184899E-2</c:v>
                </c:pt>
                <c:pt idx="33">
                  <c:v>-2.9839911929435605E-2</c:v>
                </c:pt>
                <c:pt idx="34">
                  <c:v>-2.9856653245207209E-2</c:v>
                </c:pt>
                <c:pt idx="35">
                  <c:v>-2.9864380006332559E-2</c:v>
                </c:pt>
                <c:pt idx="36">
                  <c:v>-2.9895287050833979E-2</c:v>
                </c:pt>
                <c:pt idx="37">
                  <c:v>-2.9903013811959329E-2</c:v>
                </c:pt>
                <c:pt idx="38">
                  <c:v>-3.0030505370527674E-2</c:v>
                </c:pt>
                <c:pt idx="39">
                  <c:v>-3.0038232131653023E-2</c:v>
                </c:pt>
                <c:pt idx="40">
                  <c:v>-3.0087168285446931E-2</c:v>
                </c:pt>
                <c:pt idx="41">
                  <c:v>-3.0261020410767395E-2</c:v>
                </c:pt>
                <c:pt idx="42">
                  <c:v>-3.0276473933018102E-2</c:v>
                </c:pt>
                <c:pt idx="43">
                  <c:v>-3.0491535451007124E-2</c:v>
                </c:pt>
                <c:pt idx="44">
                  <c:v>-3.0499262212132474E-2</c:v>
                </c:pt>
                <c:pt idx="45">
                  <c:v>-3.0579105410427802E-2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11481</c:v>
                </c:pt>
                <c:pt idx="2">
                  <c:v>11527</c:v>
                </c:pt>
                <c:pt idx="3">
                  <c:v>11564</c:v>
                </c:pt>
                <c:pt idx="4">
                  <c:v>11567</c:v>
                </c:pt>
                <c:pt idx="5">
                  <c:v>11589</c:v>
                </c:pt>
                <c:pt idx="6">
                  <c:v>11592</c:v>
                </c:pt>
                <c:pt idx="7">
                  <c:v>11607</c:v>
                </c:pt>
                <c:pt idx="8">
                  <c:v>11620</c:v>
                </c:pt>
                <c:pt idx="9">
                  <c:v>11653.5</c:v>
                </c:pt>
                <c:pt idx="10">
                  <c:v>11659.5</c:v>
                </c:pt>
                <c:pt idx="11">
                  <c:v>11662.5</c:v>
                </c:pt>
                <c:pt idx="12">
                  <c:v>11675</c:v>
                </c:pt>
                <c:pt idx="13">
                  <c:v>11681.5</c:v>
                </c:pt>
                <c:pt idx="14">
                  <c:v>11684.5</c:v>
                </c:pt>
                <c:pt idx="15">
                  <c:v>11694</c:v>
                </c:pt>
                <c:pt idx="16">
                  <c:v>11697</c:v>
                </c:pt>
                <c:pt idx="17">
                  <c:v>11743</c:v>
                </c:pt>
                <c:pt idx="18">
                  <c:v>11752</c:v>
                </c:pt>
                <c:pt idx="19">
                  <c:v>11755</c:v>
                </c:pt>
                <c:pt idx="20">
                  <c:v>11761.5</c:v>
                </c:pt>
                <c:pt idx="21">
                  <c:v>11762</c:v>
                </c:pt>
                <c:pt idx="22">
                  <c:v>11875.5</c:v>
                </c:pt>
                <c:pt idx="23">
                  <c:v>11919</c:v>
                </c:pt>
                <c:pt idx="24">
                  <c:v>11940.5</c:v>
                </c:pt>
                <c:pt idx="25">
                  <c:v>12587.5</c:v>
                </c:pt>
                <c:pt idx="26">
                  <c:v>12606</c:v>
                </c:pt>
                <c:pt idx="27">
                  <c:v>12609</c:v>
                </c:pt>
                <c:pt idx="28">
                  <c:v>12661.5</c:v>
                </c:pt>
                <c:pt idx="29">
                  <c:v>12664.5</c:v>
                </c:pt>
                <c:pt idx="30">
                  <c:v>12674</c:v>
                </c:pt>
                <c:pt idx="31">
                  <c:v>12677</c:v>
                </c:pt>
                <c:pt idx="32">
                  <c:v>12680</c:v>
                </c:pt>
                <c:pt idx="33">
                  <c:v>12686</c:v>
                </c:pt>
                <c:pt idx="34">
                  <c:v>12692.5</c:v>
                </c:pt>
                <c:pt idx="35">
                  <c:v>12695.5</c:v>
                </c:pt>
                <c:pt idx="36">
                  <c:v>12707.5</c:v>
                </c:pt>
                <c:pt idx="37">
                  <c:v>12710.5</c:v>
                </c:pt>
                <c:pt idx="38">
                  <c:v>12760</c:v>
                </c:pt>
                <c:pt idx="39">
                  <c:v>12763</c:v>
                </c:pt>
                <c:pt idx="40">
                  <c:v>12782</c:v>
                </c:pt>
                <c:pt idx="41">
                  <c:v>12849.5</c:v>
                </c:pt>
                <c:pt idx="42">
                  <c:v>12855.5</c:v>
                </c:pt>
                <c:pt idx="43">
                  <c:v>12939</c:v>
                </c:pt>
                <c:pt idx="44">
                  <c:v>12942</c:v>
                </c:pt>
                <c:pt idx="45">
                  <c:v>12973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8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51876.851900000001</v>
      </c>
      <c r="D7" s="13" t="s">
        <v>50</v>
      </c>
    </row>
    <row r="8" spans="1:15" ht="12.95" customHeight="1" x14ac:dyDescent="0.2">
      <c r="A8" s="20" t="s">
        <v>3</v>
      </c>
      <c r="C8" s="28">
        <v>0.32355800000000001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2.8339852826444155E-3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-2.5755870417846463E-6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60600.754149884255</v>
      </c>
    </row>
    <row r="15" spans="1:15" ht="12.95" customHeight="1" x14ac:dyDescent="0.2">
      <c r="A15" s="17" t="s">
        <v>17</v>
      </c>
      <c r="C15" s="18">
        <f ca="1">(C7+C11)+(C8+C12)*INT(MAX(F21:F3533))</f>
        <v>56074.339254894585</v>
      </c>
      <c r="E15" s="33" t="s">
        <v>33</v>
      </c>
      <c r="F15" s="35">
        <f ca="1">ROUND(2*(F14-$C$7)/$C$8,0)/2+F13</f>
        <v>26963.5</v>
      </c>
    </row>
    <row r="16" spans="1:15" ht="12.95" customHeight="1" x14ac:dyDescent="0.2">
      <c r="A16" s="17" t="s">
        <v>4</v>
      </c>
      <c r="C16" s="18">
        <f ca="1">+C8+C12</f>
        <v>0.3235554244129582</v>
      </c>
      <c r="E16" s="33" t="s">
        <v>34</v>
      </c>
      <c r="F16" s="35">
        <f ca="1">ROUND(2*(F14-$C$15)/$C$16,0)/2+F13</f>
        <v>13990.5</v>
      </c>
    </row>
    <row r="17" spans="1:21" ht="12.95" customHeight="1" thickBot="1" x14ac:dyDescent="0.25">
      <c r="A17" s="16" t="s">
        <v>27</v>
      </c>
      <c r="C17" s="20">
        <f>COUNT(C21:C2191)</f>
        <v>46</v>
      </c>
      <c r="E17" s="33" t="s">
        <v>42</v>
      </c>
      <c r="F17" s="36">
        <f ca="1">+$C$15+$C$16*$F$16-15018.5-$C$5/24</f>
        <v>45582.937253477408</v>
      </c>
    </row>
    <row r="18" spans="1:21" ht="12.95" customHeight="1" thickTop="1" thickBot="1" x14ac:dyDescent="0.25">
      <c r="A18" s="17" t="s">
        <v>5</v>
      </c>
      <c r="C18" s="24">
        <f ca="1">+C15</f>
        <v>56074.339254894585</v>
      </c>
      <c r="D18" s="25">
        <f ca="1">+C16</f>
        <v>0.3235554244129582</v>
      </c>
      <c r="E18" s="38" t="s">
        <v>43</v>
      </c>
      <c r="F18" s="37">
        <f ca="1">+($C$15+$C$16*$F$16)-($C$16/2)-15018.5-$C$5/24</f>
        <v>45582.7754757652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51876.851900000001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2.8339852826444155E-3</v>
      </c>
      <c r="Q21" s="26">
        <f>+C21-15018.5</f>
        <v>36858.351900000001</v>
      </c>
    </row>
    <row r="22" spans="1:21" ht="12.95" customHeight="1" x14ac:dyDescent="0.2">
      <c r="A22" s="39" t="s">
        <v>46</v>
      </c>
      <c r="B22" s="40" t="s">
        <v>47</v>
      </c>
      <c r="C22" s="41">
        <v>55591.595699999947</v>
      </c>
      <c r="D22" s="42">
        <v>1.1000000000000001E-3</v>
      </c>
      <c r="E22" s="20">
        <f t="shared" ref="E22:E66" si="0">+(C22-C$7)/C$8</f>
        <v>11480.920885899732</v>
      </c>
      <c r="F22" s="20">
        <f t="shared" ref="F22:F66" si="1">ROUND(2*E22,0)/2</f>
        <v>11481</v>
      </c>
      <c r="G22" s="20">
        <f t="shared" ref="G22:G66" si="2">+C22-(C$7+F22*C$8)</f>
        <v>-2.5598000051104464E-2</v>
      </c>
      <c r="J22" s="20">
        <f>+G22</f>
        <v>-2.5598000051104464E-2</v>
      </c>
      <c r="O22" s="20">
        <f t="shared" ref="O22:O66" ca="1" si="3">+C$11+C$12*$F22</f>
        <v>-2.673632954408511E-2</v>
      </c>
      <c r="Q22" s="26">
        <f t="shared" ref="Q22:Q66" si="4">+C22-15018.5</f>
        <v>40573.095699999947</v>
      </c>
    </row>
    <row r="23" spans="1:21" ht="12.95" customHeight="1" x14ac:dyDescent="0.2">
      <c r="A23" s="39" t="s">
        <v>46</v>
      </c>
      <c r="B23" s="40" t="s">
        <v>47</v>
      </c>
      <c r="C23" s="41">
        <v>55606.483700000215</v>
      </c>
      <c r="D23" s="42">
        <v>3.3E-3</v>
      </c>
      <c r="E23" s="20">
        <f t="shared" si="0"/>
        <v>11526.934274535673</v>
      </c>
      <c r="F23" s="20">
        <f t="shared" si="1"/>
        <v>11527</v>
      </c>
      <c r="G23" s="20">
        <f t="shared" si="2"/>
        <v>-2.1265999785100576E-2</v>
      </c>
      <c r="J23" s="20">
        <f>+G23</f>
        <v>-2.1265999785100576E-2</v>
      </c>
      <c r="O23" s="20">
        <f t="shared" ca="1" si="3"/>
        <v>-2.6854806548007201E-2</v>
      </c>
      <c r="Q23" s="26">
        <f t="shared" si="4"/>
        <v>40587.983700000215</v>
      </c>
    </row>
    <row r="24" spans="1:21" ht="12.95" customHeight="1" x14ac:dyDescent="0.2">
      <c r="A24" s="39" t="s">
        <v>46</v>
      </c>
      <c r="B24" s="40" t="s">
        <v>47</v>
      </c>
      <c r="C24" s="41">
        <v>55618.450699999928</v>
      </c>
      <c r="D24" s="42">
        <v>2E-3</v>
      </c>
      <c r="E24" s="20">
        <f t="shared" si="0"/>
        <v>11563.919915439974</v>
      </c>
      <c r="F24" s="20">
        <f t="shared" si="1"/>
        <v>11564</v>
      </c>
      <c r="G24" s="20">
        <f t="shared" si="2"/>
        <v>-2.59120000700932E-2</v>
      </c>
      <c r="J24" s="20">
        <f>+G24</f>
        <v>-2.59120000700932E-2</v>
      </c>
      <c r="O24" s="20">
        <f t="shared" ca="1" si="3"/>
        <v>-2.6950103268553235E-2</v>
      </c>
      <c r="Q24" s="26">
        <f t="shared" si="4"/>
        <v>40599.950699999928</v>
      </c>
    </row>
    <row r="25" spans="1:21" ht="12.95" customHeight="1" x14ac:dyDescent="0.2">
      <c r="A25" s="39" t="s">
        <v>46</v>
      </c>
      <c r="B25" s="40" t="s">
        <v>47</v>
      </c>
      <c r="C25" s="41">
        <v>55619.421300000045</v>
      </c>
      <c r="D25" s="42">
        <v>3.3999999999999998E-3</v>
      </c>
      <c r="E25" s="20">
        <f t="shared" si="0"/>
        <v>11566.919686733272</v>
      </c>
      <c r="F25" s="20">
        <f t="shared" si="1"/>
        <v>11567</v>
      </c>
      <c r="G25" s="20">
        <f t="shared" si="2"/>
        <v>-2.5985999956901651E-2</v>
      </c>
      <c r="J25" s="20">
        <f>+G25</f>
        <v>-2.5985999956901651E-2</v>
      </c>
      <c r="O25" s="20">
        <f t="shared" ca="1" si="3"/>
        <v>-2.6957830029678588E-2</v>
      </c>
      <c r="Q25" s="26">
        <f t="shared" si="4"/>
        <v>40600.921300000045</v>
      </c>
    </row>
    <row r="26" spans="1:21" ht="12.95" customHeight="1" x14ac:dyDescent="0.2">
      <c r="A26" s="39" t="s">
        <v>46</v>
      </c>
      <c r="B26" s="40" t="s">
        <v>47</v>
      </c>
      <c r="C26" s="41">
        <v>55626.539599999785</v>
      </c>
      <c r="D26" s="42">
        <v>1.1999999999999999E-3</v>
      </c>
      <c r="E26" s="20">
        <f t="shared" si="0"/>
        <v>11588.919760907731</v>
      </c>
      <c r="F26" s="20">
        <f t="shared" si="1"/>
        <v>11589</v>
      </c>
      <c r="G26" s="20">
        <f t="shared" si="2"/>
        <v>-2.5962000217987224E-2</v>
      </c>
      <c r="J26" s="20">
        <f>+G26</f>
        <v>-2.5962000217987224E-2</v>
      </c>
      <c r="O26" s="20">
        <f t="shared" ca="1" si="3"/>
        <v>-2.7014492944597849E-2</v>
      </c>
      <c r="Q26" s="26">
        <f t="shared" si="4"/>
        <v>40608.039599999785</v>
      </c>
    </row>
    <row r="27" spans="1:21" ht="12.95" customHeight="1" x14ac:dyDescent="0.2">
      <c r="A27" s="39" t="s">
        <v>46</v>
      </c>
      <c r="B27" s="40" t="s">
        <v>47</v>
      </c>
      <c r="C27" s="41">
        <v>55627.510400000028</v>
      </c>
      <c r="D27" s="42">
        <v>2.2000000000000001E-3</v>
      </c>
      <c r="E27" s="20">
        <f t="shared" si="0"/>
        <v>11591.920150328617</v>
      </c>
      <c r="F27" s="20">
        <f t="shared" si="1"/>
        <v>11592</v>
      </c>
      <c r="G27" s="20">
        <f t="shared" si="2"/>
        <v>-2.5835999971604906E-2</v>
      </c>
      <c r="J27" s="20">
        <f>+G27</f>
        <v>-2.5835999971604906E-2</v>
      </c>
      <c r="O27" s="20">
        <f t="shared" ca="1" si="3"/>
        <v>-2.7022219705723206E-2</v>
      </c>
      <c r="Q27" s="26">
        <f t="shared" si="4"/>
        <v>40609.010400000028</v>
      </c>
    </row>
    <row r="28" spans="1:21" ht="12.95" customHeight="1" x14ac:dyDescent="0.2">
      <c r="A28" s="39" t="s">
        <v>46</v>
      </c>
      <c r="B28" s="40" t="s">
        <v>47</v>
      </c>
      <c r="C28" s="41">
        <v>55632.367099999916</v>
      </c>
      <c r="D28" s="42">
        <v>1.6000000000000001E-3</v>
      </c>
      <c r="E28" s="20">
        <f t="shared" si="0"/>
        <v>11606.93044214612</v>
      </c>
      <c r="F28" s="20">
        <f t="shared" si="1"/>
        <v>11607</v>
      </c>
      <c r="G28" s="20">
        <f t="shared" si="2"/>
        <v>-2.2506000088469591E-2</v>
      </c>
      <c r="J28" s="20">
        <f>+G28</f>
        <v>-2.2506000088469591E-2</v>
      </c>
      <c r="O28" s="20">
        <f t="shared" ca="1" si="3"/>
        <v>-2.7060853511349976E-2</v>
      </c>
      <c r="Q28" s="26">
        <f t="shared" si="4"/>
        <v>40613.867099999916</v>
      </c>
    </row>
    <row r="29" spans="1:21" ht="12.95" customHeight="1" x14ac:dyDescent="0.2">
      <c r="A29" s="39" t="s">
        <v>46</v>
      </c>
      <c r="B29" s="40" t="s">
        <v>47</v>
      </c>
      <c r="C29" s="41">
        <v>55636.568400000222</v>
      </c>
      <c r="D29" s="42">
        <v>3.7000000000000002E-3</v>
      </c>
      <c r="E29" s="20">
        <f t="shared" si="0"/>
        <v>11619.915131136366</v>
      </c>
      <c r="F29" s="20">
        <f t="shared" si="1"/>
        <v>11620</v>
      </c>
      <c r="G29" s="20">
        <f t="shared" si="2"/>
        <v>-2.7459999779239297E-2</v>
      </c>
      <c r="J29" s="20">
        <f>+G29</f>
        <v>-2.7459999779239297E-2</v>
      </c>
      <c r="O29" s="20">
        <f t="shared" ca="1" si="3"/>
        <v>-2.7094336142893173E-2</v>
      </c>
      <c r="Q29" s="26">
        <f t="shared" si="4"/>
        <v>40618.068400000222</v>
      </c>
    </row>
    <row r="30" spans="1:21" ht="12.95" customHeight="1" x14ac:dyDescent="0.2">
      <c r="A30" s="39" t="s">
        <v>46</v>
      </c>
      <c r="B30" s="40" t="s">
        <v>48</v>
      </c>
      <c r="C30" s="41">
        <v>55647.409299999941</v>
      </c>
      <c r="D30" s="42">
        <v>1.8E-3</v>
      </c>
      <c r="E30" s="20">
        <f t="shared" si="0"/>
        <v>11653.420406851135</v>
      </c>
      <c r="F30" s="20">
        <f t="shared" si="1"/>
        <v>11653.5</v>
      </c>
      <c r="G30" s="20">
        <f t="shared" si="2"/>
        <v>-2.575300005992176E-2</v>
      </c>
      <c r="J30" s="20">
        <f>+G30</f>
        <v>-2.575300005992176E-2</v>
      </c>
      <c r="O30" s="20">
        <f t="shared" ca="1" si="3"/>
        <v>-2.718061830879296E-2</v>
      </c>
      <c r="Q30" s="26">
        <f t="shared" si="4"/>
        <v>40628.909299999941</v>
      </c>
    </row>
    <row r="31" spans="1:21" ht="12.95" customHeight="1" x14ac:dyDescent="0.2">
      <c r="A31" s="39" t="s">
        <v>46</v>
      </c>
      <c r="B31" s="40" t="s">
        <v>48</v>
      </c>
      <c r="C31" s="41">
        <v>55649.350999999791</v>
      </c>
      <c r="D31" s="42">
        <v>2.3999999999999998E-3</v>
      </c>
      <c r="E31" s="20">
        <f t="shared" si="0"/>
        <v>11659.421494754541</v>
      </c>
      <c r="F31" s="20">
        <f t="shared" si="1"/>
        <v>11659.5</v>
      </c>
      <c r="G31" s="20">
        <f t="shared" si="2"/>
        <v>-2.5401000209967606E-2</v>
      </c>
      <c r="J31" s="20">
        <f>+G31</f>
        <v>-2.5401000209967606E-2</v>
      </c>
      <c r="O31" s="20">
        <f t="shared" ca="1" si="3"/>
        <v>-2.7196071831043667E-2</v>
      </c>
      <c r="Q31" s="26">
        <f t="shared" si="4"/>
        <v>40630.850999999791</v>
      </c>
    </row>
    <row r="32" spans="1:21" ht="12.95" customHeight="1" x14ac:dyDescent="0.2">
      <c r="A32" s="39" t="s">
        <v>46</v>
      </c>
      <c r="B32" s="40" t="s">
        <v>48</v>
      </c>
      <c r="C32" s="41">
        <v>55650.322800000198</v>
      </c>
      <c r="D32" s="42">
        <v>2.3E-3</v>
      </c>
      <c r="E32" s="20">
        <f t="shared" si="0"/>
        <v>11662.424974811924</v>
      </c>
      <c r="F32" s="20">
        <f t="shared" si="1"/>
        <v>11662.5</v>
      </c>
      <c r="G32" s="20">
        <f t="shared" si="2"/>
        <v>-2.4274999799672514E-2</v>
      </c>
      <c r="J32" s="20">
        <f>+G32</f>
        <v>-2.4274999799672514E-2</v>
      </c>
      <c r="O32" s="20">
        <f t="shared" ca="1" si="3"/>
        <v>-2.7203798592169023E-2</v>
      </c>
      <c r="Q32" s="26">
        <f t="shared" si="4"/>
        <v>40631.822800000198</v>
      </c>
    </row>
    <row r="33" spans="1:17" ht="12.95" customHeight="1" x14ac:dyDescent="0.2">
      <c r="A33" s="39" t="s">
        <v>46</v>
      </c>
      <c r="B33" s="40" t="s">
        <v>47</v>
      </c>
      <c r="C33" s="41">
        <v>55654.364399999846</v>
      </c>
      <c r="D33" s="42">
        <v>1.8E-3</v>
      </c>
      <c r="E33" s="20">
        <f t="shared" si="0"/>
        <v>11674.91608923236</v>
      </c>
      <c r="F33" s="20">
        <f t="shared" si="1"/>
        <v>11675</v>
      </c>
      <c r="G33" s="20">
        <f t="shared" si="2"/>
        <v>-2.7150000154506415E-2</v>
      </c>
      <c r="J33" s="20">
        <f>+G33</f>
        <v>-2.7150000154506415E-2</v>
      </c>
      <c r="O33" s="20">
        <f t="shared" ca="1" si="3"/>
        <v>-2.723599343019133E-2</v>
      </c>
      <c r="Q33" s="26">
        <f t="shared" si="4"/>
        <v>40635.864399999846</v>
      </c>
    </row>
    <row r="34" spans="1:17" ht="12.95" customHeight="1" x14ac:dyDescent="0.2">
      <c r="A34" s="39" t="s">
        <v>46</v>
      </c>
      <c r="B34" s="40" t="s">
        <v>48</v>
      </c>
      <c r="C34" s="41">
        <v>55656.468499999959</v>
      </c>
      <c r="D34" s="42">
        <v>1.6000000000000001E-3</v>
      </c>
      <c r="E34" s="20">
        <f t="shared" si="0"/>
        <v>11681.41909642153</v>
      </c>
      <c r="F34" s="20">
        <f t="shared" si="1"/>
        <v>11681.5</v>
      </c>
      <c r="G34" s="20">
        <f t="shared" si="2"/>
        <v>-2.6177000043389853E-2</v>
      </c>
      <c r="J34" s="20">
        <f>+G34</f>
        <v>-2.6177000043389853E-2</v>
      </c>
      <c r="O34" s="20">
        <f t="shared" ca="1" si="3"/>
        <v>-2.7252734745962931E-2</v>
      </c>
      <c r="Q34" s="26">
        <f t="shared" si="4"/>
        <v>40637.968499999959</v>
      </c>
    </row>
    <row r="35" spans="1:17" ht="12.95" customHeight="1" x14ac:dyDescent="0.2">
      <c r="A35" s="39" t="s">
        <v>46</v>
      </c>
      <c r="B35" s="40" t="s">
        <v>48</v>
      </c>
      <c r="C35" s="41">
        <v>55657.439799999818</v>
      </c>
      <c r="D35" s="42">
        <v>3.0000000000000001E-3</v>
      </c>
      <c r="E35" s="20">
        <f t="shared" si="0"/>
        <v>11684.421031159225</v>
      </c>
      <c r="F35" s="20">
        <f t="shared" si="1"/>
        <v>11684.5</v>
      </c>
      <c r="G35" s="20">
        <f t="shared" si="2"/>
        <v>-2.5551000180712435E-2</v>
      </c>
      <c r="J35" s="20">
        <f>+G35</f>
        <v>-2.5551000180712435E-2</v>
      </c>
      <c r="O35" s="20">
        <f t="shared" ca="1" si="3"/>
        <v>-2.7260461507088284E-2</v>
      </c>
      <c r="Q35" s="26">
        <f t="shared" si="4"/>
        <v>40638.939799999818</v>
      </c>
    </row>
    <row r="36" spans="1:17" ht="12.95" customHeight="1" x14ac:dyDescent="0.2">
      <c r="A36" s="39" t="s">
        <v>46</v>
      </c>
      <c r="B36" s="40" t="s">
        <v>47</v>
      </c>
      <c r="C36" s="41">
        <v>55660.514299999923</v>
      </c>
      <c r="D36" s="42">
        <v>2E-3</v>
      </c>
      <c r="E36" s="20">
        <f t="shared" si="0"/>
        <v>11693.923191514104</v>
      </c>
      <c r="F36" s="20">
        <f t="shared" si="1"/>
        <v>11694</v>
      </c>
      <c r="G36" s="20">
        <f t="shared" si="2"/>
        <v>-2.4852000082319137E-2</v>
      </c>
      <c r="J36" s="20">
        <f>+G36</f>
        <v>-2.4852000082319137E-2</v>
      </c>
      <c r="O36" s="20">
        <f t="shared" ca="1" si="3"/>
        <v>-2.7284929583985238E-2</v>
      </c>
      <c r="Q36" s="26">
        <f t="shared" si="4"/>
        <v>40642.014299999923</v>
      </c>
    </row>
    <row r="37" spans="1:17" ht="12.95" customHeight="1" x14ac:dyDescent="0.2">
      <c r="A37" s="39" t="s">
        <v>46</v>
      </c>
      <c r="B37" s="40" t="s">
        <v>47</v>
      </c>
      <c r="C37" s="41">
        <v>55661.486699999776</v>
      </c>
      <c r="D37" s="42">
        <v>2E-3</v>
      </c>
      <c r="E37" s="20">
        <f t="shared" si="0"/>
        <v>11696.928525951373</v>
      </c>
      <c r="F37" s="20">
        <f t="shared" si="1"/>
        <v>11697</v>
      </c>
      <c r="G37" s="20">
        <f t="shared" si="2"/>
        <v>-2.3126000225602183E-2</v>
      </c>
      <c r="J37" s="20">
        <f>+G37</f>
        <v>-2.3126000225602183E-2</v>
      </c>
      <c r="O37" s="20">
        <f t="shared" ca="1" si="3"/>
        <v>-2.7292656345110591E-2</v>
      </c>
      <c r="Q37" s="26">
        <f t="shared" si="4"/>
        <v>40642.986699999776</v>
      </c>
    </row>
    <row r="38" spans="1:17" ht="12.95" customHeight="1" x14ac:dyDescent="0.2">
      <c r="A38" s="39" t="s">
        <v>46</v>
      </c>
      <c r="B38" s="40" t="s">
        <v>47</v>
      </c>
      <c r="C38" s="41">
        <v>55676.365900000092</v>
      </c>
      <c r="D38" s="42">
        <v>5.3E-3</v>
      </c>
      <c r="E38" s="20">
        <f t="shared" si="0"/>
        <v>11742.914716990741</v>
      </c>
      <c r="F38" s="20">
        <f t="shared" si="1"/>
        <v>11743</v>
      </c>
      <c r="G38" s="20">
        <f t="shared" si="2"/>
        <v>-2.759399991191458E-2</v>
      </c>
      <c r="J38" s="20">
        <f>+G38</f>
        <v>-2.759399991191458E-2</v>
      </c>
      <c r="O38" s="20">
        <f t="shared" ca="1" si="3"/>
        <v>-2.7411133349032685E-2</v>
      </c>
      <c r="Q38" s="26">
        <f t="shared" si="4"/>
        <v>40657.865900000092</v>
      </c>
    </row>
    <row r="39" spans="1:17" ht="12.95" customHeight="1" x14ac:dyDescent="0.2">
      <c r="A39" s="39" t="s">
        <v>46</v>
      </c>
      <c r="B39" s="40" t="s">
        <v>47</v>
      </c>
      <c r="C39" s="41">
        <v>55679.278899999801</v>
      </c>
      <c r="D39" s="42">
        <v>2.3E-3</v>
      </c>
      <c r="E39" s="20">
        <f t="shared" si="0"/>
        <v>11751.917739631841</v>
      </c>
      <c r="F39" s="20">
        <f t="shared" si="1"/>
        <v>11752</v>
      </c>
      <c r="G39" s="20">
        <f t="shared" si="2"/>
        <v>-2.6616000199283008E-2</v>
      </c>
      <c r="J39" s="20">
        <f>+G39</f>
        <v>-2.6616000199283008E-2</v>
      </c>
      <c r="O39" s="20">
        <f t="shared" ca="1" si="3"/>
        <v>-2.7434313632408749E-2</v>
      </c>
      <c r="Q39" s="26">
        <f t="shared" si="4"/>
        <v>40660.778899999801</v>
      </c>
    </row>
    <row r="40" spans="1:17" ht="12.95" customHeight="1" x14ac:dyDescent="0.2">
      <c r="A40" s="39" t="s">
        <v>46</v>
      </c>
      <c r="B40" s="40" t="s">
        <v>47</v>
      </c>
      <c r="C40" s="41">
        <v>55680.253599999938</v>
      </c>
      <c r="D40" s="42">
        <v>3.2000000000000002E-3</v>
      </c>
      <c r="E40" s="20">
        <f t="shared" si="0"/>
        <v>11754.930182532766</v>
      </c>
      <c r="F40" s="20">
        <f t="shared" si="1"/>
        <v>11755</v>
      </c>
      <c r="G40" s="20">
        <f t="shared" si="2"/>
        <v>-2.2590000065974891E-2</v>
      </c>
      <c r="J40" s="20">
        <f>+G40</f>
        <v>-2.2590000065974891E-2</v>
      </c>
      <c r="O40" s="20">
        <f t="shared" ca="1" si="3"/>
        <v>-2.7442040393534102E-2</v>
      </c>
      <c r="Q40" s="26">
        <f t="shared" si="4"/>
        <v>40661.753599999938</v>
      </c>
    </row>
    <row r="41" spans="1:17" ht="12.95" customHeight="1" x14ac:dyDescent="0.2">
      <c r="A41" s="39" t="s">
        <v>46</v>
      </c>
      <c r="B41" s="40" t="s">
        <v>48</v>
      </c>
      <c r="C41" s="41">
        <v>55682.349799999967</v>
      </c>
      <c r="D41" s="42">
        <v>1.1000000000000001E-3</v>
      </c>
      <c r="E41" s="20">
        <f t="shared" si="0"/>
        <v>11761.408773697345</v>
      </c>
      <c r="F41" s="20">
        <f t="shared" si="1"/>
        <v>11761.5</v>
      </c>
      <c r="G41" s="20">
        <f t="shared" si="2"/>
        <v>-2.9517000031773932E-2</v>
      </c>
      <c r="J41" s="20">
        <f>+G41</f>
        <v>-2.9517000031773932E-2</v>
      </c>
      <c r="O41" s="20">
        <f t="shared" ca="1" si="3"/>
        <v>-2.7458781709305703E-2</v>
      </c>
      <c r="Q41" s="26">
        <f t="shared" si="4"/>
        <v>40663.849799999967</v>
      </c>
    </row>
    <row r="42" spans="1:17" ht="12.95" customHeight="1" x14ac:dyDescent="0.2">
      <c r="A42" s="39" t="s">
        <v>46</v>
      </c>
      <c r="B42" s="40" t="s">
        <v>47</v>
      </c>
      <c r="C42" s="41">
        <v>55682.513100000098</v>
      </c>
      <c r="D42" s="42">
        <v>4.4000000000000003E-3</v>
      </c>
      <c r="E42" s="20">
        <f t="shared" si="0"/>
        <v>11761.913474555093</v>
      </c>
      <c r="F42" s="20">
        <f t="shared" si="1"/>
        <v>11762</v>
      </c>
      <c r="G42" s="20">
        <f t="shared" si="2"/>
        <v>-2.7995999902486801E-2</v>
      </c>
      <c r="J42" s="20">
        <f>+G42</f>
        <v>-2.7995999902486801E-2</v>
      </c>
      <c r="O42" s="20">
        <f t="shared" ca="1" si="3"/>
        <v>-2.7460069502826593E-2</v>
      </c>
      <c r="Q42" s="26">
        <f t="shared" si="4"/>
        <v>40664.013100000098</v>
      </c>
    </row>
    <row r="43" spans="1:17" ht="12.95" customHeight="1" x14ac:dyDescent="0.2">
      <c r="A43" s="39" t="s">
        <v>46</v>
      </c>
      <c r="B43" s="40" t="s">
        <v>48</v>
      </c>
      <c r="C43" s="41">
        <v>55719.23639999982</v>
      </c>
      <c r="D43" s="42">
        <v>1.1000000000000001E-3</v>
      </c>
      <c r="E43" s="20">
        <f t="shared" si="0"/>
        <v>11875.411827245249</v>
      </c>
      <c r="F43" s="20">
        <f t="shared" si="1"/>
        <v>11875.5</v>
      </c>
      <c r="G43" s="20">
        <f t="shared" si="2"/>
        <v>-2.8529000184789766E-2</v>
      </c>
      <c r="J43" s="20">
        <f>+G43</f>
        <v>-2.8529000184789766E-2</v>
      </c>
      <c r="O43" s="20">
        <f t="shared" ca="1" si="3"/>
        <v>-2.7752398632069152E-2</v>
      </c>
      <c r="Q43" s="26">
        <f t="shared" si="4"/>
        <v>40700.73639999982</v>
      </c>
    </row>
    <row r="44" spans="1:17" ht="12.95" customHeight="1" x14ac:dyDescent="0.2">
      <c r="A44" s="39" t="s">
        <v>46</v>
      </c>
      <c r="B44" s="40" t="s">
        <v>47</v>
      </c>
      <c r="C44" s="41">
        <v>55733.313599999994</v>
      </c>
      <c r="D44" s="42">
        <v>1.6000000000000001E-3</v>
      </c>
      <c r="E44" s="20">
        <f t="shared" si="0"/>
        <v>11918.919328219337</v>
      </c>
      <c r="F44" s="20">
        <f t="shared" si="1"/>
        <v>11919</v>
      </c>
      <c r="G44" s="20">
        <f t="shared" si="2"/>
        <v>-2.6102000010723714E-2</v>
      </c>
      <c r="J44" s="20">
        <f>+G44</f>
        <v>-2.6102000010723714E-2</v>
      </c>
      <c r="O44" s="20">
        <f t="shared" ca="1" si="3"/>
        <v>-2.7864436668386783E-2</v>
      </c>
      <c r="Q44" s="26">
        <f t="shared" si="4"/>
        <v>40714.813599999994</v>
      </c>
    </row>
    <row r="45" spans="1:17" ht="12.95" customHeight="1" x14ac:dyDescent="0.2">
      <c r="A45" s="39" t="s">
        <v>46</v>
      </c>
      <c r="B45" s="40" t="s">
        <v>48</v>
      </c>
      <c r="C45" s="41">
        <v>55740.267299999949</v>
      </c>
      <c r="D45" s="42">
        <v>1.1000000000000001E-3</v>
      </c>
      <c r="E45" s="20">
        <f t="shared" si="0"/>
        <v>11940.41068371033</v>
      </c>
      <c r="F45" s="20">
        <f t="shared" si="1"/>
        <v>11940.5</v>
      </c>
      <c r="G45" s="20">
        <f t="shared" si="2"/>
        <v>-2.8899000055389479E-2</v>
      </c>
      <c r="J45" s="20">
        <f>+G45</f>
        <v>-2.8899000055389479E-2</v>
      </c>
      <c r="O45" s="20">
        <f t="shared" ca="1" si="3"/>
        <v>-2.7919811789785153E-2</v>
      </c>
      <c r="Q45" s="26">
        <f t="shared" si="4"/>
        <v>40721.767299999949</v>
      </c>
    </row>
    <row r="46" spans="1:17" ht="12.95" customHeight="1" x14ac:dyDescent="0.2">
      <c r="A46" s="39" t="s">
        <v>46</v>
      </c>
      <c r="B46" s="40" t="s">
        <v>48</v>
      </c>
      <c r="C46" s="41">
        <v>55949.600500000175</v>
      </c>
      <c r="D46" s="42">
        <v>1.1999999999999999E-3</v>
      </c>
      <c r="E46" s="20">
        <f t="shared" si="0"/>
        <v>12587.383405757773</v>
      </c>
      <c r="F46" s="20">
        <f t="shared" si="1"/>
        <v>12587.5</v>
      </c>
      <c r="G46" s="20">
        <f t="shared" si="2"/>
        <v>-3.7724999827332795E-2</v>
      </c>
      <c r="J46" s="20">
        <f>+G46</f>
        <v>-3.7724999827332795E-2</v>
      </c>
      <c r="O46" s="20">
        <f t="shared" ca="1" si="3"/>
        <v>-2.958621660581982E-2</v>
      </c>
      <c r="Q46" s="26">
        <f t="shared" si="4"/>
        <v>40931.100500000175</v>
      </c>
    </row>
    <row r="47" spans="1:17" ht="12.95" customHeight="1" x14ac:dyDescent="0.2">
      <c r="A47" s="39" t="s">
        <v>46</v>
      </c>
      <c r="B47" s="40" t="s">
        <v>47</v>
      </c>
      <c r="C47" s="41">
        <v>55955.592499999795</v>
      </c>
      <c r="D47" s="42">
        <v>1.8E-3</v>
      </c>
      <c r="E47" s="20">
        <f t="shared" si="0"/>
        <v>12605.902496615116</v>
      </c>
      <c r="F47" s="20">
        <f t="shared" si="1"/>
        <v>12606</v>
      </c>
      <c r="G47" s="20">
        <f t="shared" si="2"/>
        <v>-3.1548000202747062E-2</v>
      </c>
      <c r="J47" s="20">
        <f>+G47</f>
        <v>-3.1548000202747062E-2</v>
      </c>
      <c r="O47" s="20">
        <f t="shared" ca="1" si="3"/>
        <v>-2.9633864966092837E-2</v>
      </c>
      <c r="Q47" s="26">
        <f t="shared" si="4"/>
        <v>40937.092499999795</v>
      </c>
    </row>
    <row r="48" spans="1:17" ht="12.95" customHeight="1" x14ac:dyDescent="0.2">
      <c r="A48" s="39" t="s">
        <v>46</v>
      </c>
      <c r="B48" s="40" t="s">
        <v>47</v>
      </c>
      <c r="C48" s="41">
        <v>55956.560599999968</v>
      </c>
      <c r="D48" s="42">
        <v>1.9E-3</v>
      </c>
      <c r="E48" s="20">
        <f t="shared" si="0"/>
        <v>12608.894541318608</v>
      </c>
      <c r="F48" s="20">
        <f t="shared" si="1"/>
        <v>12609</v>
      </c>
      <c r="G48" s="20">
        <f t="shared" si="2"/>
        <v>-3.4122000033676159E-2</v>
      </c>
      <c r="J48" s="20">
        <f>+G48</f>
        <v>-3.4122000033676159E-2</v>
      </c>
      <c r="O48" s="20">
        <f t="shared" ca="1" si="3"/>
        <v>-2.9641591727218187E-2</v>
      </c>
      <c r="Q48" s="26">
        <f t="shared" si="4"/>
        <v>40938.060599999968</v>
      </c>
    </row>
    <row r="49" spans="1:17" ht="12.95" customHeight="1" x14ac:dyDescent="0.2">
      <c r="A49" s="39" t="s">
        <v>46</v>
      </c>
      <c r="B49" s="40" t="s">
        <v>48</v>
      </c>
      <c r="C49" s="41">
        <v>55973.555300000124</v>
      </c>
      <c r="D49" s="42">
        <v>3.3E-3</v>
      </c>
      <c r="E49" s="20">
        <f t="shared" si="0"/>
        <v>12661.418972796599</v>
      </c>
      <c r="F49" s="20">
        <f t="shared" si="1"/>
        <v>12661.5</v>
      </c>
      <c r="G49" s="20">
        <f t="shared" si="2"/>
        <v>-2.6216999875032343E-2</v>
      </c>
      <c r="J49" s="20">
        <f>+G49</f>
        <v>-2.6216999875032343E-2</v>
      </c>
      <c r="O49" s="20">
        <f t="shared" ca="1" si="3"/>
        <v>-2.9776810046911881E-2</v>
      </c>
      <c r="Q49" s="26">
        <f t="shared" si="4"/>
        <v>40955.055300000124</v>
      </c>
    </row>
    <row r="50" spans="1:17" ht="12.95" customHeight="1" x14ac:dyDescent="0.2">
      <c r="A50" s="39" t="s">
        <v>46</v>
      </c>
      <c r="B50" s="40" t="s">
        <v>48</v>
      </c>
      <c r="C50" s="41">
        <v>55974.522100000177</v>
      </c>
      <c r="D50" s="42">
        <v>4.0000000000000001E-3</v>
      </c>
      <c r="E50" s="20">
        <f t="shared" si="0"/>
        <v>12664.406999672934</v>
      </c>
      <c r="F50" s="20">
        <f t="shared" si="1"/>
        <v>12664.5</v>
      </c>
      <c r="G50" s="20">
        <f t="shared" si="2"/>
        <v>-3.0090999825915787E-2</v>
      </c>
      <c r="J50" s="20">
        <f>+G50</f>
        <v>-3.0090999825915787E-2</v>
      </c>
      <c r="O50" s="20">
        <f t="shared" ca="1" si="3"/>
        <v>-2.9784536808037238E-2</v>
      </c>
      <c r="Q50" s="26">
        <f t="shared" si="4"/>
        <v>40956.022100000177</v>
      </c>
    </row>
    <row r="51" spans="1:17" ht="12.95" customHeight="1" x14ac:dyDescent="0.2">
      <c r="A51" s="39" t="s">
        <v>46</v>
      </c>
      <c r="B51" s="40" t="s">
        <v>47</v>
      </c>
      <c r="C51" s="41">
        <v>55977.591399999801</v>
      </c>
      <c r="D51" s="42">
        <v>2.2000000000000001E-3</v>
      </c>
      <c r="E51" s="20">
        <f t="shared" si="0"/>
        <v>12673.893088719176</v>
      </c>
      <c r="F51" s="20">
        <f t="shared" si="1"/>
        <v>12674</v>
      </c>
      <c r="G51" s="20">
        <f t="shared" si="2"/>
        <v>-3.4592000200063922E-2</v>
      </c>
      <c r="J51" s="20">
        <f>+G51</f>
        <v>-3.4592000200063922E-2</v>
      </c>
      <c r="O51" s="20">
        <f t="shared" ca="1" si="3"/>
        <v>-2.9809004884934192E-2</v>
      </c>
      <c r="Q51" s="26">
        <f t="shared" si="4"/>
        <v>40959.091399999801</v>
      </c>
    </row>
    <row r="52" spans="1:17" ht="12.95" customHeight="1" x14ac:dyDescent="0.2">
      <c r="A52" s="39" t="s">
        <v>46</v>
      </c>
      <c r="B52" s="40" t="s">
        <v>47</v>
      </c>
      <c r="C52" s="41">
        <v>55978.5625</v>
      </c>
      <c r="D52" s="42">
        <v>2.3999999999999998E-3</v>
      </c>
      <c r="E52" s="20">
        <f t="shared" si="0"/>
        <v>12676.894405330724</v>
      </c>
      <c r="F52" s="20">
        <f t="shared" si="1"/>
        <v>12677</v>
      </c>
      <c r="G52" s="20">
        <f t="shared" si="2"/>
        <v>-3.4165999997640029E-2</v>
      </c>
      <c r="J52" s="20">
        <f>+G52</f>
        <v>-3.4165999997640029E-2</v>
      </c>
      <c r="O52" s="20">
        <f t="shared" ca="1" si="3"/>
        <v>-2.9816731646059549E-2</v>
      </c>
      <c r="Q52" s="26">
        <f t="shared" si="4"/>
        <v>40960.0625</v>
      </c>
    </row>
    <row r="53" spans="1:17" ht="12.95" customHeight="1" x14ac:dyDescent="0.2">
      <c r="A53" s="39" t="s">
        <v>46</v>
      </c>
      <c r="B53" s="40" t="s">
        <v>47</v>
      </c>
      <c r="C53" s="41">
        <v>55979.541600000113</v>
      </c>
      <c r="D53" s="42">
        <v>3.2000000000000002E-3</v>
      </c>
      <c r="E53" s="20">
        <f t="shared" si="0"/>
        <v>12679.920447029936</v>
      </c>
      <c r="F53" s="20">
        <f t="shared" si="1"/>
        <v>12680</v>
      </c>
      <c r="G53" s="20">
        <f t="shared" si="2"/>
        <v>-2.573999988817377E-2</v>
      </c>
      <c r="J53" s="20">
        <f>+G53</f>
        <v>-2.573999988817377E-2</v>
      </c>
      <c r="O53" s="20">
        <f t="shared" ca="1" si="3"/>
        <v>-2.9824458407184899E-2</v>
      </c>
      <c r="Q53" s="26">
        <f t="shared" si="4"/>
        <v>40961.041600000113</v>
      </c>
    </row>
    <row r="54" spans="1:17" ht="12.95" customHeight="1" x14ac:dyDescent="0.2">
      <c r="A54" s="39" t="s">
        <v>46</v>
      </c>
      <c r="B54" s="40" t="s">
        <v>47</v>
      </c>
      <c r="C54" s="41">
        <v>55981.477500000037</v>
      </c>
      <c r="D54" s="42">
        <v>8.9999999999999998E-4</v>
      </c>
      <c r="E54" s="20">
        <f t="shared" si="0"/>
        <v>12685.90360924482</v>
      </c>
      <c r="F54" s="20">
        <f t="shared" si="1"/>
        <v>12686</v>
      </c>
      <c r="G54" s="20">
        <f t="shared" si="2"/>
        <v>-3.1187999964458868E-2</v>
      </c>
      <c r="J54" s="20">
        <f>+G54</f>
        <v>-3.1187999964458868E-2</v>
      </c>
      <c r="O54" s="20">
        <f t="shared" ca="1" si="3"/>
        <v>-2.9839911929435605E-2</v>
      </c>
      <c r="Q54" s="26">
        <f t="shared" si="4"/>
        <v>40962.977500000037</v>
      </c>
    </row>
    <row r="55" spans="1:17" ht="12.95" customHeight="1" x14ac:dyDescent="0.2">
      <c r="A55" s="39" t="s">
        <v>46</v>
      </c>
      <c r="B55" s="40" t="s">
        <v>48</v>
      </c>
      <c r="C55" s="41">
        <v>55983.578000000212</v>
      </c>
      <c r="D55" s="42">
        <v>5.4000000000000003E-3</v>
      </c>
      <c r="E55" s="20">
        <f t="shared" si="0"/>
        <v>12692.395490144612</v>
      </c>
      <c r="F55" s="20">
        <f t="shared" si="1"/>
        <v>12692.5</v>
      </c>
      <c r="G55" s="20">
        <f t="shared" si="2"/>
        <v>-3.3814999791502487E-2</v>
      </c>
      <c r="J55" s="20">
        <f>+G55</f>
        <v>-3.3814999791502487E-2</v>
      </c>
      <c r="O55" s="20">
        <f t="shared" ca="1" si="3"/>
        <v>-2.9856653245207209E-2</v>
      </c>
      <c r="Q55" s="26">
        <f t="shared" si="4"/>
        <v>40965.078000000212</v>
      </c>
    </row>
    <row r="56" spans="1:17" ht="12.95" customHeight="1" x14ac:dyDescent="0.2">
      <c r="A56" s="39" t="s">
        <v>46</v>
      </c>
      <c r="B56" s="40" t="s">
        <v>48</v>
      </c>
      <c r="C56" s="41">
        <v>55984.553499999922</v>
      </c>
      <c r="D56" s="42">
        <v>2.3E-3</v>
      </c>
      <c r="E56" s="20">
        <f t="shared" si="0"/>
        <v>12695.410405553008</v>
      </c>
      <c r="F56" s="20">
        <f t="shared" si="1"/>
        <v>12695.5</v>
      </c>
      <c r="G56" s="20">
        <f t="shared" si="2"/>
        <v>-2.8989000078581739E-2</v>
      </c>
      <c r="J56" s="20">
        <f>+G56</f>
        <v>-2.8989000078581739E-2</v>
      </c>
      <c r="O56" s="20">
        <f t="shared" ca="1" si="3"/>
        <v>-2.9864380006332559E-2</v>
      </c>
      <c r="Q56" s="26">
        <f t="shared" si="4"/>
        <v>40966.053499999922</v>
      </c>
    </row>
    <row r="57" spans="1:17" ht="12.95" customHeight="1" x14ac:dyDescent="0.2">
      <c r="A57" s="39" t="s">
        <v>46</v>
      </c>
      <c r="B57" s="40" t="s">
        <v>48</v>
      </c>
      <c r="C57" s="41">
        <v>55988.434299999848</v>
      </c>
      <c r="D57" s="42">
        <v>2.5000000000000001E-3</v>
      </c>
      <c r="E57" s="20">
        <f t="shared" si="0"/>
        <v>12707.404545706941</v>
      </c>
      <c r="F57" s="20">
        <f t="shared" si="1"/>
        <v>12707.5</v>
      </c>
      <c r="G57" s="20">
        <f t="shared" si="2"/>
        <v>-3.0885000152920838E-2</v>
      </c>
      <c r="J57" s="20">
        <f>+G57</f>
        <v>-3.0885000152920838E-2</v>
      </c>
      <c r="O57" s="20">
        <f t="shared" ca="1" si="3"/>
        <v>-2.9895287050833979E-2</v>
      </c>
      <c r="Q57" s="26">
        <f t="shared" si="4"/>
        <v>40969.934299999848</v>
      </c>
    </row>
    <row r="58" spans="1:17" ht="12.95" customHeight="1" x14ac:dyDescent="0.2">
      <c r="A58" s="39" t="s">
        <v>46</v>
      </c>
      <c r="B58" s="40" t="s">
        <v>48</v>
      </c>
      <c r="C58" s="41">
        <v>55989.408700000029</v>
      </c>
      <c r="D58" s="42">
        <v>1E-4</v>
      </c>
      <c r="E58" s="20">
        <f t="shared" si="0"/>
        <v>12710.416061417203</v>
      </c>
      <c r="F58" s="20">
        <f t="shared" si="1"/>
        <v>12710.5</v>
      </c>
      <c r="G58" s="20">
        <f t="shared" si="2"/>
        <v>-2.7158999975654297E-2</v>
      </c>
      <c r="J58" s="20">
        <f>+G58</f>
        <v>-2.7158999975654297E-2</v>
      </c>
      <c r="O58" s="20">
        <f t="shared" ca="1" si="3"/>
        <v>-2.9903013811959329E-2</v>
      </c>
      <c r="Q58" s="26">
        <f t="shared" si="4"/>
        <v>40970.908700000029</v>
      </c>
    </row>
    <row r="59" spans="1:17" ht="12.95" customHeight="1" x14ac:dyDescent="0.2">
      <c r="A59" s="39" t="s">
        <v>46</v>
      </c>
      <c r="B59" s="40" t="s">
        <v>47</v>
      </c>
      <c r="C59" s="41">
        <v>56005.419699999969</v>
      </c>
      <c r="D59" s="42">
        <v>1.4E-3</v>
      </c>
      <c r="E59" s="20">
        <f t="shared" si="0"/>
        <v>12759.900234270108</v>
      </c>
      <c r="F59" s="20">
        <f t="shared" si="1"/>
        <v>12760</v>
      </c>
      <c r="G59" s="20">
        <f t="shared" si="2"/>
        <v>-3.2280000028549694E-2</v>
      </c>
      <c r="J59" s="20">
        <f>+G59</f>
        <v>-3.2280000028549694E-2</v>
      </c>
      <c r="O59" s="20">
        <f t="shared" ca="1" si="3"/>
        <v>-3.0030505370527674E-2</v>
      </c>
      <c r="Q59" s="26">
        <f t="shared" si="4"/>
        <v>40986.919699999969</v>
      </c>
    </row>
    <row r="60" spans="1:17" ht="12.95" customHeight="1" x14ac:dyDescent="0.2">
      <c r="A60" s="39" t="s">
        <v>46</v>
      </c>
      <c r="B60" s="40" t="s">
        <v>47</v>
      </c>
      <c r="C60" s="41">
        <v>56006.390099999961</v>
      </c>
      <c r="D60" s="42">
        <v>1.1999999999999999E-3</v>
      </c>
      <c r="E60" s="20">
        <f t="shared" si="0"/>
        <v>12762.89938743582</v>
      </c>
      <c r="F60" s="20">
        <f t="shared" si="1"/>
        <v>12763</v>
      </c>
      <c r="G60" s="20">
        <f t="shared" si="2"/>
        <v>-3.2554000041272957E-2</v>
      </c>
      <c r="J60" s="20">
        <f>+G60</f>
        <v>-3.2554000041272957E-2</v>
      </c>
      <c r="O60" s="20">
        <f t="shared" ca="1" si="3"/>
        <v>-3.0038232131653023E-2</v>
      </c>
      <c r="Q60" s="26">
        <f t="shared" si="4"/>
        <v>40987.890099999961</v>
      </c>
    </row>
    <row r="61" spans="1:17" ht="12.95" customHeight="1" x14ac:dyDescent="0.2">
      <c r="A61" s="39" t="s">
        <v>46</v>
      </c>
      <c r="B61" s="40" t="s">
        <v>47</v>
      </c>
      <c r="C61" s="41">
        <v>56012.537700000219</v>
      </c>
      <c r="D61" s="42">
        <v>1.6000000000000001E-3</v>
      </c>
      <c r="E61" s="20">
        <f t="shared" si="0"/>
        <v>12781.899381255347</v>
      </c>
      <c r="F61" s="20">
        <f t="shared" si="1"/>
        <v>12782</v>
      </c>
      <c r="G61" s="20">
        <f t="shared" si="2"/>
        <v>-3.2555999780015554E-2</v>
      </c>
      <c r="J61" s="20">
        <f>+G61</f>
        <v>-3.2555999780015554E-2</v>
      </c>
      <c r="O61" s="20">
        <f t="shared" ca="1" si="3"/>
        <v>-3.0087168285446931E-2</v>
      </c>
      <c r="Q61" s="26">
        <f t="shared" si="4"/>
        <v>40994.037700000219</v>
      </c>
    </row>
    <row r="62" spans="1:17" ht="12.95" customHeight="1" x14ac:dyDescent="0.2">
      <c r="A62" s="39" t="s">
        <v>46</v>
      </c>
      <c r="B62" s="40" t="s">
        <v>48</v>
      </c>
      <c r="C62" s="41">
        <v>56034.382799999788</v>
      </c>
      <c r="D62" s="42">
        <v>2.5000000000000001E-3</v>
      </c>
      <c r="E62" s="20">
        <f t="shared" si="0"/>
        <v>12849.414633542632</v>
      </c>
      <c r="F62" s="20">
        <f t="shared" si="1"/>
        <v>12849.5</v>
      </c>
      <c r="G62" s="20">
        <f t="shared" si="2"/>
        <v>-2.762100021209335E-2</v>
      </c>
      <c r="J62" s="20">
        <f>+G62</f>
        <v>-2.762100021209335E-2</v>
      </c>
      <c r="O62" s="20">
        <f t="shared" ca="1" si="3"/>
        <v>-3.0261020410767395E-2</v>
      </c>
      <c r="Q62" s="26">
        <f t="shared" si="4"/>
        <v>41015.882799999788</v>
      </c>
    </row>
    <row r="63" spans="1:17" ht="12.95" customHeight="1" x14ac:dyDescent="0.2">
      <c r="A63" s="39" t="s">
        <v>46</v>
      </c>
      <c r="B63" s="40" t="s">
        <v>48</v>
      </c>
      <c r="C63" s="41">
        <v>56036.318899999838</v>
      </c>
      <c r="D63" s="42">
        <v>1.6999999999999999E-3</v>
      </c>
      <c r="E63" s="20">
        <f t="shared" si="0"/>
        <v>12855.398413885105</v>
      </c>
      <c r="F63" s="20">
        <f t="shared" si="1"/>
        <v>12855.5</v>
      </c>
      <c r="G63" s="20">
        <f t="shared" si="2"/>
        <v>-3.2869000162463635E-2</v>
      </c>
      <c r="J63" s="20">
        <f>+G63</f>
        <v>-3.2869000162463635E-2</v>
      </c>
      <c r="O63" s="20">
        <f t="shared" ca="1" si="3"/>
        <v>-3.0276473933018102E-2</v>
      </c>
      <c r="Q63" s="26">
        <f t="shared" si="4"/>
        <v>41017.818899999838</v>
      </c>
    </row>
    <row r="64" spans="1:17" ht="12.95" customHeight="1" x14ac:dyDescent="0.2">
      <c r="A64" s="39" t="s">
        <v>46</v>
      </c>
      <c r="B64" s="40" t="s">
        <v>47</v>
      </c>
      <c r="C64" s="41">
        <v>56063.337900000159</v>
      </c>
      <c r="D64" s="42">
        <v>1.6999999999999999E-3</v>
      </c>
      <c r="E64" s="20">
        <f t="shared" si="0"/>
        <v>12938.90430772893</v>
      </c>
      <c r="F64" s="20">
        <f t="shared" si="1"/>
        <v>12939</v>
      </c>
      <c r="G64" s="20">
        <f t="shared" si="2"/>
        <v>-3.0961999844294041E-2</v>
      </c>
      <c r="J64" s="20">
        <f>+G64</f>
        <v>-3.0961999844294041E-2</v>
      </c>
      <c r="O64" s="20">
        <f t="shared" ca="1" si="3"/>
        <v>-3.0491535451007124E-2</v>
      </c>
      <c r="Q64" s="26">
        <f t="shared" si="4"/>
        <v>41044.837900000159</v>
      </c>
    </row>
    <row r="65" spans="1:17" ht="12.95" customHeight="1" x14ac:dyDescent="0.2">
      <c r="A65" s="39" t="s">
        <v>46</v>
      </c>
      <c r="B65" s="40" t="s">
        <v>47</v>
      </c>
      <c r="C65" s="41">
        <v>56064.303700000048</v>
      </c>
      <c r="D65" s="42">
        <v>1.4E-3</v>
      </c>
      <c r="E65" s="20">
        <f t="shared" si="0"/>
        <v>12941.889243968766</v>
      </c>
      <c r="F65" s="20">
        <f t="shared" si="1"/>
        <v>12942</v>
      </c>
      <c r="G65" s="20">
        <f t="shared" si="2"/>
        <v>-3.5835999951814301E-2</v>
      </c>
      <c r="J65" s="20">
        <f>+G65</f>
        <v>-3.5835999951814301E-2</v>
      </c>
      <c r="O65" s="20">
        <f t="shared" ca="1" si="3"/>
        <v>-3.0499262212132474E-2</v>
      </c>
      <c r="Q65" s="26">
        <f t="shared" si="4"/>
        <v>41045.803700000048</v>
      </c>
    </row>
    <row r="66" spans="1:17" ht="12.95" customHeight="1" x14ac:dyDescent="0.2">
      <c r="A66" s="39" t="s">
        <v>46</v>
      </c>
      <c r="B66" s="40" t="s">
        <v>47</v>
      </c>
      <c r="C66" s="41">
        <v>56074.340400000103</v>
      </c>
      <c r="D66" s="42">
        <v>1.2999999999999999E-3</v>
      </c>
      <c r="E66" s="20">
        <f t="shared" si="0"/>
        <v>12972.909030220551</v>
      </c>
      <c r="F66" s="20">
        <f t="shared" si="1"/>
        <v>12973</v>
      </c>
      <c r="G66" s="20">
        <f t="shared" si="2"/>
        <v>-2.9433999901812058E-2</v>
      </c>
      <c r="J66" s="20">
        <f>+G66</f>
        <v>-2.9433999901812058E-2</v>
      </c>
      <c r="O66" s="20">
        <f t="shared" ca="1" si="3"/>
        <v>-3.0579105410427802E-2</v>
      </c>
      <c r="Q66" s="26">
        <f t="shared" si="4"/>
        <v>41055.840400000103</v>
      </c>
    </row>
    <row r="67" spans="1:17" ht="12.95" customHeight="1" x14ac:dyDescent="0.2">
      <c r="A67" s="22"/>
      <c r="B67" s="21"/>
      <c r="C67" s="22"/>
      <c r="D67" s="22"/>
    </row>
    <row r="68" spans="1:17" ht="12.95" customHeight="1" x14ac:dyDescent="0.2">
      <c r="A68" s="22"/>
      <c r="B68" s="21"/>
      <c r="C68" s="22"/>
      <c r="D68" s="22"/>
    </row>
    <row r="69" spans="1:17" ht="12.95" customHeight="1" x14ac:dyDescent="0.2">
      <c r="A69" s="22"/>
      <c r="B69" s="21"/>
      <c r="C69" s="22"/>
      <c r="D69" s="22"/>
    </row>
    <row r="70" spans="1:17" ht="12.95" customHeight="1" x14ac:dyDescent="0.2">
      <c r="A70" s="22"/>
      <c r="B70" s="21"/>
      <c r="C70" s="22"/>
      <c r="D70" s="22"/>
    </row>
    <row r="71" spans="1:17" ht="12.95" customHeight="1" x14ac:dyDescent="0.2">
      <c r="A71" s="22"/>
      <c r="B71" s="21"/>
      <c r="C71" s="22"/>
      <c r="D71" s="22"/>
    </row>
    <row r="72" spans="1:17" ht="12.95" customHeight="1" x14ac:dyDescent="0.2">
      <c r="A72" s="22"/>
      <c r="B72" s="21"/>
      <c r="C72" s="22"/>
      <c r="D72" s="22"/>
    </row>
    <row r="73" spans="1:17" ht="12.95" customHeight="1" x14ac:dyDescent="0.2">
      <c r="A73" s="22"/>
      <c r="B73" s="21"/>
      <c r="C73" s="22"/>
      <c r="D73" s="22"/>
    </row>
    <row r="74" spans="1:17" ht="12.95" customHeight="1" x14ac:dyDescent="0.2">
      <c r="A74" s="22"/>
      <c r="B74" s="21"/>
      <c r="C74" s="22"/>
      <c r="D74" s="22"/>
    </row>
    <row r="75" spans="1:17" ht="12.95" customHeight="1" x14ac:dyDescent="0.2">
      <c r="A75" s="22"/>
      <c r="B75" s="21"/>
      <c r="C75" s="22"/>
      <c r="D75" s="22"/>
    </row>
    <row r="76" spans="1:17" ht="12.95" customHeight="1" x14ac:dyDescent="0.2">
      <c r="A76" s="22"/>
      <c r="B76" s="21"/>
      <c r="C76" s="22"/>
      <c r="D76" s="22"/>
    </row>
    <row r="77" spans="1:17" ht="12.95" customHeight="1" x14ac:dyDescent="0.2">
      <c r="A77" s="22"/>
      <c r="B77" s="21"/>
      <c r="C77" s="22"/>
      <c r="D77" s="22"/>
    </row>
    <row r="78" spans="1:17" ht="12.95" customHeight="1" x14ac:dyDescent="0.2">
      <c r="A78" s="22"/>
      <c r="B78" s="21"/>
      <c r="C78" s="22"/>
      <c r="D78" s="22"/>
    </row>
    <row r="79" spans="1:17" ht="12.95" customHeight="1" x14ac:dyDescent="0.2">
      <c r="A79" s="22"/>
      <c r="B79" s="21"/>
      <c r="C79" s="22"/>
      <c r="D79" s="22"/>
    </row>
    <row r="80" spans="1:17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2024-10-17T05:05:58Z</dcterms:modified>
</cp:coreProperties>
</file>