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DE5479E-1814-4829-B19A-880ECA1CA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E22" i="1"/>
  <c r="F22" i="1" s="1"/>
  <c r="G22" i="1" s="1"/>
  <c r="J22" i="1" s="1"/>
  <c r="Q22" i="1"/>
  <c r="E23" i="1"/>
  <c r="F23" i="1"/>
  <c r="G23" i="1"/>
  <c r="J23" i="1" s="1"/>
  <c r="Q23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/>
  <c r="G31" i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/>
  <c r="G39" i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2" i="1"/>
  <c r="F42" i="1"/>
  <c r="G42" i="1" s="1"/>
  <c r="J42" i="1" s="1"/>
  <c r="Q42" i="1"/>
  <c r="E43" i="1"/>
  <c r="F43" i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/>
  <c r="G47" i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/>
  <c r="G50" i="1" s="1"/>
  <c r="J50" i="1" s="1"/>
  <c r="Q50" i="1"/>
  <c r="E51" i="1"/>
  <c r="F51" i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/>
  <c r="G55" i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/>
  <c r="G58" i="1" s="1"/>
  <c r="J58" i="1" s="1"/>
  <c r="Q58" i="1"/>
  <c r="E59" i="1"/>
  <c r="F59" i="1"/>
  <c r="G59" i="1" s="1"/>
  <c r="J59" i="1" s="1"/>
  <c r="Q59" i="1"/>
  <c r="E60" i="1"/>
  <c r="F60" i="1" s="1"/>
  <c r="G60" i="1" s="1"/>
  <c r="J60" i="1" s="1"/>
  <c r="Q60" i="1"/>
  <c r="E61" i="1"/>
  <c r="F61" i="1" s="1"/>
  <c r="G61" i="1" s="1"/>
  <c r="J61" i="1" s="1"/>
  <c r="Q61" i="1"/>
  <c r="E62" i="1"/>
  <c r="F62" i="1" s="1"/>
  <c r="G62" i="1" s="1"/>
  <c r="J62" i="1" s="1"/>
  <c r="Q62" i="1"/>
  <c r="E63" i="1"/>
  <c r="F63" i="1"/>
  <c r="G63" i="1"/>
  <c r="J63" i="1" s="1"/>
  <c r="Q63" i="1"/>
  <c r="E64" i="1"/>
  <c r="F64" i="1" s="1"/>
  <c r="G64" i="1" s="1"/>
  <c r="J64" i="1" s="1"/>
  <c r="Q64" i="1"/>
  <c r="E65" i="1"/>
  <c r="F65" i="1" s="1"/>
  <c r="G65" i="1" s="1"/>
  <c r="J65" i="1" s="1"/>
  <c r="Q65" i="1"/>
  <c r="E66" i="1"/>
  <c r="F66" i="1"/>
  <c r="G66" i="1" s="1"/>
  <c r="J66" i="1" s="1"/>
  <c r="Q66" i="1"/>
  <c r="E67" i="1"/>
  <c r="F67" i="1"/>
  <c r="G67" i="1" s="1"/>
  <c r="J67" i="1" s="1"/>
  <c r="Q67" i="1"/>
  <c r="E68" i="1"/>
  <c r="F68" i="1" s="1"/>
  <c r="G68" i="1" s="1"/>
  <c r="J68" i="1" s="1"/>
  <c r="Q68" i="1"/>
  <c r="E69" i="1"/>
  <c r="F69" i="1" s="1"/>
  <c r="G69" i="1" s="1"/>
  <c r="J69" i="1" s="1"/>
  <c r="Q69" i="1"/>
  <c r="E70" i="1"/>
  <c r="F70" i="1" s="1"/>
  <c r="G70" i="1" s="1"/>
  <c r="J70" i="1" s="1"/>
  <c r="Q70" i="1"/>
  <c r="E71" i="1"/>
  <c r="F71" i="1"/>
  <c r="G71" i="1"/>
  <c r="J71" i="1" s="1"/>
  <c r="Q71" i="1"/>
  <c r="E72" i="1"/>
  <c r="F72" i="1" s="1"/>
  <c r="G72" i="1" s="1"/>
  <c r="J72" i="1" s="1"/>
  <c r="Q72" i="1"/>
  <c r="E73" i="1"/>
  <c r="F73" i="1" s="1"/>
  <c r="G73" i="1" s="1"/>
  <c r="J73" i="1" s="1"/>
  <c r="Q73" i="1"/>
  <c r="E74" i="1"/>
  <c r="F74" i="1"/>
  <c r="G74" i="1" s="1"/>
  <c r="J74" i="1" s="1"/>
  <c r="Q74" i="1"/>
  <c r="E75" i="1"/>
  <c r="F75" i="1"/>
  <c r="G75" i="1" s="1"/>
  <c r="J75" i="1" s="1"/>
  <c r="Q75" i="1"/>
  <c r="E76" i="1"/>
  <c r="F76" i="1" s="1"/>
  <c r="G76" i="1" s="1"/>
  <c r="J76" i="1" s="1"/>
  <c r="Q76" i="1"/>
  <c r="E77" i="1"/>
  <c r="F77" i="1" s="1"/>
  <c r="G77" i="1" s="1"/>
  <c r="J77" i="1" s="1"/>
  <c r="Q77" i="1"/>
  <c r="E78" i="1"/>
  <c r="F78" i="1" s="1"/>
  <c r="G78" i="1" s="1"/>
  <c r="J78" i="1" s="1"/>
  <c r="Q78" i="1"/>
  <c r="E79" i="1"/>
  <c r="F79" i="1"/>
  <c r="G79" i="1"/>
  <c r="J79" i="1" s="1"/>
  <c r="Q79" i="1"/>
  <c r="E80" i="1"/>
  <c r="F80" i="1" s="1"/>
  <c r="G80" i="1" s="1"/>
  <c r="J80" i="1" s="1"/>
  <c r="Q80" i="1"/>
  <c r="E81" i="1"/>
  <c r="F81" i="1" s="1"/>
  <c r="G81" i="1" s="1"/>
  <c r="J81" i="1" s="1"/>
  <c r="Q81" i="1"/>
  <c r="E82" i="1"/>
  <c r="F82" i="1"/>
  <c r="G82" i="1" s="1"/>
  <c r="J82" i="1" s="1"/>
  <c r="Q82" i="1"/>
  <c r="E83" i="1"/>
  <c r="F83" i="1"/>
  <c r="G83" i="1" s="1"/>
  <c r="J83" i="1" s="1"/>
  <c r="Q83" i="1"/>
  <c r="E84" i="1"/>
  <c r="F84" i="1" s="1"/>
  <c r="G84" i="1" s="1"/>
  <c r="J84" i="1" s="1"/>
  <c r="Q84" i="1"/>
  <c r="E85" i="1"/>
  <c r="F85" i="1" s="1"/>
  <c r="G85" i="1" s="1"/>
  <c r="J85" i="1" s="1"/>
  <c r="Q85" i="1"/>
  <c r="C86" i="1"/>
  <c r="A86" i="1"/>
  <c r="D9" i="1"/>
  <c r="C9" i="1"/>
  <c r="F14" i="1"/>
  <c r="F15" i="1" s="1"/>
  <c r="E86" i="1" l="1"/>
  <c r="F86" i="1" s="1"/>
  <c r="G86" i="1" s="1"/>
  <c r="C17" i="1"/>
  <c r="Q86" i="1"/>
  <c r="C12" i="1"/>
  <c r="C11" i="1"/>
  <c r="O23" i="1" l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44" i="1"/>
  <c r="O72" i="1"/>
  <c r="O74" i="1"/>
  <c r="O82" i="1"/>
  <c r="O85" i="1"/>
  <c r="O56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8" i="1"/>
  <c r="O28" i="1"/>
  <c r="O84" i="1"/>
  <c r="O73" i="1"/>
  <c r="O36" i="1"/>
  <c r="O52" i="1"/>
  <c r="O80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7" i="1"/>
  <c r="O81" i="1"/>
  <c r="O48" i="1"/>
  <c r="O64" i="1"/>
  <c r="O76" i="1"/>
  <c r="O24" i="1"/>
  <c r="O32" i="1"/>
  <c r="O40" i="1"/>
  <c r="O60" i="1"/>
  <c r="O68" i="1"/>
  <c r="C16" i="1"/>
  <c r="D18" i="1" s="1"/>
  <c r="C15" i="1"/>
  <c r="O86" i="1"/>
  <c r="K86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<sst xmlns="http://schemas.openxmlformats.org/spreadsheetml/2006/main" count="183" uniqueCount="53">
  <si>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</si>
  <si>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</si>
  <si>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</si>
  <si>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</si>
  <si>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</si>
  <si>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</si>
  <si>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</si>
  <si>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</si>
  <si>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</si>
  <si>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</si>
  <si>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</si>
  <si>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</si>
  <si>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</si>
  <si>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</si>
  <si>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</si>
  <si>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</si>
  <si>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</si>
  <si>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</si>
  <si>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</si>
  <si>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</si>
  <si>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</si>
  <si>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</si>
  <si>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</si>
  <si>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</si>
  <si>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</si>
  <si>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</si>
  <si>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</si>
  <si>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</si>
  <si>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</si>
  <si>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</si>
  <si>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</si>
  <si>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</si>
  <si>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</si>
  <si>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</si>
  <si>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</si>
  <si>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</si>
  <si>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</si>
  <si>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</si>
  <si>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</si>
  <si>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</si>
  <si>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</si>
  <si>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</si>
  <si>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</si>
  <si>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</si>
  <si>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</si>
  <si>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V1917 Cen</t>
  </si>
  <si>
    <t>BAV Journal 95</t>
  </si>
  <si>
    <t>II</t>
  </si>
  <si>
    <t>I</t>
  </si>
  <si>
    <t>14.08-14.64</t>
  </si>
  <si>
    <t>VSX</t>
  </si>
  <si>
    <t>EW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</si>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</sst>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0">
                  <c:v>9.2140002016094513E-3</c:v>
                </c:pt>
                <c:pt idx="1">
                  <c:v>6.9674999685958028E-3</c:v>
                </c:pt>
                <c:pt idx="2">
                  <c:v>8.2484998201834969E-3</c:v>
                </c:pt>
                <c:pt idx="3">
                  <c:v>8.3320000339881517E-3</c:v>
                </c:pt>
                <c:pt idx="4">
                  <c:v>1.1087500060966704E-2</c:v>
                </c:pt>
                <c:pt idx="5">
                  <c:v>1.0176499825320207E-2</c:v>
                </c:pt>
                <c:pt idx="6">
                  <c:v>8.9219998553744517E-3</c:v>
                </c:pt>
                <c:pt idx="7">
                  <c:v>9.3710000510327518E-3</c:v>
                </c:pt>
                <c:pt idx="8">
                  <c:v>9.5999997793114744E-3</c:v>
                </c:pt>
                <c:pt idx="9">
                  <c:v>8.7534999620402232E-3</c:v>
                </c:pt>
                <c:pt idx="10">
                  <c:v>8.5334999384940602E-3</c:v>
                </c:pt>
                <c:pt idx="11">
                  <c:v>9.5490000821882859E-3</c:v>
                </c:pt>
                <c:pt idx="12">
                  <c:v>8.0624999172869138E-3</c:v>
                </c:pt>
                <c:pt idx="13">
                  <c:v>8.6435000339406542E-3</c:v>
                </c:pt>
                <c:pt idx="14">
                  <c:v>8.4569999889936298E-3</c:v>
                </c:pt>
                <c:pt idx="15">
                  <c:v>1.043800005572848E-2</c:v>
                </c:pt>
                <c:pt idx="16">
                  <c:v>1.0008000099333003E-2</c:v>
                </c:pt>
                <c:pt idx="17">
                  <c:v>9.6849997862591408E-3</c:v>
                </c:pt>
                <c:pt idx="18">
                  <c:v>6.5525000463821925E-3</c:v>
                </c:pt>
                <c:pt idx="19">
                  <c:v>5.922499971347861E-3</c:v>
                </c:pt>
                <c:pt idx="20">
                  <c:v>5.6115001134457998E-3</c:v>
                </c:pt>
                <c:pt idx="21">
                  <c:v>9.487000024819281E-3</c:v>
                </c:pt>
                <c:pt idx="22">
                  <c:v>4.6005000476725399E-3</c:v>
                </c:pt>
                <c:pt idx="23">
                  <c:v>5.8814999065361917E-3</c:v>
                </c:pt>
                <c:pt idx="24">
                  <c:v>9.3649999325862154E-3</c:v>
                </c:pt>
                <c:pt idx="25">
                  <c:v>7.5324998470023274E-3</c:v>
                </c:pt>
                <c:pt idx="26">
                  <c:v>6.8594998010667041E-3</c:v>
                </c:pt>
                <c:pt idx="27">
                  <c:v>8.7214997693081386E-3</c:v>
                </c:pt>
                <c:pt idx="28">
                  <c:v>8.0969998743967153E-3</c:v>
                </c:pt>
                <c:pt idx="29">
                  <c:v>9.3104997795308009E-3</c:v>
                </c:pt>
                <c:pt idx="30">
                  <c:v>8.6604998068651184E-3</c:v>
                </c:pt>
                <c:pt idx="31">
                  <c:v>8.8359999499516562E-3</c:v>
                </c:pt>
                <c:pt idx="32">
                  <c:v>5.4385000330512412E-3</c:v>
                </c:pt>
                <c:pt idx="33">
                  <c:v>9.252000178094022E-3</c:v>
                </c:pt>
                <c:pt idx="34">
                  <c:v>9.9330001175985672E-3</c:v>
                </c:pt>
                <c:pt idx="35">
                  <c:v>9.8920000527868979E-3</c:v>
                </c:pt>
                <c:pt idx="36">
                  <c:v>1.0461999801918864E-2</c:v>
                </c:pt>
                <c:pt idx="37">
                  <c:v>8.7364998180419207E-3</c:v>
                </c:pt>
                <c:pt idx="38">
                  <c:v>1.1695499779307283E-2</c:v>
                </c:pt>
                <c:pt idx="39">
                  <c:v>8.2355001068208367E-3</c:v>
                </c:pt>
                <c:pt idx="40">
                  <c:v>9.4009999520494603E-3</c:v>
                </c:pt>
                <c:pt idx="41">
                  <c:v>8.8764998872647993E-3</c:v>
                </c:pt>
                <c:pt idx="42">
                  <c:v>5.8710001467261463E-3</c:v>
                </c:pt>
                <c:pt idx="43">
                  <c:v>1.1180999790667556E-2</c:v>
                </c:pt>
                <c:pt idx="44">
                  <c:v>6.9389997806865722E-3</c:v>
                </c:pt>
                <c:pt idx="45">
                  <c:v>8.5200000539771281E-3</c:v>
                </c:pt>
                <c:pt idx="46">
                  <c:v>7.5334999710321426E-3</c:v>
                </c:pt>
                <c:pt idx="47">
                  <c:v>8.2525001562316902E-3</c:v>
                </c:pt>
                <c:pt idx="48">
                  <c:v>8.3224998161313124E-3</c:v>
                </c:pt>
                <c:pt idx="49">
                  <c:v>1.0503500008780975E-2</c:v>
                </c:pt>
                <c:pt idx="50">
                  <c:v>3.7980000342940912E-3</c:v>
                </c:pt>
                <c:pt idx="51">
                  <c:v>5.2680001099361107E-3</c:v>
                </c:pt>
                <c:pt idx="52">
                  <c:v>9.4624997800565325E-3</c:v>
                </c:pt>
                <c:pt idx="53">
                  <c:v>8.0379998471471481E-3</c:v>
                </c:pt>
                <c:pt idx="54">
                  <c:v>5.4715002261218615E-3</c:v>
                </c:pt>
                <c:pt idx="55">
                  <c:v>2.6590000197757035E-3</c:v>
                </c:pt>
                <c:pt idx="56">
                  <c:v>6.9689999654656276E-3</c:v>
                </c:pt>
                <c:pt idx="57">
                  <c:v>4.2715000745374709E-3</c:v>
                </c:pt>
                <c:pt idx="58">
                  <c:v>4.8225000282400288E-3</c:v>
                </c:pt>
                <c:pt idx="59">
                  <c:v>7.0070002038846724E-3</c:v>
                </c:pt>
                <c:pt idx="60">
                  <c:v>2.436000169836916E-3</c:v>
                </c:pt>
                <c:pt idx="61">
                  <c:v>6.8609997979365289E-3</c:v>
                </c:pt>
                <c:pt idx="62">
                  <c:v>5.7555000894353725E-3</c:v>
                </c:pt>
                <c:pt idx="63">
                  <c:v>5.9345002227928489E-3</c:v>
                </c:pt>
                <c:pt idx="64">
                  <c:v>5.0479999699746259E-3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9.1997670199041245E-3</c:v>
                </c:pt>
                <c:pt idx="1">
                  <c:v>9.1866033355442363E-3</c:v>
                </c:pt>
                <c:pt idx="2">
                  <c:v>9.1846769427110821E-3</c:v>
                </c:pt>
                <c:pt idx="3">
                  <c:v>9.1779345677950389E-3</c:v>
                </c:pt>
                <c:pt idx="4">
                  <c:v>9.1480754788811416E-3</c:v>
                </c:pt>
                <c:pt idx="5">
                  <c:v>9.1435805622704473E-3</c:v>
                </c:pt>
                <c:pt idx="6">
                  <c:v>9.1329854016880957E-3</c:v>
                </c:pt>
                <c:pt idx="7">
                  <c:v>8.6276283484571746E-3</c:v>
                </c:pt>
                <c:pt idx="8">
                  <c:v>8.6102908129587832E-3</c:v>
                </c:pt>
                <c:pt idx="9">
                  <c:v>8.5971271285988915E-3</c:v>
                </c:pt>
                <c:pt idx="10">
                  <c:v>8.5714418908234974E-3</c:v>
                </c:pt>
                <c:pt idx="11">
                  <c:v>8.5544254207972972E-3</c:v>
                </c:pt>
                <c:pt idx="12">
                  <c:v>8.5541043553251025E-3</c:v>
                </c:pt>
                <c:pt idx="13">
                  <c:v>8.5521779624919483E-3</c:v>
                </c:pt>
                <c:pt idx="14">
                  <c:v>8.5518568970197571E-3</c:v>
                </c:pt>
                <c:pt idx="15">
                  <c:v>8.5499305041866029E-3</c:v>
                </c:pt>
                <c:pt idx="16">
                  <c:v>8.5435091947427527E-3</c:v>
                </c:pt>
                <c:pt idx="17">
                  <c:v>8.5107605165791224E-3</c:v>
                </c:pt>
                <c:pt idx="18">
                  <c:v>8.5091551892181594E-3</c:v>
                </c:pt>
                <c:pt idx="19">
                  <c:v>8.5027338797743109E-3</c:v>
                </c:pt>
                <c:pt idx="20">
                  <c:v>8.4982389631636165E-3</c:v>
                </c:pt>
                <c:pt idx="21">
                  <c:v>8.4940651120251152E-3</c:v>
                </c:pt>
                <c:pt idx="22">
                  <c:v>8.4937440465529222E-3</c:v>
                </c:pt>
                <c:pt idx="23">
                  <c:v>8.491817653719768E-3</c:v>
                </c:pt>
                <c:pt idx="24">
                  <c:v>8.4850752788037265E-3</c:v>
                </c:pt>
                <c:pt idx="25">
                  <c:v>8.4834699514427653E-3</c:v>
                </c:pt>
                <c:pt idx="26">
                  <c:v>8.4828278204983794E-3</c:v>
                </c:pt>
                <c:pt idx="27">
                  <c:v>8.478975034832071E-3</c:v>
                </c:pt>
                <c:pt idx="28">
                  <c:v>8.4748011836935679E-3</c:v>
                </c:pt>
                <c:pt idx="29">
                  <c:v>8.4744801182213766E-3</c:v>
                </c:pt>
                <c:pt idx="30">
                  <c:v>8.4423735710021305E-3</c:v>
                </c:pt>
                <c:pt idx="31">
                  <c:v>8.4381997198636274E-3</c:v>
                </c:pt>
                <c:pt idx="32">
                  <c:v>8.3691706433422514E-3</c:v>
                </c:pt>
                <c:pt idx="33">
                  <c:v>8.3688495778700585E-3</c:v>
                </c:pt>
                <c:pt idx="34">
                  <c:v>8.3669231850369043E-3</c:v>
                </c:pt>
                <c:pt idx="35">
                  <c:v>8.3560069589823614E-3</c:v>
                </c:pt>
                <c:pt idx="36">
                  <c:v>8.3495856495385112E-3</c:v>
                </c:pt>
                <c:pt idx="37">
                  <c:v>8.3216529534577682E-3</c:v>
                </c:pt>
                <c:pt idx="38">
                  <c:v>8.3107367274032236E-3</c:v>
                </c:pt>
                <c:pt idx="39">
                  <c:v>8.2978941085155265E-3</c:v>
                </c:pt>
                <c:pt idx="40">
                  <c:v>7.8634925246391374E-3</c:v>
                </c:pt>
                <c:pt idx="41">
                  <c:v>7.8593186735006378E-3</c:v>
                </c:pt>
                <c:pt idx="42">
                  <c:v>7.8570712151952889E-3</c:v>
                </c:pt>
                <c:pt idx="43">
                  <c:v>7.8378072868637433E-3</c:v>
                </c:pt>
                <c:pt idx="44">
                  <c:v>7.8031322158669571E-3</c:v>
                </c:pt>
                <c:pt idx="45">
                  <c:v>7.8012058230338029E-3</c:v>
                </c:pt>
                <c:pt idx="46">
                  <c:v>7.8008847575616099E-3</c:v>
                </c:pt>
                <c:pt idx="47">
                  <c:v>7.7385980559562745E-3</c:v>
                </c:pt>
                <c:pt idx="48">
                  <c:v>7.7321767465124251E-3</c:v>
                </c:pt>
                <c:pt idx="49">
                  <c:v>7.7302503536792709E-3</c:v>
                </c:pt>
                <c:pt idx="50">
                  <c:v>7.7280028953739238E-3</c:v>
                </c:pt>
                <c:pt idx="51">
                  <c:v>7.7215815859300744E-3</c:v>
                </c:pt>
                <c:pt idx="52">
                  <c:v>7.7193341276247272E-3</c:v>
                </c:pt>
                <c:pt idx="53">
                  <c:v>7.715160276486225E-3</c:v>
                </c:pt>
                <c:pt idx="54">
                  <c:v>7.6763113543509382E-3</c:v>
                </c:pt>
                <c:pt idx="55">
                  <c:v>5.3887198649797147E-3</c:v>
                </c:pt>
                <c:pt idx="56">
                  <c:v>5.3694559366481674E-3</c:v>
                </c:pt>
                <c:pt idx="57">
                  <c:v>5.364639954565281E-3</c:v>
                </c:pt>
                <c:pt idx="58">
                  <c:v>5.3562922522882766E-3</c:v>
                </c:pt>
                <c:pt idx="59">
                  <c:v>5.3090956278759862E-3</c:v>
                </c:pt>
                <c:pt idx="60">
                  <c:v>5.291758092377594E-3</c:v>
                </c:pt>
                <c:pt idx="61">
                  <c:v>4.6656804216023114E-3</c:v>
                </c:pt>
                <c:pt idx="62">
                  <c:v>4.6634329632969642E-3</c:v>
                </c:pt>
                <c:pt idx="63">
                  <c:v>4.6139888805793268E-3</c:v>
                </c:pt>
                <c:pt idx="64">
                  <c:v>4.6136678151071347E-3</c:v>
                </c:pt>
                <c:pt idx="65">
                  <c:v>1.2257849525323756E-3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-12418</c:v>
                      </c:pt>
                      <c:pt idx="1">
                        <c:v>-12397.5</c:v>
                      </c:pt>
                      <c:pt idx="2">
                        <c:v>-12394.5</c:v>
                      </c:pt>
                      <c:pt idx="3">
                        <c:v>-12384</c:v>
                      </c:pt>
                      <c:pt idx="4">
                        <c:v>-12337.5</c:v>
                      </c:pt>
                      <c:pt idx="5">
                        <c:v>-12330.5</c:v>
                      </c:pt>
                      <c:pt idx="6">
                        <c:v>-12314</c:v>
                      </c:pt>
                      <c:pt idx="7">
                        <c:v>-11527</c:v>
                      </c:pt>
                      <c:pt idx="8">
                        <c:v>-11500</c:v>
                      </c:pt>
                      <c:pt idx="9">
                        <c:v>-11479.5</c:v>
                      </c:pt>
                      <c:pt idx="10">
                        <c:v>-11439.5</c:v>
                      </c:pt>
                      <c:pt idx="11">
                        <c:v>-11413</c:v>
                      </c:pt>
                      <c:pt idx="12">
                        <c:v>-11412.5</c:v>
                      </c:pt>
                      <c:pt idx="13">
                        <c:v>-11409.5</c:v>
                      </c:pt>
                      <c:pt idx="14">
                        <c:v>-11409</c:v>
                      </c:pt>
                      <c:pt idx="15">
                        <c:v>-11406</c:v>
                      </c:pt>
                      <c:pt idx="16">
                        <c:v>-11396</c:v>
                      </c:pt>
                      <c:pt idx="17">
                        <c:v>-11345</c:v>
                      </c:pt>
                      <c:pt idx="18">
                        <c:v>-11342.5</c:v>
                      </c:pt>
                      <c:pt idx="19">
                        <c:v>-11332.5</c:v>
                      </c:pt>
                      <c:pt idx="20">
                        <c:v>-11325.5</c:v>
                      </c:pt>
                      <c:pt idx="21">
                        <c:v>-11319</c:v>
                      </c:pt>
                      <c:pt idx="22">
                        <c:v>-11318.5</c:v>
                      </c:pt>
                      <c:pt idx="23">
                        <c:v>-11315.5</c:v>
                      </c:pt>
                      <c:pt idx="24">
                        <c:v>-11305</c:v>
                      </c:pt>
                      <c:pt idx="25">
                        <c:v>-11302.5</c:v>
                      </c:pt>
                      <c:pt idx="26">
                        <c:v>-11301.5</c:v>
                      </c:pt>
                      <c:pt idx="27">
                        <c:v>-11295.5</c:v>
                      </c:pt>
                      <c:pt idx="28">
                        <c:v>-11289</c:v>
                      </c:pt>
                      <c:pt idx="29">
                        <c:v>-11288.5</c:v>
                      </c:pt>
                      <c:pt idx="30">
                        <c:v>-11238.5</c:v>
                      </c:pt>
                      <c:pt idx="31">
                        <c:v>-11232</c:v>
                      </c:pt>
                      <c:pt idx="32">
                        <c:v>-11124.5</c:v>
                      </c:pt>
                      <c:pt idx="33">
                        <c:v>-11124</c:v>
                      </c:pt>
                      <c:pt idx="34">
                        <c:v>-11121</c:v>
                      </c:pt>
                      <c:pt idx="35">
                        <c:v>-11104</c:v>
                      </c:pt>
                      <c:pt idx="36">
                        <c:v>-11094</c:v>
                      </c:pt>
                      <c:pt idx="37">
                        <c:v>-11050.5</c:v>
                      </c:pt>
                      <c:pt idx="38">
                        <c:v>-11033.5</c:v>
                      </c:pt>
                      <c:pt idx="39">
                        <c:v>-11013.5</c:v>
                      </c:pt>
                      <c:pt idx="40">
                        <c:v>-10337</c:v>
                      </c:pt>
                      <c:pt idx="41">
                        <c:v>-10330.5</c:v>
                      </c:pt>
                      <c:pt idx="42">
                        <c:v>-10327</c:v>
                      </c:pt>
                      <c:pt idx="43">
                        <c:v>-10297</c:v>
                      </c:pt>
                      <c:pt idx="44">
                        <c:v>-10243</c:v>
                      </c:pt>
                      <c:pt idx="45">
                        <c:v>-10240</c:v>
                      </c:pt>
                      <c:pt idx="46">
                        <c:v>-10239.5</c:v>
                      </c:pt>
                      <c:pt idx="47">
                        <c:v>-10142.5</c:v>
                      </c:pt>
                      <c:pt idx="48">
                        <c:v>-10132.5</c:v>
                      </c:pt>
                      <c:pt idx="49">
                        <c:v>-10129.5</c:v>
                      </c:pt>
                      <c:pt idx="50">
                        <c:v>-10126</c:v>
                      </c:pt>
                      <c:pt idx="51">
                        <c:v>-10116</c:v>
                      </c:pt>
                      <c:pt idx="52">
                        <c:v>-10112.5</c:v>
                      </c:pt>
                      <c:pt idx="53">
                        <c:v>-10106</c:v>
                      </c:pt>
                      <c:pt idx="54">
                        <c:v>-10045.5</c:v>
                      </c:pt>
                      <c:pt idx="55">
                        <c:v>-6483</c:v>
                      </c:pt>
                      <c:pt idx="56">
                        <c:v>-6453</c:v>
                      </c:pt>
                      <c:pt idx="57">
                        <c:v>-6445.5</c:v>
                      </c:pt>
                      <c:pt idx="58">
                        <c:v>-6432.5</c:v>
                      </c:pt>
                      <c:pt idx="59">
                        <c:v>-6359</c:v>
                      </c:pt>
                      <c:pt idx="60">
                        <c:v>-6332</c:v>
                      </c:pt>
                      <c:pt idx="61">
                        <c:v>-5357</c:v>
                      </c:pt>
                      <c:pt idx="62">
                        <c:v>-5353.5</c:v>
                      </c:pt>
                      <c:pt idx="63">
                        <c:v>-5276.5</c:v>
                      </c:pt>
                      <c:pt idx="64">
                        <c:v>-5276</c:v>
                      </c:pt>
                      <c:pt idx="65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0">
                  <c:v>9.2140002016094513E-3</c:v>
                </c:pt>
                <c:pt idx="1">
                  <c:v>6.9674999685958028E-3</c:v>
                </c:pt>
                <c:pt idx="2">
                  <c:v>8.2484998201834969E-3</c:v>
                </c:pt>
                <c:pt idx="3">
                  <c:v>8.3320000339881517E-3</c:v>
                </c:pt>
                <c:pt idx="4">
                  <c:v>1.1087500060966704E-2</c:v>
                </c:pt>
                <c:pt idx="5">
                  <c:v>1.0176499825320207E-2</c:v>
                </c:pt>
                <c:pt idx="6">
                  <c:v>8.9219998553744517E-3</c:v>
                </c:pt>
                <c:pt idx="7">
                  <c:v>9.3710000510327518E-3</c:v>
                </c:pt>
                <c:pt idx="8">
                  <c:v>9.5999997793114744E-3</c:v>
                </c:pt>
                <c:pt idx="9">
                  <c:v>8.7534999620402232E-3</c:v>
                </c:pt>
                <c:pt idx="10">
                  <c:v>8.5334999384940602E-3</c:v>
                </c:pt>
                <c:pt idx="11">
                  <c:v>9.5490000821882859E-3</c:v>
                </c:pt>
                <c:pt idx="12">
                  <c:v>8.0624999172869138E-3</c:v>
                </c:pt>
                <c:pt idx="13">
                  <c:v>8.6435000339406542E-3</c:v>
                </c:pt>
                <c:pt idx="14">
                  <c:v>8.4569999889936298E-3</c:v>
                </c:pt>
                <c:pt idx="15">
                  <c:v>1.043800005572848E-2</c:v>
                </c:pt>
                <c:pt idx="16">
                  <c:v>1.0008000099333003E-2</c:v>
                </c:pt>
                <c:pt idx="17">
                  <c:v>9.6849997862591408E-3</c:v>
                </c:pt>
                <c:pt idx="18">
                  <c:v>6.5525000463821925E-3</c:v>
                </c:pt>
                <c:pt idx="19">
                  <c:v>5.922499971347861E-3</c:v>
                </c:pt>
                <c:pt idx="20">
                  <c:v>5.6115001134457998E-3</c:v>
                </c:pt>
                <c:pt idx="21">
                  <c:v>9.487000024819281E-3</c:v>
                </c:pt>
                <c:pt idx="22">
                  <c:v>4.6005000476725399E-3</c:v>
                </c:pt>
                <c:pt idx="23">
                  <c:v>5.8814999065361917E-3</c:v>
                </c:pt>
                <c:pt idx="24">
                  <c:v>9.3649999325862154E-3</c:v>
                </c:pt>
                <c:pt idx="25">
                  <c:v>7.5324998470023274E-3</c:v>
                </c:pt>
                <c:pt idx="26">
                  <c:v>6.8594998010667041E-3</c:v>
                </c:pt>
                <c:pt idx="27">
                  <c:v>8.7214997693081386E-3</c:v>
                </c:pt>
                <c:pt idx="28">
                  <c:v>8.0969998743967153E-3</c:v>
                </c:pt>
                <c:pt idx="29">
                  <c:v>9.3104997795308009E-3</c:v>
                </c:pt>
                <c:pt idx="30">
                  <c:v>8.6604998068651184E-3</c:v>
                </c:pt>
                <c:pt idx="31">
                  <c:v>8.8359999499516562E-3</c:v>
                </c:pt>
                <c:pt idx="32">
                  <c:v>5.4385000330512412E-3</c:v>
                </c:pt>
                <c:pt idx="33">
                  <c:v>9.252000178094022E-3</c:v>
                </c:pt>
                <c:pt idx="34">
                  <c:v>9.9330001175985672E-3</c:v>
                </c:pt>
                <c:pt idx="35">
                  <c:v>9.8920000527868979E-3</c:v>
                </c:pt>
                <c:pt idx="36">
                  <c:v>1.0461999801918864E-2</c:v>
                </c:pt>
                <c:pt idx="37">
                  <c:v>8.7364998180419207E-3</c:v>
                </c:pt>
                <c:pt idx="38">
                  <c:v>1.1695499779307283E-2</c:v>
                </c:pt>
                <c:pt idx="39">
                  <c:v>8.2355001068208367E-3</c:v>
                </c:pt>
                <c:pt idx="40">
                  <c:v>9.4009999520494603E-3</c:v>
                </c:pt>
                <c:pt idx="41">
                  <c:v>8.8764998872647993E-3</c:v>
                </c:pt>
                <c:pt idx="42">
                  <c:v>5.8710001467261463E-3</c:v>
                </c:pt>
                <c:pt idx="43">
                  <c:v>1.1180999790667556E-2</c:v>
                </c:pt>
                <c:pt idx="44">
                  <c:v>6.9389997806865722E-3</c:v>
                </c:pt>
                <c:pt idx="45">
                  <c:v>8.5200000539771281E-3</c:v>
                </c:pt>
                <c:pt idx="46">
                  <c:v>7.5334999710321426E-3</c:v>
                </c:pt>
                <c:pt idx="47">
                  <c:v>8.2525001562316902E-3</c:v>
                </c:pt>
                <c:pt idx="48">
                  <c:v>8.3224998161313124E-3</c:v>
                </c:pt>
                <c:pt idx="49">
                  <c:v>1.0503500008780975E-2</c:v>
                </c:pt>
                <c:pt idx="50">
                  <c:v>3.7980000342940912E-3</c:v>
                </c:pt>
                <c:pt idx="51">
                  <c:v>5.2680001099361107E-3</c:v>
                </c:pt>
                <c:pt idx="52">
                  <c:v>9.4624997800565325E-3</c:v>
                </c:pt>
                <c:pt idx="53">
                  <c:v>8.0379998471471481E-3</c:v>
                </c:pt>
                <c:pt idx="54">
                  <c:v>5.4715002261218615E-3</c:v>
                </c:pt>
                <c:pt idx="55">
                  <c:v>2.6590000197757035E-3</c:v>
                </c:pt>
                <c:pt idx="56">
                  <c:v>6.9689999654656276E-3</c:v>
                </c:pt>
                <c:pt idx="57">
                  <c:v>4.2715000745374709E-3</c:v>
                </c:pt>
                <c:pt idx="58">
                  <c:v>4.8225000282400288E-3</c:v>
                </c:pt>
                <c:pt idx="59">
                  <c:v>7.0070002038846724E-3</c:v>
                </c:pt>
                <c:pt idx="60">
                  <c:v>2.436000169836916E-3</c:v>
                </c:pt>
                <c:pt idx="61">
                  <c:v>6.8609997979365289E-3</c:v>
                </c:pt>
                <c:pt idx="62">
                  <c:v>5.7555000894353725E-3</c:v>
                </c:pt>
                <c:pt idx="63">
                  <c:v>5.9345002227928489E-3</c:v>
                </c:pt>
                <c:pt idx="64">
                  <c:v>5.0479999699746259E-3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1.6999999999999999E-3</c:v>
                  </c:pt>
                  <c:pt idx="9">
                    <c:v>1.6000000000000001E-3</c:v>
                  </c:pt>
                  <c:pt idx="10">
                    <c:v>6.9999999999999999E-4</c:v>
                  </c:pt>
                  <c:pt idx="11">
                    <c:v>1.8E-3</c:v>
                  </c:pt>
                  <c:pt idx="12">
                    <c:v>3.5999999999999999E-3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2.2000000000000001E-3</c:v>
                  </c:pt>
                  <c:pt idx="16">
                    <c:v>2.0999999999999999E-3</c:v>
                  </c:pt>
                  <c:pt idx="17">
                    <c:v>4.4000000000000003E-3</c:v>
                  </c:pt>
                  <c:pt idx="18">
                    <c:v>1.4E-3</c:v>
                  </c:pt>
                  <c:pt idx="19">
                    <c:v>5.8999999999999999E-3</c:v>
                  </c:pt>
                  <c:pt idx="20">
                    <c:v>4.5999999999999999E-3</c:v>
                  </c:pt>
                  <c:pt idx="21">
                    <c:v>2.5000000000000001E-3</c:v>
                  </c:pt>
                  <c:pt idx="22">
                    <c:v>8.0000000000000004E-4</c:v>
                  </c:pt>
                  <c:pt idx="23">
                    <c:v>1.5E-3</c:v>
                  </c:pt>
                  <c:pt idx="24">
                    <c:v>8.9999999999999998E-4</c:v>
                  </c:pt>
                  <c:pt idx="25">
                    <c:v>1.6000000000000001E-3</c:v>
                  </c:pt>
                  <c:pt idx="26">
                    <c:v>1.8E-3</c:v>
                  </c:pt>
                  <c:pt idx="27">
                    <c:v>1.6000000000000001E-3</c:v>
                  </c:pt>
                  <c:pt idx="28">
                    <c:v>1.4E-3</c:v>
                  </c:pt>
                  <c:pt idx="29">
                    <c:v>3.3E-3</c:v>
                  </c:pt>
                  <c:pt idx="30">
                    <c:v>3.8999999999999998E-3</c:v>
                  </c:pt>
                  <c:pt idx="31">
                    <c:v>1.8E-3</c:v>
                  </c:pt>
                  <c:pt idx="32">
                    <c:v>1.4E-3</c:v>
                  </c:pt>
                  <c:pt idx="33">
                    <c:v>8.0000000000000004E-4</c:v>
                  </c:pt>
                  <c:pt idx="34">
                    <c:v>8.9999999999999998E-4</c:v>
                  </c:pt>
                  <c:pt idx="35">
                    <c:v>1.6999999999999999E-3</c:v>
                  </c:pt>
                  <c:pt idx="36">
                    <c:v>3.2000000000000002E-3</c:v>
                  </c:pt>
                  <c:pt idx="37">
                    <c:v>1E-3</c:v>
                  </c:pt>
                  <c:pt idx="38">
                    <c:v>8.9999999999999998E-4</c:v>
                  </c:pt>
                  <c:pt idx="39">
                    <c:v>1.1000000000000001E-3</c:v>
                  </c:pt>
                  <c:pt idx="40">
                    <c:v>8.9999999999999998E-4</c:v>
                  </c:pt>
                  <c:pt idx="41">
                    <c:v>1.1999999999999999E-3</c:v>
                  </c:pt>
                  <c:pt idx="42">
                    <c:v>4.4999999999999997E-3</c:v>
                  </c:pt>
                  <c:pt idx="43">
                    <c:v>1.4E-3</c:v>
                  </c:pt>
                  <c:pt idx="44">
                    <c:v>2.7000000000000001E-3</c:v>
                  </c:pt>
                  <c:pt idx="45">
                    <c:v>6.9999999999999999E-4</c:v>
                  </c:pt>
                  <c:pt idx="46">
                    <c:v>5.7000000000000002E-3</c:v>
                  </c:pt>
                  <c:pt idx="47">
                    <c:v>5.9999999999999995E-4</c:v>
                  </c:pt>
                  <c:pt idx="48">
                    <c:v>8.0000000000000004E-4</c:v>
                  </c:pt>
                  <c:pt idx="49">
                    <c:v>5.9999999999999995E-4</c:v>
                  </c:pt>
                  <c:pt idx="50">
                    <c:v>1.5E-3</c:v>
                  </c:pt>
                  <c:pt idx="51">
                    <c:v>2.8999999999999998E-3</c:v>
                  </c:pt>
                  <c:pt idx="52">
                    <c:v>1.2999999999999999E-3</c:v>
                  </c:pt>
                  <c:pt idx="53">
                    <c:v>6.9999999999999999E-4</c:v>
                  </c:pt>
                  <c:pt idx="54">
                    <c:v>1E-3</c:v>
                  </c:pt>
                  <c:pt idx="55">
                    <c:v>4.1999999999999997E-3</c:v>
                  </c:pt>
                  <c:pt idx="56">
                    <c:v>6.9999999999999999E-4</c:v>
                  </c:pt>
                  <c:pt idx="57">
                    <c:v>4.7000000000000002E-3</c:v>
                  </c:pt>
                  <c:pt idx="58">
                    <c:v>1.1999999999999999E-3</c:v>
                  </c:pt>
                  <c:pt idx="59">
                    <c:v>1.6000000000000001E-3</c:v>
                  </c:pt>
                  <c:pt idx="60">
                    <c:v>4.7000000000000002E-3</c:v>
                  </c:pt>
                  <c:pt idx="61">
                    <c:v>1E-3</c:v>
                  </c:pt>
                  <c:pt idx="62">
                    <c:v>2.3999999999999998E-3</c:v>
                  </c:pt>
                  <c:pt idx="63">
                    <c:v>1E-3</c:v>
                  </c:pt>
                  <c:pt idx="64">
                    <c:v>2.5000000000000001E-3</c:v>
                  </c:pt>
                  <c:pt idx="6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9.1997670199041245E-3</c:v>
                </c:pt>
                <c:pt idx="1">
                  <c:v>9.1866033355442363E-3</c:v>
                </c:pt>
                <c:pt idx="2">
                  <c:v>9.1846769427110821E-3</c:v>
                </c:pt>
                <c:pt idx="3">
                  <c:v>9.1779345677950389E-3</c:v>
                </c:pt>
                <c:pt idx="4">
                  <c:v>9.1480754788811416E-3</c:v>
                </c:pt>
                <c:pt idx="5">
                  <c:v>9.1435805622704473E-3</c:v>
                </c:pt>
                <c:pt idx="6">
                  <c:v>9.1329854016880957E-3</c:v>
                </c:pt>
                <c:pt idx="7">
                  <c:v>8.6276283484571746E-3</c:v>
                </c:pt>
                <c:pt idx="8">
                  <c:v>8.6102908129587832E-3</c:v>
                </c:pt>
                <c:pt idx="9">
                  <c:v>8.5971271285988915E-3</c:v>
                </c:pt>
                <c:pt idx="10">
                  <c:v>8.5714418908234974E-3</c:v>
                </c:pt>
                <c:pt idx="11">
                  <c:v>8.5544254207972972E-3</c:v>
                </c:pt>
                <c:pt idx="12">
                  <c:v>8.5541043553251025E-3</c:v>
                </c:pt>
                <c:pt idx="13">
                  <c:v>8.5521779624919483E-3</c:v>
                </c:pt>
                <c:pt idx="14">
                  <c:v>8.5518568970197571E-3</c:v>
                </c:pt>
                <c:pt idx="15">
                  <c:v>8.5499305041866029E-3</c:v>
                </c:pt>
                <c:pt idx="16">
                  <c:v>8.5435091947427527E-3</c:v>
                </c:pt>
                <c:pt idx="17">
                  <c:v>8.5107605165791224E-3</c:v>
                </c:pt>
                <c:pt idx="18">
                  <c:v>8.5091551892181594E-3</c:v>
                </c:pt>
                <c:pt idx="19">
                  <c:v>8.5027338797743109E-3</c:v>
                </c:pt>
                <c:pt idx="20">
                  <c:v>8.4982389631636165E-3</c:v>
                </c:pt>
                <c:pt idx="21">
                  <c:v>8.4940651120251152E-3</c:v>
                </c:pt>
                <c:pt idx="22">
                  <c:v>8.4937440465529222E-3</c:v>
                </c:pt>
                <c:pt idx="23">
                  <c:v>8.491817653719768E-3</c:v>
                </c:pt>
                <c:pt idx="24">
                  <c:v>8.4850752788037265E-3</c:v>
                </c:pt>
                <c:pt idx="25">
                  <c:v>8.4834699514427653E-3</c:v>
                </c:pt>
                <c:pt idx="26">
                  <c:v>8.4828278204983794E-3</c:v>
                </c:pt>
                <c:pt idx="27">
                  <c:v>8.478975034832071E-3</c:v>
                </c:pt>
                <c:pt idx="28">
                  <c:v>8.4748011836935679E-3</c:v>
                </c:pt>
                <c:pt idx="29">
                  <c:v>8.4744801182213766E-3</c:v>
                </c:pt>
                <c:pt idx="30">
                  <c:v>8.4423735710021305E-3</c:v>
                </c:pt>
                <c:pt idx="31">
                  <c:v>8.4381997198636274E-3</c:v>
                </c:pt>
                <c:pt idx="32">
                  <c:v>8.3691706433422514E-3</c:v>
                </c:pt>
                <c:pt idx="33">
                  <c:v>8.3688495778700585E-3</c:v>
                </c:pt>
                <c:pt idx="34">
                  <c:v>8.3669231850369043E-3</c:v>
                </c:pt>
                <c:pt idx="35">
                  <c:v>8.3560069589823614E-3</c:v>
                </c:pt>
                <c:pt idx="36">
                  <c:v>8.3495856495385112E-3</c:v>
                </c:pt>
                <c:pt idx="37">
                  <c:v>8.3216529534577682E-3</c:v>
                </c:pt>
                <c:pt idx="38">
                  <c:v>8.3107367274032236E-3</c:v>
                </c:pt>
                <c:pt idx="39">
                  <c:v>8.2978941085155265E-3</c:v>
                </c:pt>
                <c:pt idx="40">
                  <c:v>7.8634925246391374E-3</c:v>
                </c:pt>
                <c:pt idx="41">
                  <c:v>7.8593186735006378E-3</c:v>
                </c:pt>
                <c:pt idx="42">
                  <c:v>7.8570712151952889E-3</c:v>
                </c:pt>
                <c:pt idx="43">
                  <c:v>7.8378072868637433E-3</c:v>
                </c:pt>
                <c:pt idx="44">
                  <c:v>7.8031322158669571E-3</c:v>
                </c:pt>
                <c:pt idx="45">
                  <c:v>7.8012058230338029E-3</c:v>
                </c:pt>
                <c:pt idx="46">
                  <c:v>7.8008847575616099E-3</c:v>
                </c:pt>
                <c:pt idx="47">
                  <c:v>7.7385980559562745E-3</c:v>
                </c:pt>
                <c:pt idx="48">
                  <c:v>7.7321767465124251E-3</c:v>
                </c:pt>
                <c:pt idx="49">
                  <c:v>7.7302503536792709E-3</c:v>
                </c:pt>
                <c:pt idx="50">
                  <c:v>7.7280028953739238E-3</c:v>
                </c:pt>
                <c:pt idx="51">
                  <c:v>7.7215815859300744E-3</c:v>
                </c:pt>
                <c:pt idx="52">
                  <c:v>7.7193341276247272E-3</c:v>
                </c:pt>
                <c:pt idx="53">
                  <c:v>7.715160276486225E-3</c:v>
                </c:pt>
                <c:pt idx="54">
                  <c:v>7.6763113543509382E-3</c:v>
                </c:pt>
                <c:pt idx="55">
                  <c:v>5.3887198649797147E-3</c:v>
                </c:pt>
                <c:pt idx="56">
                  <c:v>5.3694559366481674E-3</c:v>
                </c:pt>
                <c:pt idx="57">
                  <c:v>5.364639954565281E-3</c:v>
                </c:pt>
                <c:pt idx="58">
                  <c:v>5.3562922522882766E-3</c:v>
                </c:pt>
                <c:pt idx="59">
                  <c:v>5.3090956278759862E-3</c:v>
                </c:pt>
                <c:pt idx="60">
                  <c:v>5.291758092377594E-3</c:v>
                </c:pt>
                <c:pt idx="61">
                  <c:v>4.6656804216023114E-3</c:v>
                </c:pt>
                <c:pt idx="62">
                  <c:v>4.6634329632969642E-3</c:v>
                </c:pt>
                <c:pt idx="63">
                  <c:v>4.6139888805793268E-3</c:v>
                </c:pt>
                <c:pt idx="64">
                  <c:v>4.6136678151071347E-3</c:v>
                </c:pt>
                <c:pt idx="65">
                  <c:v>1.2257849525323756E-3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-12418</c:v>
                </c:pt>
                <c:pt idx="1">
                  <c:v>-12397.5</c:v>
                </c:pt>
                <c:pt idx="2">
                  <c:v>-12394.5</c:v>
                </c:pt>
                <c:pt idx="3">
                  <c:v>-12384</c:v>
                </c:pt>
                <c:pt idx="4">
                  <c:v>-12337.5</c:v>
                </c:pt>
                <c:pt idx="5">
                  <c:v>-12330.5</c:v>
                </c:pt>
                <c:pt idx="6">
                  <c:v>-12314</c:v>
                </c:pt>
                <c:pt idx="7">
                  <c:v>-11527</c:v>
                </c:pt>
                <c:pt idx="8">
                  <c:v>-11500</c:v>
                </c:pt>
                <c:pt idx="9">
                  <c:v>-11479.5</c:v>
                </c:pt>
                <c:pt idx="10">
                  <c:v>-11439.5</c:v>
                </c:pt>
                <c:pt idx="11">
                  <c:v>-11413</c:v>
                </c:pt>
                <c:pt idx="12">
                  <c:v>-11412.5</c:v>
                </c:pt>
                <c:pt idx="13">
                  <c:v>-11409.5</c:v>
                </c:pt>
                <c:pt idx="14">
                  <c:v>-11409</c:v>
                </c:pt>
                <c:pt idx="15">
                  <c:v>-11406</c:v>
                </c:pt>
                <c:pt idx="16">
                  <c:v>-11396</c:v>
                </c:pt>
                <c:pt idx="17">
                  <c:v>-11345</c:v>
                </c:pt>
                <c:pt idx="18">
                  <c:v>-11342.5</c:v>
                </c:pt>
                <c:pt idx="19">
                  <c:v>-11332.5</c:v>
                </c:pt>
                <c:pt idx="20">
                  <c:v>-11325.5</c:v>
                </c:pt>
                <c:pt idx="21">
                  <c:v>-11319</c:v>
                </c:pt>
                <c:pt idx="22">
                  <c:v>-11318.5</c:v>
                </c:pt>
                <c:pt idx="23">
                  <c:v>-11315.5</c:v>
                </c:pt>
                <c:pt idx="24">
                  <c:v>-11305</c:v>
                </c:pt>
                <c:pt idx="25">
                  <c:v>-11302.5</c:v>
                </c:pt>
                <c:pt idx="26">
                  <c:v>-11301.5</c:v>
                </c:pt>
                <c:pt idx="27">
                  <c:v>-11295.5</c:v>
                </c:pt>
                <c:pt idx="28">
                  <c:v>-11289</c:v>
                </c:pt>
                <c:pt idx="29">
                  <c:v>-11288.5</c:v>
                </c:pt>
                <c:pt idx="30">
                  <c:v>-11238.5</c:v>
                </c:pt>
                <c:pt idx="31">
                  <c:v>-11232</c:v>
                </c:pt>
                <c:pt idx="32">
                  <c:v>-11124.5</c:v>
                </c:pt>
                <c:pt idx="33">
                  <c:v>-11124</c:v>
                </c:pt>
                <c:pt idx="34">
                  <c:v>-11121</c:v>
                </c:pt>
                <c:pt idx="35">
                  <c:v>-11104</c:v>
                </c:pt>
                <c:pt idx="36">
                  <c:v>-11094</c:v>
                </c:pt>
                <c:pt idx="37">
                  <c:v>-11050.5</c:v>
                </c:pt>
                <c:pt idx="38">
                  <c:v>-11033.5</c:v>
                </c:pt>
                <c:pt idx="39">
                  <c:v>-11013.5</c:v>
                </c:pt>
                <c:pt idx="40">
                  <c:v>-10337</c:v>
                </c:pt>
                <c:pt idx="41">
                  <c:v>-10330.5</c:v>
                </c:pt>
                <c:pt idx="42">
                  <c:v>-10327</c:v>
                </c:pt>
                <c:pt idx="43">
                  <c:v>-10297</c:v>
                </c:pt>
                <c:pt idx="44">
                  <c:v>-10243</c:v>
                </c:pt>
                <c:pt idx="45">
                  <c:v>-10240</c:v>
                </c:pt>
                <c:pt idx="46">
                  <c:v>-10239.5</c:v>
                </c:pt>
                <c:pt idx="47">
                  <c:v>-10142.5</c:v>
                </c:pt>
                <c:pt idx="48">
                  <c:v>-10132.5</c:v>
                </c:pt>
                <c:pt idx="49">
                  <c:v>-10129.5</c:v>
                </c:pt>
                <c:pt idx="50">
                  <c:v>-10126</c:v>
                </c:pt>
                <c:pt idx="51">
                  <c:v>-10116</c:v>
                </c:pt>
                <c:pt idx="52">
                  <c:v>-10112.5</c:v>
                </c:pt>
                <c:pt idx="53">
                  <c:v>-10106</c:v>
                </c:pt>
                <c:pt idx="54">
                  <c:v>-10045.5</c:v>
                </c:pt>
                <c:pt idx="55">
                  <c:v>-6483</c:v>
                </c:pt>
                <c:pt idx="56">
                  <c:v>-6453</c:v>
                </c:pt>
                <c:pt idx="57">
                  <c:v>-6445.5</c:v>
                </c:pt>
                <c:pt idx="58">
                  <c:v>-6432.5</c:v>
                </c:pt>
                <c:pt idx="59">
                  <c:v>-6359</c:v>
                </c:pt>
                <c:pt idx="60">
                  <c:v>-6332</c:v>
                </c:pt>
                <c:pt idx="61">
                  <c:v>-5357</c:v>
                </c:pt>
                <c:pt idx="62">
                  <c:v>-5353.5</c:v>
                </c:pt>
                <c:pt idx="63">
                  <c:v>-5276.5</c:v>
                </c:pt>
                <c:pt idx="64">
                  <c:v>-5276</c:v>
                </c:pt>
                <c:pt idx="65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66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57575.574000000001</v>
      </c>
      <c r="D7" s="13" t="s">
        <v>50</v>
      </c>
    </row>
    <row r="8" spans="1:15" ht="12.95" customHeight="1" x14ac:dyDescent="0.2">
      <c r="A8" s="20" t="s">
        <v>3</v>
      </c>
      <c r="C8" s="28">
        <v>0.29757299999999998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1.2257849525323756E-3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-6.4213094438490498E-7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60600.750252777776</v>
      </c>
    </row>
    <row r="15" spans="1:15" ht="12.95" customHeight="1" x14ac:dyDescent="0.2">
      <c r="A15" s="17" t="s">
        <v>17</v>
      </c>
      <c r="C15" s="18">
        <f ca="1">(C7+C11)+(C8+C12)*INT(MAX(F21:F3533))</f>
        <v>57575.575225784953</v>
      </c>
      <c r="E15" s="33" t="s">
        <v>33</v>
      </c>
      <c r="F15" s="35">
        <f ca="1">ROUND(2*(F14-$C$7)/$C$8,0)/2+F13</f>
        <v>10167</v>
      </c>
    </row>
    <row r="16" spans="1:15" ht="12.95" customHeight="1" x14ac:dyDescent="0.2">
      <c r="A16" s="17" t="s">
        <v>4</v>
      </c>
      <c r="C16" s="18">
        <f ca="1">+C8+C12</f>
        <v>0.29757235786905561</v>
      </c>
      <c r="E16" s="33" t="s">
        <v>34</v>
      </c>
      <c r="F16" s="35">
        <f ca="1">ROUND(2*(F14-$C$15)/$C$16,0)/2+F13</f>
        <v>10167</v>
      </c>
    </row>
    <row r="17" spans="1:21" ht="12.95" customHeight="1" thickBot="1" x14ac:dyDescent="0.25">
      <c r="A17" s="16" t="s">
        <v>27</v>
      </c>
      <c r="C17" s="20">
        <f>COUNT(C21:C2191)</f>
        <v>66</v>
      </c>
      <c r="E17" s="33" t="s">
        <v>42</v>
      </c>
      <c r="F17" s="36">
        <f ca="1">+$C$15+$C$16*$F$16-15018.5-$C$5/24</f>
        <v>45582.889221572979</v>
      </c>
    </row>
    <row r="18" spans="1:21" ht="12.95" customHeight="1" thickTop="1" thickBot="1" x14ac:dyDescent="0.25">
      <c r="A18" s="17" t="s">
        <v>5</v>
      </c>
      <c r="C18" s="24">
        <f ca="1">+C15</f>
        <v>57575.575225784953</v>
      </c>
      <c r="D18" s="25">
        <f ca="1">+C16</f>
        <v>0.29757235786905561</v>
      </c>
      <c r="E18" s="38" t="s">
        <v>43</v>
      </c>
      <c r="F18" s="37">
        <f ca="1">+($C$15+$C$16*$F$16)-($C$16/2)-15018.5-$C$5/24</f>
        <v>45582.740435394044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39" t="s">
        <v>46</v>
      </c>
      <c r="B21" s="40" t="s">
        <v>47</v>
      </c>
      <c r="C21" s="41">
        <v>53880.321700000204</v>
      </c>
      <c r="D21" s="42">
        <v>1.5E-3</v>
      </c>
      <c r="E21" s="20">
        <f>+(C21-C$7)/C$8</f>
        <v>-12417.969036168593</v>
      </c>
      <c r="F21" s="20">
        <f>ROUND(2*E21,0)/2</f>
        <v>-12418</v>
      </c>
      <c r="G21" s="20">
        <f>+C21-(C$7+F21*C$8)</f>
        <v>9.2140002016094513E-3</v>
      </c>
      <c r="J21" s="20">
        <f>+G21</f>
        <v>9.2140002016094513E-3</v>
      </c>
      <c r="O21" s="20">
        <f ca="1">+C$11+C$12*$F21</f>
        <v>9.1997670199041245E-3</v>
      </c>
      <c r="Q21" s="26">
        <f>+C21-15018.5</f>
        <v>38861.821700000204</v>
      </c>
    </row>
    <row r="22" spans="1:21" ht="12.95" customHeight="1" x14ac:dyDescent="0.2">
      <c r="A22" s="39" t="s">
        <v>46</v>
      </c>
      <c r="B22" s="40" t="s">
        <v>47</v>
      </c>
      <c r="C22" s="41">
        <v>53886.419699999969</v>
      </c>
      <c r="D22" s="42">
        <v>1.1999999999999999E-3</v>
      </c>
      <c r="E22" s="20">
        <f>+(C22-C$7)/C$8</f>
        <v>-12397.476585577426</v>
      </c>
      <c r="F22" s="20">
        <f>ROUND(2*E22,0)/2</f>
        <v>-12397.5</v>
      </c>
      <c r="G22" s="20">
        <f>+C22-(C$7+F22*C$8)</f>
        <v>6.9674999685958028E-3</v>
      </c>
      <c r="J22" s="20">
        <f>+G22</f>
        <v>6.9674999685958028E-3</v>
      </c>
      <c r="O22" s="20">
        <f ca="1">+C$11+C$12*$F22</f>
        <v>9.1866033355442363E-3</v>
      </c>
      <c r="Q22" s="26">
        <f>+C22-15018.5</f>
        <v>38867.919699999969</v>
      </c>
    </row>
    <row r="23" spans="1:21" ht="12.95" customHeight="1" x14ac:dyDescent="0.2">
      <c r="A23" s="39" t="s">
        <v>46</v>
      </c>
      <c r="B23" s="40" t="s">
        <v>48</v>
      </c>
      <c r="C23" s="41">
        <v>53887.313699999824</v>
      </c>
      <c r="D23" s="42">
        <v>1.6999999999999999E-3</v>
      </c>
      <c r="E23" s="20">
        <f>+(C23-C$7)/C$8</f>
        <v>-12394.472280751872</v>
      </c>
      <c r="F23" s="20">
        <f>ROUND(2*E23,0)/2</f>
        <v>-12394.5</v>
      </c>
      <c r="G23" s="20">
        <f>+C23-(C$7+F23*C$8)</f>
        <v>8.2484998201834969E-3</v>
      </c>
      <c r="J23" s="20">
        <f>+G23</f>
        <v>8.2484998201834969E-3</v>
      </c>
      <c r="O23" s="20">
        <f ca="1">+C$11+C$12*$F23</f>
        <v>9.1846769427110821E-3</v>
      </c>
      <c r="Q23" s="26">
        <f>+C23-15018.5</f>
        <v>38868.813699999824</v>
      </c>
    </row>
    <row r="24" spans="1:21" ht="12.95" customHeight="1" x14ac:dyDescent="0.2">
      <c r="A24" s="39" t="s">
        <v>46</v>
      </c>
      <c r="B24" s="40" t="s">
        <v>48</v>
      </c>
      <c r="C24" s="41">
        <v>53890.438300000038</v>
      </c>
      <c r="D24" s="42">
        <v>2.0999999999999999E-3</v>
      </c>
      <c r="E24" s="20">
        <f>+(C24-C$7)/C$8</f>
        <v>-12383.972000147738</v>
      </c>
      <c r="F24" s="20">
        <f>ROUND(2*E24,0)/2</f>
        <v>-12384</v>
      </c>
      <c r="G24" s="20">
        <f>+C24-(C$7+F24*C$8)</f>
        <v>8.3320000339881517E-3</v>
      </c>
      <c r="J24" s="20">
        <f>+G24</f>
        <v>8.3320000339881517E-3</v>
      </c>
      <c r="O24" s="20">
        <f ca="1">+C$11+C$12*$F24</f>
        <v>9.1779345677950389E-3</v>
      </c>
      <c r="Q24" s="26">
        <f>+C24-15018.5</f>
        <v>38871.938300000038</v>
      </c>
    </row>
    <row r="25" spans="1:21" ht="12.95" customHeight="1" x14ac:dyDescent="0.2">
      <c r="A25" s="39" t="s">
        <v>46</v>
      </c>
      <c r="B25" s="40" t="s">
        <v>48</v>
      </c>
      <c r="C25" s="41">
        <v>53904.278200000059</v>
      </c>
      <c r="D25" s="42">
        <v>1.1000000000000001E-3</v>
      </c>
      <c r="E25" s="20">
        <f>+(C25-C$7)/C$8</f>
        <v>-12337.462740234974</v>
      </c>
      <c r="F25" s="20">
        <f>ROUND(2*E25,0)/2</f>
        <v>-12337.5</v>
      </c>
      <c r="G25" s="20">
        <f>+C25-(C$7+F25*C$8)</f>
        <v>1.1087500060966704E-2</v>
      </c>
      <c r="J25" s="20">
        <f>+G25</f>
        <v>1.1087500060966704E-2</v>
      </c>
      <c r="O25" s="20">
        <f ca="1">+C$11+C$12*$F25</f>
        <v>9.1480754788811416E-3</v>
      </c>
      <c r="Q25" s="26">
        <f>+C25-15018.5</f>
        <v>38885.778200000059</v>
      </c>
    </row>
    <row r="26" spans="1:21" ht="12.95" customHeight="1" x14ac:dyDescent="0.2">
      <c r="A26" s="39" t="s">
        <v>46</v>
      </c>
      <c r="B26" s="40" t="s">
        <v>47</v>
      </c>
      <c r="C26" s="41">
        <v>53906.360299999826</v>
      </c>
      <c r="D26" s="42">
        <v>1.6000000000000001E-3</v>
      </c>
      <c r="E26" s="20">
        <f>+(C26-C$7)/C$8</f>
        <v>-12330.465801669423</v>
      </c>
      <c r="F26" s="20">
        <f>ROUND(2*E26,0)/2</f>
        <v>-12330.5</v>
      </c>
      <c r="G26" s="20">
        <f>+C26-(C$7+F26*C$8)</f>
        <v>1.0176499825320207E-2</v>
      </c>
      <c r="J26" s="20">
        <f>+G26</f>
        <v>1.0176499825320207E-2</v>
      </c>
      <c r="O26" s="20">
        <f ca="1">+C$11+C$12*$F26</f>
        <v>9.1435805622704473E-3</v>
      </c>
      <c r="Q26" s="26">
        <f>+C26-15018.5</f>
        <v>38887.860299999826</v>
      </c>
    </row>
    <row r="27" spans="1:21" ht="12.95" customHeight="1" x14ac:dyDescent="0.2">
      <c r="A27" s="39" t="s">
        <v>46</v>
      </c>
      <c r="B27" s="40" t="s">
        <v>47</v>
      </c>
      <c r="C27" s="41">
        <v>53911.268999999855</v>
      </c>
      <c r="D27" s="42">
        <v>8.0000000000000004E-4</v>
      </c>
      <c r="E27" s="20">
        <f>+(C27-C$7)/C$8</f>
        <v>-12313.97001744159</v>
      </c>
      <c r="F27" s="20">
        <f>ROUND(2*E27,0)/2</f>
        <v>-12314</v>
      </c>
      <c r="G27" s="20">
        <f>+C27-(C$7+F27*C$8)</f>
        <v>8.9219998553744517E-3</v>
      </c>
      <c r="J27" s="20">
        <f>+G27</f>
        <v>8.9219998553744517E-3</v>
      </c>
      <c r="O27" s="20">
        <f ca="1">+C$11+C$12*$F27</f>
        <v>9.1329854016880957E-3</v>
      </c>
      <c r="Q27" s="26">
        <f>+C27-15018.5</f>
        <v>38892.768999999855</v>
      </c>
    </row>
    <row r="28" spans="1:21" ht="12.95" customHeight="1" x14ac:dyDescent="0.2">
      <c r="A28" s="39" t="s">
        <v>46</v>
      </c>
      <c r="B28" s="40" t="s">
        <v>48</v>
      </c>
      <c r="C28" s="41">
        <v>54145.459400000051</v>
      </c>
      <c r="D28" s="42">
        <v>1E-3</v>
      </c>
      <c r="E28" s="20">
        <f>+(C28-C$7)/C$8</f>
        <v>-11526.968508567477</v>
      </c>
      <c r="F28" s="20">
        <f>ROUND(2*E28,0)/2</f>
        <v>-11527</v>
      </c>
      <c r="G28" s="20">
        <f>+C28-(C$7+F28*C$8)</f>
        <v>9.3710000510327518E-3</v>
      </c>
      <c r="J28" s="20">
        <f>+G28</f>
        <v>9.3710000510327518E-3</v>
      </c>
      <c r="O28" s="20">
        <f ca="1">+C$11+C$12*$F28</f>
        <v>8.6276283484571746E-3</v>
      </c>
      <c r="Q28" s="26">
        <f>+C28-15018.5</f>
        <v>39126.959400000051</v>
      </c>
    </row>
    <row r="29" spans="1:21" ht="12.95" customHeight="1" x14ac:dyDescent="0.2">
      <c r="A29" s="39" t="s">
        <v>46</v>
      </c>
      <c r="B29" s="40" t="s">
        <v>47</v>
      </c>
      <c r="C29" s="41">
        <v>54153.494099999778</v>
      </c>
      <c r="D29" s="42">
        <v>1.6999999999999999E-3</v>
      </c>
      <c r="E29" s="20">
        <f>+(C29-C$7)/C$8</f>
        <v>-11499.967739009327</v>
      </c>
      <c r="F29" s="20">
        <f>ROUND(2*E29,0)/2</f>
        <v>-11500</v>
      </c>
      <c r="G29" s="20">
        <f>+C29-(C$7+F29*C$8)</f>
        <v>9.5999997793114744E-3</v>
      </c>
      <c r="J29" s="20">
        <f>+G29</f>
        <v>9.5999997793114744E-3</v>
      </c>
      <c r="O29" s="20">
        <f ca="1">+C$11+C$12*$F29</f>
        <v>8.6102908129587832E-3</v>
      </c>
      <c r="Q29" s="26">
        <f>+C29-15018.5</f>
        <v>39134.994099999778</v>
      </c>
    </row>
    <row r="30" spans="1:21" ht="12.95" customHeight="1" x14ac:dyDescent="0.2">
      <c r="A30" s="39" t="s">
        <v>46</v>
      </c>
      <c r="B30" s="40" t="s">
        <v>47</v>
      </c>
      <c r="C30" s="41">
        <v>54159.593499999959</v>
      </c>
      <c r="D30" s="42">
        <v>1.6000000000000001E-3</v>
      </c>
      <c r="E30" s="20">
        <f>+(C30-C$7)/C$8</f>
        <v>-11479.470583688848</v>
      </c>
      <c r="F30" s="20">
        <f>ROUND(2*E30,0)/2</f>
        <v>-11479.5</v>
      </c>
      <c r="G30" s="20">
        <f>+C30-(C$7+F30*C$8)</f>
        <v>8.7534999620402232E-3</v>
      </c>
      <c r="J30" s="20">
        <f>+G30</f>
        <v>8.7534999620402232E-3</v>
      </c>
      <c r="O30" s="20">
        <f ca="1">+C$11+C$12*$F30</f>
        <v>8.5971271285988915E-3</v>
      </c>
      <c r="Q30" s="26">
        <f>+C30-15018.5</f>
        <v>39141.093499999959</v>
      </c>
    </row>
    <row r="31" spans="1:21" ht="12.95" customHeight="1" x14ac:dyDescent="0.2">
      <c r="A31" s="39" t="s">
        <v>46</v>
      </c>
      <c r="B31" s="40" t="s">
        <v>48</v>
      </c>
      <c r="C31" s="41">
        <v>54171.496199999936</v>
      </c>
      <c r="D31" s="42">
        <v>6.9999999999999999E-4</v>
      </c>
      <c r="E31" s="20">
        <f>+(C31-C$7)/C$8</f>
        <v>-11439.471323003312</v>
      </c>
      <c r="F31" s="20">
        <f>ROUND(2*E31,0)/2</f>
        <v>-11439.5</v>
      </c>
      <c r="G31" s="20">
        <f>+C31-(C$7+F31*C$8)</f>
        <v>8.5334999384940602E-3</v>
      </c>
      <c r="J31" s="20">
        <f>+G31</f>
        <v>8.5334999384940602E-3</v>
      </c>
      <c r="O31" s="20">
        <f ca="1">+C$11+C$12*$F31</f>
        <v>8.5714418908234974E-3</v>
      </c>
      <c r="Q31" s="26">
        <f>+C31-15018.5</f>
        <v>39152.996199999936</v>
      </c>
    </row>
    <row r="32" spans="1:21" ht="12.95" customHeight="1" x14ac:dyDescent="0.2">
      <c r="A32" s="39" t="s">
        <v>46</v>
      </c>
      <c r="B32" s="40" t="s">
        <v>48</v>
      </c>
      <c r="C32" s="41">
        <v>54179.382900000084</v>
      </c>
      <c r="D32" s="42">
        <v>1.8E-3</v>
      </c>
      <c r="E32" s="20">
        <f>+(C32-C$7)/C$8</f>
        <v>-11412.967910394816</v>
      </c>
      <c r="F32" s="20">
        <f>ROUND(2*E32,0)/2</f>
        <v>-11413</v>
      </c>
      <c r="G32" s="20">
        <f>+C32-(C$7+F32*C$8)</f>
        <v>9.5490000821882859E-3</v>
      </c>
      <c r="J32" s="20">
        <f>+G32</f>
        <v>9.5490000821882859E-3</v>
      </c>
      <c r="O32" s="20">
        <f ca="1">+C$11+C$12*$F32</f>
        <v>8.5544254207972972E-3</v>
      </c>
      <c r="Q32" s="26">
        <f>+C32-15018.5</f>
        <v>39160.882900000084</v>
      </c>
    </row>
    <row r="33" spans="1:17" ht="12.95" customHeight="1" x14ac:dyDescent="0.2">
      <c r="A33" s="39" t="s">
        <v>46</v>
      </c>
      <c r="B33" s="40" t="s">
        <v>48</v>
      </c>
      <c r="C33" s="41">
        <v>54179.530199999921</v>
      </c>
      <c r="D33" s="42">
        <v>3.5999999999999999E-3</v>
      </c>
      <c r="E33" s="20">
        <f>+(C33-C$7)/C$8</f>
        <v>-11412.472905808254</v>
      </c>
      <c r="F33" s="20">
        <f>ROUND(2*E33,0)/2</f>
        <v>-11412.5</v>
      </c>
      <c r="G33" s="20">
        <f>+C33-(C$7+F33*C$8)</f>
        <v>8.0624999172869138E-3</v>
      </c>
      <c r="J33" s="20">
        <f>+G33</f>
        <v>8.0624999172869138E-3</v>
      </c>
      <c r="O33" s="20">
        <f ca="1">+C$11+C$12*$F33</f>
        <v>8.5541043553251025E-3</v>
      </c>
      <c r="Q33" s="26">
        <f>+C33-15018.5</f>
        <v>39161.030199999921</v>
      </c>
    </row>
    <row r="34" spans="1:17" ht="12.95" customHeight="1" x14ac:dyDescent="0.2">
      <c r="A34" s="39" t="s">
        <v>46</v>
      </c>
      <c r="B34" s="40" t="s">
        <v>47</v>
      </c>
      <c r="C34" s="41">
        <v>54180.423500000034</v>
      </c>
      <c r="D34" s="42">
        <v>1.4E-3</v>
      </c>
      <c r="E34" s="20">
        <f>+(C34-C$7)/C$8</f>
        <v>-11409.470953345792</v>
      </c>
      <c r="F34" s="20">
        <f>ROUND(2*E34,0)/2</f>
        <v>-11409.5</v>
      </c>
      <c r="G34" s="20">
        <f>+C34-(C$7+F34*C$8)</f>
        <v>8.6435000339406542E-3</v>
      </c>
      <c r="J34" s="20">
        <f>+G34</f>
        <v>8.6435000339406542E-3</v>
      </c>
      <c r="O34" s="20">
        <f ca="1">+C$11+C$12*$F34</f>
        <v>8.5521779624919483E-3</v>
      </c>
      <c r="Q34" s="26">
        <f>+C34-15018.5</f>
        <v>39161.923500000034</v>
      </c>
    </row>
    <row r="35" spans="1:17" ht="12.95" customHeight="1" x14ac:dyDescent="0.2">
      <c r="A35" s="39" t="s">
        <v>46</v>
      </c>
      <c r="B35" s="40" t="s">
        <v>47</v>
      </c>
      <c r="C35" s="41">
        <v>54180.57209999999</v>
      </c>
      <c r="D35" s="42">
        <v>1.4E-3</v>
      </c>
      <c r="E35" s="20">
        <f>+(C35-C$7)/C$8</f>
        <v>-11408.971580082905</v>
      </c>
      <c r="F35" s="20">
        <f>ROUND(2*E35,0)/2</f>
        <v>-11409</v>
      </c>
      <c r="G35" s="20">
        <f>+C35-(C$7+F35*C$8)</f>
        <v>8.4569999889936298E-3</v>
      </c>
      <c r="J35" s="20">
        <f>+G35</f>
        <v>8.4569999889936298E-3</v>
      </c>
      <c r="O35" s="20">
        <f ca="1">+C$11+C$12*$F35</f>
        <v>8.5518568970197571E-3</v>
      </c>
      <c r="Q35" s="26">
        <f>+C35-15018.5</f>
        <v>39162.07209999999</v>
      </c>
    </row>
    <row r="36" spans="1:17" ht="12.95" customHeight="1" x14ac:dyDescent="0.2">
      <c r="A36" s="39" t="s">
        <v>46</v>
      </c>
      <c r="B36" s="40" t="s">
        <v>48</v>
      </c>
      <c r="C36" s="41">
        <v>54181.466800000053</v>
      </c>
      <c r="D36" s="42">
        <v>2.2000000000000001E-3</v>
      </c>
      <c r="E36" s="20">
        <f>+(C36-C$7)/C$8</f>
        <v>-11405.964922892696</v>
      </c>
      <c r="F36" s="20">
        <f>ROUND(2*E36,0)/2</f>
        <v>-11406</v>
      </c>
      <c r="G36" s="20">
        <f>+C36-(C$7+F36*C$8)</f>
        <v>1.043800005572848E-2</v>
      </c>
      <c r="J36" s="20">
        <f>+G36</f>
        <v>1.043800005572848E-2</v>
      </c>
      <c r="O36" s="20">
        <f ca="1">+C$11+C$12*$F36</f>
        <v>8.5499305041866029E-3</v>
      </c>
      <c r="Q36" s="26">
        <f>+C36-15018.5</f>
        <v>39162.966800000053</v>
      </c>
    </row>
    <row r="37" spans="1:17" ht="12.95" customHeight="1" x14ac:dyDescent="0.2">
      <c r="A37" s="39" t="s">
        <v>46</v>
      </c>
      <c r="B37" s="40" t="s">
        <v>47</v>
      </c>
      <c r="C37" s="41">
        <v>54184.442100000102</v>
      </c>
      <c r="D37" s="42">
        <v>2.0999999999999999E-3</v>
      </c>
      <c r="E37" s="20">
        <f>+(C37-C$7)/C$8</f>
        <v>-11395.966367916104</v>
      </c>
      <c r="F37" s="20">
        <f>ROUND(2*E37,0)/2</f>
        <v>-11396</v>
      </c>
      <c r="G37" s="20">
        <f>+C37-(C$7+F37*C$8)</f>
        <v>1.0008000099333003E-2</v>
      </c>
      <c r="J37" s="20">
        <f>+G37</f>
        <v>1.0008000099333003E-2</v>
      </c>
      <c r="O37" s="20">
        <f ca="1">+C$11+C$12*$F37</f>
        <v>8.5435091947427527E-3</v>
      </c>
      <c r="Q37" s="26">
        <f>+C37-15018.5</f>
        <v>39165.942100000102</v>
      </c>
    </row>
    <row r="38" spans="1:17" ht="12.95" customHeight="1" x14ac:dyDescent="0.2">
      <c r="A38" s="39" t="s">
        <v>46</v>
      </c>
      <c r="B38" s="40" t="s">
        <v>48</v>
      </c>
      <c r="C38" s="41">
        <v>54199.617999999784</v>
      </c>
      <c r="D38" s="42">
        <v>4.4000000000000003E-3</v>
      </c>
      <c r="E38" s="20">
        <f>+(C38-C$7)/C$8</f>
        <v>-11344.967453365114</v>
      </c>
      <c r="F38" s="20">
        <f>ROUND(2*E38,0)/2</f>
        <v>-11345</v>
      </c>
      <c r="G38" s="20">
        <f>+C38-(C$7+F38*C$8)</f>
        <v>9.6849997862591408E-3</v>
      </c>
      <c r="J38" s="20">
        <f>+G38</f>
        <v>9.6849997862591408E-3</v>
      </c>
      <c r="O38" s="20">
        <f ca="1">+C$11+C$12*$F38</f>
        <v>8.5107605165791224E-3</v>
      </c>
      <c r="Q38" s="26">
        <f>+C38-15018.5</f>
        <v>39181.117999999784</v>
      </c>
    </row>
    <row r="39" spans="1:17" ht="12.95" customHeight="1" x14ac:dyDescent="0.2">
      <c r="A39" s="39" t="s">
        <v>46</v>
      </c>
      <c r="B39" s="40" t="s">
        <v>48</v>
      </c>
      <c r="C39" s="41">
        <v>54200.358800000045</v>
      </c>
      <c r="D39" s="42">
        <v>1.4E-3</v>
      </c>
      <c r="E39" s="20">
        <f>+(C39-C$7)/C$8</f>
        <v>-11342.477980192945</v>
      </c>
      <c r="F39" s="20">
        <f>ROUND(2*E39,0)/2</f>
        <v>-11342.5</v>
      </c>
      <c r="G39" s="20">
        <f>+C39-(C$7+F39*C$8)</f>
        <v>6.5525000463821925E-3</v>
      </c>
      <c r="J39" s="20">
        <f>+G39</f>
        <v>6.5525000463821925E-3</v>
      </c>
      <c r="O39" s="20">
        <f ca="1">+C$11+C$12*$F39</f>
        <v>8.5091551892181594E-3</v>
      </c>
      <c r="Q39" s="26">
        <f>+C39-15018.5</f>
        <v>39181.858800000045</v>
      </c>
    </row>
    <row r="40" spans="1:17" ht="12.95" customHeight="1" x14ac:dyDescent="0.2">
      <c r="A40" s="39" t="s">
        <v>46</v>
      </c>
      <c r="B40" s="40" t="s">
        <v>47</v>
      </c>
      <c r="C40" s="41">
        <v>54203.333899999969</v>
      </c>
      <c r="D40" s="42">
        <v>5.8999999999999999E-3</v>
      </c>
      <c r="E40" s="20">
        <f>+(C40-C$7)/C$8</f>
        <v>-11332.480097320766</v>
      </c>
      <c r="F40" s="20">
        <f>ROUND(2*E40,0)/2</f>
        <v>-11332.5</v>
      </c>
      <c r="G40" s="20">
        <f>+C40-(C$7+F40*C$8)</f>
        <v>5.922499971347861E-3</v>
      </c>
      <c r="J40" s="20">
        <f>+G40</f>
        <v>5.922499971347861E-3</v>
      </c>
      <c r="O40" s="20">
        <f ca="1">+C$11+C$12*$F40</f>
        <v>8.5027338797743109E-3</v>
      </c>
      <c r="Q40" s="26">
        <f>+C40-15018.5</f>
        <v>39184.833899999969</v>
      </c>
    </row>
    <row r="41" spans="1:17" ht="12.95" customHeight="1" x14ac:dyDescent="0.2">
      <c r="A41" s="39" t="s">
        <v>46</v>
      </c>
      <c r="B41" s="40" t="s">
        <v>48</v>
      </c>
      <c r="C41" s="41">
        <v>54205.416600000113</v>
      </c>
      <c r="D41" s="42">
        <v>4.5999999999999999E-3</v>
      </c>
      <c r="E41" s="20">
        <f>+(C41-C$7)/C$8</f>
        <v>-11325.48114244198</v>
      </c>
      <c r="F41" s="20">
        <f>ROUND(2*E41,0)/2</f>
        <v>-11325.5</v>
      </c>
      <c r="G41" s="20">
        <f>+C41-(C$7+F41*C$8)</f>
        <v>5.6115001134457998E-3</v>
      </c>
      <c r="J41" s="20">
        <f>+G41</f>
        <v>5.6115001134457998E-3</v>
      </c>
      <c r="O41" s="20">
        <f ca="1">+C$11+C$12*$F41</f>
        <v>8.4982389631636165E-3</v>
      </c>
      <c r="Q41" s="26">
        <f>+C41-15018.5</f>
        <v>39186.916600000113</v>
      </c>
    </row>
    <row r="42" spans="1:17" ht="12.95" customHeight="1" x14ac:dyDescent="0.2">
      <c r="A42" s="39" t="s">
        <v>46</v>
      </c>
      <c r="B42" s="40" t="s">
        <v>48</v>
      </c>
      <c r="C42" s="41">
        <v>54207.354700000025</v>
      </c>
      <c r="D42" s="42">
        <v>2.5000000000000001E-3</v>
      </c>
      <c r="E42" s="20">
        <f>+(C42-C$7)/C$8</f>
        <v>-11318.968118747251</v>
      </c>
      <c r="F42" s="20">
        <f>ROUND(2*E42,0)/2</f>
        <v>-11319</v>
      </c>
      <c r="G42" s="20">
        <f>+C42-(C$7+F42*C$8)</f>
        <v>9.487000024819281E-3</v>
      </c>
      <c r="J42" s="20">
        <f>+G42</f>
        <v>9.487000024819281E-3</v>
      </c>
      <c r="O42" s="20">
        <f ca="1">+C$11+C$12*$F42</f>
        <v>8.4940651120251152E-3</v>
      </c>
      <c r="Q42" s="26">
        <f>+C42-15018.5</f>
        <v>39188.854700000025</v>
      </c>
    </row>
    <row r="43" spans="1:17" ht="12.95" customHeight="1" x14ac:dyDescent="0.2">
      <c r="A43" s="39" t="s">
        <v>46</v>
      </c>
      <c r="B43" s="40" t="s">
        <v>48</v>
      </c>
      <c r="C43" s="41">
        <v>54207.49860000005</v>
      </c>
      <c r="D43" s="42">
        <v>8.0000000000000004E-4</v>
      </c>
      <c r="E43" s="20">
        <f>+(C43-C$7)/C$8</f>
        <v>-11318.484539927853</v>
      </c>
      <c r="F43" s="20">
        <f>ROUND(2*E43,0)/2</f>
        <v>-11318.5</v>
      </c>
      <c r="G43" s="20">
        <f>+C43-(C$7+F43*C$8)</f>
        <v>4.6005000476725399E-3</v>
      </c>
      <c r="J43" s="20">
        <f>+G43</f>
        <v>4.6005000476725399E-3</v>
      </c>
      <c r="O43" s="20">
        <f ca="1">+C$11+C$12*$F43</f>
        <v>8.4937440465529222E-3</v>
      </c>
      <c r="Q43" s="26">
        <f>+C43-15018.5</f>
        <v>39188.99860000005</v>
      </c>
    </row>
    <row r="44" spans="1:17" ht="12.95" customHeight="1" x14ac:dyDescent="0.2">
      <c r="A44" s="39" t="s">
        <v>46</v>
      </c>
      <c r="B44" s="40" t="s">
        <v>47</v>
      </c>
      <c r="C44" s="41">
        <v>54208.392599999905</v>
      </c>
      <c r="D44" s="42">
        <v>1.5E-3</v>
      </c>
      <c r="E44" s="20">
        <f>+(C44-C$7)/C$8</f>
        <v>-11315.480235102297</v>
      </c>
      <c r="F44" s="20">
        <f>ROUND(2*E44,0)/2</f>
        <v>-11315.5</v>
      </c>
      <c r="G44" s="20">
        <f>+C44-(C$7+F44*C$8)</f>
        <v>5.8814999065361917E-3</v>
      </c>
      <c r="J44" s="20">
        <f>+G44</f>
        <v>5.8814999065361917E-3</v>
      </c>
      <c r="O44" s="20">
        <f ca="1">+C$11+C$12*$F44</f>
        <v>8.491817653719768E-3</v>
      </c>
      <c r="Q44" s="26">
        <f>+C44-15018.5</f>
        <v>39189.892599999905</v>
      </c>
    </row>
    <row r="45" spans="1:17" ht="12.95" customHeight="1" x14ac:dyDescent="0.2">
      <c r="A45" s="39" t="s">
        <v>46</v>
      </c>
      <c r="B45" s="40" t="s">
        <v>47</v>
      </c>
      <c r="C45" s="41">
        <v>54211.520599999931</v>
      </c>
      <c r="D45" s="42">
        <v>8.9999999999999998E-4</v>
      </c>
      <c r="E45" s="20">
        <f>+(C45-C$7)/C$8</f>
        <v>-11304.968528731</v>
      </c>
      <c r="F45" s="20">
        <f>ROUND(2*E45,0)/2</f>
        <v>-11305</v>
      </c>
      <c r="G45" s="20">
        <f>+C45-(C$7+F45*C$8)</f>
        <v>9.3649999325862154E-3</v>
      </c>
      <c r="J45" s="20">
        <f>+G45</f>
        <v>9.3649999325862154E-3</v>
      </c>
      <c r="O45" s="20">
        <f ca="1">+C$11+C$12*$F45</f>
        <v>8.4850752788037265E-3</v>
      </c>
      <c r="Q45" s="26">
        <f>+C45-15018.5</f>
        <v>39193.020599999931</v>
      </c>
    </row>
    <row r="46" spans="1:17" ht="12.95" customHeight="1" x14ac:dyDescent="0.2">
      <c r="A46" s="39" t="s">
        <v>46</v>
      </c>
      <c r="B46" s="40" t="s">
        <v>47</v>
      </c>
      <c r="C46" s="41">
        <v>54212.262699999847</v>
      </c>
      <c r="D46" s="42">
        <v>1.6000000000000001E-3</v>
      </c>
      <c r="E46" s="20">
        <f>+(C46-C$7)/C$8</f>
        <v>-11302.474686884074</v>
      </c>
      <c r="F46" s="20">
        <f>ROUND(2*E46,0)/2</f>
        <v>-11302.5</v>
      </c>
      <c r="G46" s="20">
        <f>+C46-(C$7+F46*C$8)</f>
        <v>7.5324998470023274E-3</v>
      </c>
      <c r="J46" s="20">
        <f>+G46</f>
        <v>7.5324998470023274E-3</v>
      </c>
      <c r="O46" s="20">
        <f ca="1">+C$11+C$12*$F46</f>
        <v>8.4834699514427653E-3</v>
      </c>
      <c r="Q46" s="26">
        <f>+C46-15018.5</f>
        <v>39193.762699999847</v>
      </c>
    </row>
    <row r="47" spans="1:17" ht="12.95" customHeight="1" x14ac:dyDescent="0.2">
      <c r="A47" s="39" t="s">
        <v>46</v>
      </c>
      <c r="B47" s="40" t="s">
        <v>48</v>
      </c>
      <c r="C47" s="41">
        <v>54212.559599999804</v>
      </c>
      <c r="D47" s="42">
        <v>1.8E-3</v>
      </c>
      <c r="E47" s="20">
        <f>+(C47-C$7)/C$8</f>
        <v>-11301.476948514135</v>
      </c>
      <c r="F47" s="20">
        <f>ROUND(2*E47,0)/2</f>
        <v>-11301.5</v>
      </c>
      <c r="G47" s="20">
        <f>+C47-(C$7+F47*C$8)</f>
        <v>6.8594998010667041E-3</v>
      </c>
      <c r="J47" s="20">
        <f>+G47</f>
        <v>6.8594998010667041E-3</v>
      </c>
      <c r="O47" s="20">
        <f ca="1">+C$11+C$12*$F47</f>
        <v>8.4828278204983794E-3</v>
      </c>
      <c r="Q47" s="26">
        <f>+C47-15018.5</f>
        <v>39194.059599999804</v>
      </c>
    </row>
    <row r="48" spans="1:17" ht="12.95" customHeight="1" x14ac:dyDescent="0.2">
      <c r="A48" s="39" t="s">
        <v>46</v>
      </c>
      <c r="B48" s="40" t="s">
        <v>47</v>
      </c>
      <c r="C48" s="41">
        <v>54214.346899999771</v>
      </c>
      <c r="D48" s="42">
        <v>1.6000000000000001E-3</v>
      </c>
      <c r="E48" s="20">
        <f>+(C48-C$7)/C$8</f>
        <v>-11295.470691226117</v>
      </c>
      <c r="F48" s="20">
        <f>ROUND(2*E48,0)/2</f>
        <v>-11295.5</v>
      </c>
      <c r="G48" s="20">
        <f>+C48-(C$7+F48*C$8)</f>
        <v>8.7214997693081386E-3</v>
      </c>
      <c r="J48" s="20">
        <f>+G48</f>
        <v>8.7214997693081386E-3</v>
      </c>
      <c r="O48" s="20">
        <f ca="1">+C$11+C$12*$F48</f>
        <v>8.478975034832071E-3</v>
      </c>
      <c r="Q48" s="26">
        <f>+C48-15018.5</f>
        <v>39195.846899999771</v>
      </c>
    </row>
    <row r="49" spans="1:17" ht="12.95" customHeight="1" x14ac:dyDescent="0.2">
      <c r="A49" s="39" t="s">
        <v>46</v>
      </c>
      <c r="B49" s="40" t="s">
        <v>47</v>
      </c>
      <c r="C49" s="41">
        <v>54216.280499999877</v>
      </c>
      <c r="D49" s="42">
        <v>1.4E-3</v>
      </c>
      <c r="E49" s="20">
        <f>+(C49-C$7)/C$8</f>
        <v>-11288.972789870464</v>
      </c>
      <c r="F49" s="20">
        <f>ROUND(2*E49,0)/2</f>
        <v>-11289</v>
      </c>
      <c r="G49" s="20">
        <f>+C49-(C$7+F49*C$8)</f>
        <v>8.0969998743967153E-3</v>
      </c>
      <c r="J49" s="20">
        <f>+G49</f>
        <v>8.0969998743967153E-3</v>
      </c>
      <c r="O49" s="20">
        <f ca="1">+C$11+C$12*$F49</f>
        <v>8.4748011836935679E-3</v>
      </c>
      <c r="Q49" s="26">
        <f>+C49-15018.5</f>
        <v>39197.780499999877</v>
      </c>
    </row>
    <row r="50" spans="1:17" ht="12.95" customHeight="1" x14ac:dyDescent="0.2">
      <c r="A50" s="39" t="s">
        <v>46</v>
      </c>
      <c r="B50" s="40" t="s">
        <v>47</v>
      </c>
      <c r="C50" s="41">
        <v>54216.430499999784</v>
      </c>
      <c r="D50" s="42">
        <v>3.3E-3</v>
      </c>
      <c r="E50" s="20">
        <f>+(C50-C$7)/C$8</f>
        <v>-11288.46871187983</v>
      </c>
      <c r="F50" s="20">
        <f>ROUND(2*E50,0)/2</f>
        <v>-11288.5</v>
      </c>
      <c r="G50" s="20">
        <f>+C50-(C$7+F50*C$8)</f>
        <v>9.3104997795308009E-3</v>
      </c>
      <c r="J50" s="20">
        <f>+G50</f>
        <v>9.3104997795308009E-3</v>
      </c>
      <c r="O50" s="20">
        <f ca="1">+C$11+C$12*$F50</f>
        <v>8.4744801182213766E-3</v>
      </c>
      <c r="Q50" s="26">
        <f>+C50-15018.5</f>
        <v>39197.930499999784</v>
      </c>
    </row>
    <row r="51" spans="1:17" ht="12.95" customHeight="1" x14ac:dyDescent="0.2">
      <c r="A51" s="39" t="s">
        <v>46</v>
      </c>
      <c r="B51" s="40" t="s">
        <v>48</v>
      </c>
      <c r="C51" s="41">
        <v>54231.30849999981</v>
      </c>
      <c r="D51" s="42">
        <v>3.8999999999999998E-3</v>
      </c>
      <c r="E51" s="20">
        <f>+(C51-C$7)/C$8</f>
        <v>-11238.470896217705</v>
      </c>
      <c r="F51" s="20">
        <f>ROUND(2*E51,0)/2</f>
        <v>-11238.5</v>
      </c>
      <c r="G51" s="20">
        <f>+C51-(C$7+F51*C$8)</f>
        <v>8.6604998068651184E-3</v>
      </c>
      <c r="J51" s="20">
        <f>+G51</f>
        <v>8.6604998068651184E-3</v>
      </c>
      <c r="O51" s="20">
        <f ca="1">+C$11+C$12*$F51</f>
        <v>8.4423735710021305E-3</v>
      </c>
      <c r="Q51" s="26">
        <f>+C51-15018.5</f>
        <v>39212.80849999981</v>
      </c>
    </row>
    <row r="52" spans="1:17" ht="12.95" customHeight="1" x14ac:dyDescent="0.2">
      <c r="A52" s="39" t="s">
        <v>46</v>
      </c>
      <c r="B52" s="40" t="s">
        <v>48</v>
      </c>
      <c r="C52" s="41">
        <v>54233.242899999954</v>
      </c>
      <c r="D52" s="42">
        <v>1.8E-3</v>
      </c>
      <c r="E52" s="20">
        <f>+(C52-C$7)/C$8</f>
        <v>-11231.970306445972</v>
      </c>
      <c r="F52" s="20">
        <f>ROUND(2*E52,0)/2</f>
        <v>-11232</v>
      </c>
      <c r="G52" s="20">
        <f>+C52-(C$7+F52*C$8)</f>
        <v>8.8359999499516562E-3</v>
      </c>
      <c r="J52" s="20">
        <f>+G52</f>
        <v>8.8359999499516562E-3</v>
      </c>
      <c r="O52" s="20">
        <f ca="1">+C$11+C$12*$F52</f>
        <v>8.4381997198636274E-3</v>
      </c>
      <c r="Q52" s="26">
        <f>+C52-15018.5</f>
        <v>39214.742899999954</v>
      </c>
    </row>
    <row r="53" spans="1:17" ht="12.95" customHeight="1" x14ac:dyDescent="0.2">
      <c r="A53" s="39" t="s">
        <v>46</v>
      </c>
      <c r="B53" s="40" t="s">
        <v>48</v>
      </c>
      <c r="C53" s="41">
        <v>54265.228600000031</v>
      </c>
      <c r="D53" s="42">
        <v>1.4E-3</v>
      </c>
      <c r="E53" s="20">
        <f>+(C53-C$7)/C$8</f>
        <v>-11124.481723812205</v>
      </c>
      <c r="F53" s="20">
        <f>ROUND(2*E53,0)/2</f>
        <v>-11124.5</v>
      </c>
      <c r="G53" s="20">
        <f>+C53-(C$7+F53*C$8)</f>
        <v>5.4385000330512412E-3</v>
      </c>
      <c r="J53" s="20">
        <f>+G53</f>
        <v>5.4385000330512412E-3</v>
      </c>
      <c r="O53" s="20">
        <f ca="1">+C$11+C$12*$F53</f>
        <v>8.3691706433422514E-3</v>
      </c>
      <c r="Q53" s="26">
        <f>+C53-15018.5</f>
        <v>39246.728600000031</v>
      </c>
    </row>
    <row r="54" spans="1:17" ht="12.95" customHeight="1" x14ac:dyDescent="0.2">
      <c r="A54" s="39" t="s">
        <v>46</v>
      </c>
      <c r="B54" s="40" t="s">
        <v>48</v>
      </c>
      <c r="C54" s="41">
        <v>54265.381200000178</v>
      </c>
      <c r="D54" s="42">
        <v>8.0000000000000004E-4</v>
      </c>
      <c r="E54" s="20">
        <f>+(C54-C$7)/C$8</f>
        <v>-11123.968908468923</v>
      </c>
      <c r="F54" s="20">
        <f>ROUND(2*E54,0)/2</f>
        <v>-11124</v>
      </c>
      <c r="G54" s="20">
        <f>+C54-(C$7+F54*C$8)</f>
        <v>9.252000178094022E-3</v>
      </c>
      <c r="J54" s="20">
        <f>+G54</f>
        <v>9.252000178094022E-3</v>
      </c>
      <c r="O54" s="20">
        <f ca="1">+C$11+C$12*$F54</f>
        <v>8.3688495778700585E-3</v>
      </c>
      <c r="Q54" s="26">
        <f>+C54-15018.5</f>
        <v>39246.881200000178</v>
      </c>
    </row>
    <row r="55" spans="1:17" ht="12.95" customHeight="1" x14ac:dyDescent="0.2">
      <c r="A55" s="39" t="s">
        <v>46</v>
      </c>
      <c r="B55" s="40" t="s">
        <v>47</v>
      </c>
      <c r="C55" s="41">
        <v>54266.274600000121</v>
      </c>
      <c r="D55" s="42">
        <v>8.9999999999999998E-4</v>
      </c>
      <c r="E55" s="20">
        <f>+(C55-C$7)/C$8</f>
        <v>-11120.966619955036</v>
      </c>
      <c r="F55" s="20">
        <f>ROUND(2*E55,0)/2</f>
        <v>-11121</v>
      </c>
      <c r="G55" s="20">
        <f>+C55-(C$7+F55*C$8)</f>
        <v>9.9330001175985672E-3</v>
      </c>
      <c r="J55" s="20">
        <f>+G55</f>
        <v>9.9330001175985672E-3</v>
      </c>
      <c r="O55" s="20">
        <f ca="1">+C$11+C$12*$F55</f>
        <v>8.3669231850369043E-3</v>
      </c>
      <c r="Q55" s="26">
        <f>+C55-15018.5</f>
        <v>39247.774600000121</v>
      </c>
    </row>
    <row r="56" spans="1:17" ht="12.95" customHeight="1" x14ac:dyDescent="0.2">
      <c r="A56" s="39" t="s">
        <v>46</v>
      </c>
      <c r="B56" s="40" t="s">
        <v>48</v>
      </c>
      <c r="C56" s="41">
        <v>54271.333300000057</v>
      </c>
      <c r="D56" s="42">
        <v>1.6999999999999999E-3</v>
      </c>
      <c r="E56" s="20">
        <f>+(C56-C$7)/C$8</f>
        <v>-11103.966757736569</v>
      </c>
      <c r="F56" s="20">
        <f>ROUND(2*E56,0)/2</f>
        <v>-11104</v>
      </c>
      <c r="G56" s="20">
        <f>+C56-(C$7+F56*C$8)</f>
        <v>9.8920000527868979E-3</v>
      </c>
      <c r="J56" s="20">
        <f>+G56</f>
        <v>9.8920000527868979E-3</v>
      </c>
      <c r="O56" s="20">
        <f ca="1">+C$11+C$12*$F56</f>
        <v>8.3560069589823614E-3</v>
      </c>
      <c r="Q56" s="26">
        <f>+C56-15018.5</f>
        <v>39252.833300000057</v>
      </c>
    </row>
    <row r="57" spans="1:17" ht="12.95" customHeight="1" x14ac:dyDescent="0.2">
      <c r="A57" s="39" t="s">
        <v>46</v>
      </c>
      <c r="B57" s="40" t="s">
        <v>47</v>
      </c>
      <c r="C57" s="41">
        <v>54274.309599999804</v>
      </c>
      <c r="D57" s="42">
        <v>3.2000000000000002E-3</v>
      </c>
      <c r="E57" s="20">
        <f>+(C57-C$7)/C$8</f>
        <v>-11093.964842241052</v>
      </c>
      <c r="F57" s="20">
        <f>ROUND(2*E57,0)/2</f>
        <v>-11094</v>
      </c>
      <c r="G57" s="20">
        <f>+C57-(C$7+F57*C$8)</f>
        <v>1.0461999801918864E-2</v>
      </c>
      <c r="J57" s="20">
        <f>+G57</f>
        <v>1.0461999801918864E-2</v>
      </c>
      <c r="O57" s="20">
        <f ca="1">+C$11+C$12*$F57</f>
        <v>8.3495856495385112E-3</v>
      </c>
      <c r="Q57" s="26">
        <f>+C57-15018.5</f>
        <v>39255.809599999804</v>
      </c>
    </row>
    <row r="58" spans="1:17" ht="12.95" customHeight="1" x14ac:dyDescent="0.2">
      <c r="A58" s="39" t="s">
        <v>46</v>
      </c>
      <c r="B58" s="40" t="s">
        <v>47</v>
      </c>
      <c r="C58" s="41">
        <v>54287.252299999818</v>
      </c>
      <c r="D58" s="42">
        <v>1E-3</v>
      </c>
      <c r="E58" s="20">
        <f>+(C58-C$7)/C$8</f>
        <v>-11050.470640818161</v>
      </c>
      <c r="F58" s="20">
        <f>ROUND(2*E58,0)/2</f>
        <v>-11050.5</v>
      </c>
      <c r="G58" s="20">
        <f>+C58-(C$7+F58*C$8)</f>
        <v>8.7364998180419207E-3</v>
      </c>
      <c r="J58" s="20">
        <f>+G58</f>
        <v>8.7364998180419207E-3</v>
      </c>
      <c r="O58" s="20">
        <f ca="1">+C$11+C$12*$F58</f>
        <v>8.3216529534577682E-3</v>
      </c>
      <c r="Q58" s="26">
        <f>+C58-15018.5</f>
        <v>39268.752299999818</v>
      </c>
    </row>
    <row r="59" spans="1:17" ht="12.95" customHeight="1" x14ac:dyDescent="0.2">
      <c r="A59" s="39" t="s">
        <v>46</v>
      </c>
      <c r="B59" s="40" t="s">
        <v>48</v>
      </c>
      <c r="C59" s="41">
        <v>54292.31399999978</v>
      </c>
      <c r="D59" s="42">
        <v>8.9999999999999998E-4</v>
      </c>
      <c r="E59" s="20">
        <f>+(C59-C$7)/C$8</f>
        <v>-11033.460697039787</v>
      </c>
      <c r="F59" s="20">
        <f>ROUND(2*E59,0)/2</f>
        <v>-11033.5</v>
      </c>
      <c r="G59" s="20">
        <f>+C59-(C$7+F59*C$8)</f>
        <v>1.1695499779307283E-2</v>
      </c>
      <c r="J59" s="20">
        <f>+G59</f>
        <v>1.1695499779307283E-2</v>
      </c>
      <c r="O59" s="20">
        <f ca="1">+C$11+C$12*$F59</f>
        <v>8.3107367274032236E-3</v>
      </c>
      <c r="Q59" s="26">
        <f>+C59-15018.5</f>
        <v>39273.81399999978</v>
      </c>
    </row>
    <row r="60" spans="1:17" ht="12.95" customHeight="1" x14ac:dyDescent="0.2">
      <c r="A60" s="39" t="s">
        <v>46</v>
      </c>
      <c r="B60" s="40" t="s">
        <v>47</v>
      </c>
      <c r="C60" s="41">
        <v>54298.262000000104</v>
      </c>
      <c r="D60" s="42">
        <v>1.1000000000000001E-3</v>
      </c>
      <c r="E60" s="20">
        <f>+(C60-C$7)/C$8</f>
        <v>-11013.472324437689</v>
      </c>
      <c r="F60" s="20">
        <f>ROUND(2*E60,0)/2</f>
        <v>-11013.5</v>
      </c>
      <c r="G60" s="20">
        <f>+C60-(C$7+F60*C$8)</f>
        <v>8.2355001068208367E-3</v>
      </c>
      <c r="J60" s="20">
        <f>+G60</f>
        <v>8.2355001068208367E-3</v>
      </c>
      <c r="O60" s="20">
        <f ca="1">+C$11+C$12*$F60</f>
        <v>8.2978941085155265E-3</v>
      </c>
      <c r="Q60" s="26">
        <f>+C60-15018.5</f>
        <v>39279.762000000104</v>
      </c>
    </row>
    <row r="61" spans="1:17" ht="12.95" customHeight="1" x14ac:dyDescent="0.2">
      <c r="A61" s="39" t="s">
        <v>46</v>
      </c>
      <c r="B61" s="40" t="s">
        <v>47</v>
      </c>
      <c r="C61" s="41">
        <v>54499.571299999952</v>
      </c>
      <c r="D61" s="42">
        <v>8.9999999999999998E-4</v>
      </c>
      <c r="E61" s="20">
        <f>+(C61-C$7)/C$8</f>
        <v>-10336.968407752211</v>
      </c>
      <c r="F61" s="20">
        <f>ROUND(2*E61,0)/2</f>
        <v>-10337</v>
      </c>
      <c r="G61" s="20">
        <f>+C61-(C$7+F61*C$8)</f>
        <v>9.4009999520494603E-3</v>
      </c>
      <c r="J61" s="20">
        <f>+G61</f>
        <v>9.4009999520494603E-3</v>
      </c>
      <c r="O61" s="20">
        <f ca="1">+C$11+C$12*$F61</f>
        <v>7.8634925246391374E-3</v>
      </c>
      <c r="Q61" s="26">
        <f>+C61-15018.5</f>
        <v>39481.071299999952</v>
      </c>
    </row>
    <row r="62" spans="1:17" ht="12.95" customHeight="1" x14ac:dyDescent="0.2">
      <c r="A62" s="39" t="s">
        <v>46</v>
      </c>
      <c r="B62" s="40" t="s">
        <v>47</v>
      </c>
      <c r="C62" s="41">
        <v>54501.504999999888</v>
      </c>
      <c r="D62" s="42">
        <v>1.1999999999999999E-3</v>
      </c>
      <c r="E62" s="20">
        <f>+(C62-C$7)/C$8</f>
        <v>-10330.470170345134</v>
      </c>
      <c r="F62" s="20">
        <f>ROUND(2*E62,0)/2</f>
        <v>-10330.5</v>
      </c>
      <c r="G62" s="20">
        <f>+C62-(C$7+F62*C$8)</f>
        <v>8.8764998872647993E-3</v>
      </c>
      <c r="J62" s="20">
        <f>+G62</f>
        <v>8.8764998872647993E-3</v>
      </c>
      <c r="O62" s="20">
        <f ca="1">+C$11+C$12*$F62</f>
        <v>7.8593186735006378E-3</v>
      </c>
      <c r="Q62" s="26">
        <f>+C62-15018.5</f>
        <v>39483.004999999888</v>
      </c>
    </row>
    <row r="63" spans="1:17" ht="12.95" customHeight="1" x14ac:dyDescent="0.2">
      <c r="A63" s="39" t="s">
        <v>46</v>
      </c>
      <c r="B63" s="40" t="s">
        <v>47</v>
      </c>
      <c r="C63" s="41">
        <v>54502.543500000145</v>
      </c>
      <c r="D63" s="42">
        <v>4.4999999999999997E-3</v>
      </c>
      <c r="E63" s="20">
        <f>+(C63-C$7)/C$8</f>
        <v>-10326.980270386948</v>
      </c>
      <c r="F63" s="20">
        <f>ROUND(2*E63,0)/2</f>
        <v>-10327</v>
      </c>
      <c r="G63" s="20">
        <f>+C63-(C$7+F63*C$8)</f>
        <v>5.8710001467261463E-3</v>
      </c>
      <c r="J63" s="20">
        <f>+G63</f>
        <v>5.8710001467261463E-3</v>
      </c>
      <c r="O63" s="20">
        <f ca="1">+C$11+C$12*$F63</f>
        <v>7.8570712151952889E-3</v>
      </c>
      <c r="Q63" s="26">
        <f>+C63-15018.5</f>
        <v>39484.043500000145</v>
      </c>
    </row>
    <row r="64" spans="1:17" ht="12.95" customHeight="1" x14ac:dyDescent="0.2">
      <c r="A64" s="39" t="s">
        <v>46</v>
      </c>
      <c r="B64" s="40" t="s">
        <v>48</v>
      </c>
      <c r="C64" s="41">
        <v>54511.475999999791</v>
      </c>
      <c r="D64" s="42">
        <v>1.4E-3</v>
      </c>
      <c r="E64" s="20">
        <f>+(C64-C$7)/C$8</f>
        <v>-10296.962426027258</v>
      </c>
      <c r="F64" s="20">
        <f>ROUND(2*E64,0)/2</f>
        <v>-10297</v>
      </c>
      <c r="G64" s="20">
        <f>+C64-(C$7+F64*C$8)</f>
        <v>1.1180999790667556E-2</v>
      </c>
      <c r="J64" s="20">
        <f>+G64</f>
        <v>1.1180999790667556E-2</v>
      </c>
      <c r="O64" s="20">
        <f ca="1">+C$11+C$12*$F64</f>
        <v>7.8378072868637433E-3</v>
      </c>
      <c r="Q64" s="26">
        <f>+C64-15018.5</f>
        <v>39492.975999999791</v>
      </c>
    </row>
    <row r="65" spans="1:17" ht="12.95" customHeight="1" x14ac:dyDescent="0.2">
      <c r="A65" s="39" t="s">
        <v>46</v>
      </c>
      <c r="B65" s="40" t="s">
        <v>47</v>
      </c>
      <c r="C65" s="41">
        <v>54527.540699999779</v>
      </c>
      <c r="D65" s="42">
        <v>2.7000000000000001E-3</v>
      </c>
      <c r="E65" s="20">
        <f>+(C65-C$7)/C$8</f>
        <v>-10242.976681352882</v>
      </c>
      <c r="F65" s="20">
        <f>ROUND(2*E65,0)/2</f>
        <v>-10243</v>
      </c>
      <c r="G65" s="20">
        <f>+C65-(C$7+F65*C$8)</f>
        <v>6.9389997806865722E-3</v>
      </c>
      <c r="J65" s="20">
        <f>+G65</f>
        <v>6.9389997806865722E-3</v>
      </c>
      <c r="O65" s="20">
        <f ca="1">+C$11+C$12*$F65</f>
        <v>7.8031322158669571E-3</v>
      </c>
      <c r="Q65" s="26">
        <f>+C65-15018.5</f>
        <v>39509.040699999779</v>
      </c>
    </row>
    <row r="66" spans="1:17" ht="12.95" customHeight="1" x14ac:dyDescent="0.2">
      <c r="A66" s="39" t="s">
        <v>46</v>
      </c>
      <c r="B66" s="40" t="s">
        <v>48</v>
      </c>
      <c r="C66" s="41">
        <v>54528.435000000056</v>
      </c>
      <c r="D66" s="42">
        <v>6.9999999999999999E-4</v>
      </c>
      <c r="E66" s="20">
        <f>+(C66-C$7)/C$8</f>
        <v>-10239.971368369928</v>
      </c>
      <c r="F66" s="20">
        <f>ROUND(2*E66,0)/2</f>
        <v>-10240</v>
      </c>
      <c r="G66" s="20">
        <f>+C66-(C$7+F66*C$8)</f>
        <v>8.5200000539771281E-3</v>
      </c>
      <c r="J66" s="20">
        <f>+G66</f>
        <v>8.5200000539771281E-3</v>
      </c>
      <c r="O66" s="20">
        <f ca="1">+C$11+C$12*$F66</f>
        <v>7.8012058230338029E-3</v>
      </c>
      <c r="Q66" s="26">
        <f>+C66-15018.5</f>
        <v>39509.935000000056</v>
      </c>
    </row>
    <row r="67" spans="1:17" ht="12.95" customHeight="1" x14ac:dyDescent="0.2">
      <c r="A67" s="39" t="s">
        <v>46</v>
      </c>
      <c r="B67" s="40" t="s">
        <v>48</v>
      </c>
      <c r="C67" s="41">
        <v>54528.582799999975</v>
      </c>
      <c r="D67" s="42">
        <v>5.7000000000000002E-3</v>
      </c>
      <c r="E67" s="20">
        <f>+(C67-C$7)/C$8</f>
        <v>-10239.474683523122</v>
      </c>
      <c r="F67" s="20">
        <f>ROUND(2*E67,0)/2</f>
        <v>-10239.5</v>
      </c>
      <c r="G67" s="20">
        <f>+C67-(C$7+F67*C$8)</f>
        <v>7.5334999710321426E-3</v>
      </c>
      <c r="J67" s="20">
        <f>+G67</f>
        <v>7.5334999710321426E-3</v>
      </c>
      <c r="O67" s="20">
        <f ca="1">+C$11+C$12*$F67</f>
        <v>7.8008847575616099E-3</v>
      </c>
      <c r="Q67" s="26">
        <f>+C67-15018.5</f>
        <v>39510.082799999975</v>
      </c>
    </row>
    <row r="68" spans="1:17" ht="12.95" customHeight="1" x14ac:dyDescent="0.2">
      <c r="A68" s="39" t="s">
        <v>46</v>
      </c>
      <c r="B68" s="40" t="s">
        <v>47</v>
      </c>
      <c r="C68" s="41">
        <v>54557.448100000154</v>
      </c>
      <c r="D68" s="42">
        <v>5.9999999999999995E-4</v>
      </c>
      <c r="E68" s="20">
        <f>+(C68-C$7)/C$8</f>
        <v>-10142.472267308682</v>
      </c>
      <c r="F68" s="20">
        <f>ROUND(2*E68,0)/2</f>
        <v>-10142.5</v>
      </c>
      <c r="G68" s="20">
        <f>+C68-(C$7+F68*C$8)</f>
        <v>8.2525001562316902E-3</v>
      </c>
      <c r="J68" s="20">
        <f>+G68</f>
        <v>8.2525001562316902E-3</v>
      </c>
      <c r="O68" s="20">
        <f ca="1">+C$11+C$12*$F68</f>
        <v>7.7385980559562745E-3</v>
      </c>
      <c r="Q68" s="26">
        <f>+C68-15018.5</f>
        <v>39538.948100000154</v>
      </c>
    </row>
    <row r="69" spans="1:17" ht="12.95" customHeight="1" x14ac:dyDescent="0.2">
      <c r="A69" s="39" t="s">
        <v>46</v>
      </c>
      <c r="B69" s="40" t="s">
        <v>48</v>
      </c>
      <c r="C69" s="41">
        <v>54560.42389999982</v>
      </c>
      <c r="D69" s="42">
        <v>8.0000000000000004E-4</v>
      </c>
      <c r="E69" s="20">
        <f>+(C69-C$7)/C$8</f>
        <v>-10132.47203207341</v>
      </c>
      <c r="F69" s="20">
        <f>ROUND(2*E69,0)/2</f>
        <v>-10132.5</v>
      </c>
      <c r="G69" s="20">
        <f>+C69-(C$7+F69*C$8)</f>
        <v>8.3224998161313124E-3</v>
      </c>
      <c r="J69" s="20">
        <f>+G69</f>
        <v>8.3224998161313124E-3</v>
      </c>
      <c r="O69" s="20">
        <f ca="1">+C$11+C$12*$F69</f>
        <v>7.7321767465124251E-3</v>
      </c>
      <c r="Q69" s="26">
        <f>+C69-15018.5</f>
        <v>39541.92389999982</v>
      </c>
    </row>
    <row r="70" spans="1:17" ht="12.95" customHeight="1" x14ac:dyDescent="0.2">
      <c r="A70" s="39" t="s">
        <v>46</v>
      </c>
      <c r="B70" s="40" t="s">
        <v>47</v>
      </c>
      <c r="C70" s="41">
        <v>54561.318800000008</v>
      </c>
      <c r="D70" s="42">
        <v>5.9999999999999995E-4</v>
      </c>
      <c r="E70" s="20">
        <f>+(C70-C$7)/C$8</f>
        <v>-10129.464702778789</v>
      </c>
      <c r="F70" s="20">
        <f>ROUND(2*E70,0)/2</f>
        <v>-10129.5</v>
      </c>
      <c r="G70" s="20">
        <f>+C70-(C$7+F70*C$8)</f>
        <v>1.0503500008780975E-2</v>
      </c>
      <c r="J70" s="20">
        <f>+G70</f>
        <v>1.0503500008780975E-2</v>
      </c>
      <c r="O70" s="20">
        <f ca="1">+C$11+C$12*$F70</f>
        <v>7.7302503536792709E-3</v>
      </c>
      <c r="Q70" s="26">
        <f>+C70-15018.5</f>
        <v>39542.818800000008</v>
      </c>
    </row>
    <row r="71" spans="1:17" ht="12.95" customHeight="1" x14ac:dyDescent="0.2">
      <c r="A71" s="39" t="s">
        <v>46</v>
      </c>
      <c r="B71" s="40" t="s">
        <v>47</v>
      </c>
      <c r="C71" s="41">
        <v>54562.353600000031</v>
      </c>
      <c r="D71" s="42">
        <v>1.5E-3</v>
      </c>
      <c r="E71" s="20">
        <f>+(C71-C$7)/C$8</f>
        <v>-10125.987236745166</v>
      </c>
      <c r="F71" s="20">
        <f>ROUND(2*E71,0)/2</f>
        <v>-10126</v>
      </c>
      <c r="G71" s="20">
        <f>+C71-(C$7+F71*C$8)</f>
        <v>3.7980000342940912E-3</v>
      </c>
      <c r="J71" s="20">
        <f>+G71</f>
        <v>3.7980000342940912E-3</v>
      </c>
      <c r="O71" s="20">
        <f ca="1">+C$11+C$12*$F71</f>
        <v>7.7280028953739238E-3</v>
      </c>
      <c r="Q71" s="26">
        <f>+C71-15018.5</f>
        <v>39543.853600000031</v>
      </c>
    </row>
    <row r="72" spans="1:17" ht="12.95" customHeight="1" x14ac:dyDescent="0.2">
      <c r="A72" s="39" t="s">
        <v>46</v>
      </c>
      <c r="B72" s="40" t="s">
        <v>48</v>
      </c>
      <c r="C72" s="41">
        <v>54565.330800000113</v>
      </c>
      <c r="D72" s="42">
        <v>2.8999999999999998E-3</v>
      </c>
      <c r="E72" s="20">
        <f>+(C72-C$7)/C$8</f>
        <v>-10115.982296780583</v>
      </c>
      <c r="F72" s="20">
        <f>ROUND(2*E72,0)/2</f>
        <v>-10116</v>
      </c>
      <c r="G72" s="20">
        <f>+C72-(C$7+F72*C$8)</f>
        <v>5.2680001099361107E-3</v>
      </c>
      <c r="J72" s="20">
        <f>+G72</f>
        <v>5.2680001099361107E-3</v>
      </c>
      <c r="O72" s="20">
        <f ca="1">+C$11+C$12*$F72</f>
        <v>7.7215815859300744E-3</v>
      </c>
      <c r="Q72" s="26">
        <f>+C72-15018.5</f>
        <v>39546.830800000113</v>
      </c>
    </row>
    <row r="73" spans="1:17" ht="12.95" customHeight="1" x14ac:dyDescent="0.2">
      <c r="A73" s="39" t="s">
        <v>46</v>
      </c>
      <c r="B73" s="40" t="s">
        <v>48</v>
      </c>
      <c r="C73" s="41">
        <v>54566.37649999978</v>
      </c>
      <c r="D73" s="42">
        <v>1.2999999999999999E-3</v>
      </c>
      <c r="E73" s="20">
        <f>+(C73-C$7)/C$8</f>
        <v>-10112.468201080812</v>
      </c>
      <c r="F73" s="20">
        <f>ROUND(2*E73,0)/2</f>
        <v>-10112.5</v>
      </c>
      <c r="G73" s="20">
        <f>+C73-(C$7+F73*C$8)</f>
        <v>9.4624997800565325E-3</v>
      </c>
      <c r="J73" s="20">
        <f>+G73</f>
        <v>9.4624997800565325E-3</v>
      </c>
      <c r="O73" s="20">
        <f ca="1">+C$11+C$12*$F73</f>
        <v>7.7193341276247272E-3</v>
      </c>
      <c r="Q73" s="26">
        <f>+C73-15018.5</f>
        <v>39547.87649999978</v>
      </c>
    </row>
    <row r="74" spans="1:17" ht="12.95" customHeight="1" x14ac:dyDescent="0.2">
      <c r="A74" s="39" t="s">
        <v>46</v>
      </c>
      <c r="B74" s="40" t="s">
        <v>48</v>
      </c>
      <c r="C74" s="41">
        <v>54568.309299999848</v>
      </c>
      <c r="D74" s="42">
        <v>6.9999999999999999E-4</v>
      </c>
      <c r="E74" s="20">
        <f>+(C74-C$7)/C$8</f>
        <v>-10105.972988141239</v>
      </c>
      <c r="F74" s="20">
        <f>ROUND(2*E74,0)/2</f>
        <v>-10106</v>
      </c>
      <c r="G74" s="20">
        <f>+C74-(C$7+F74*C$8)</f>
        <v>8.0379998471471481E-3</v>
      </c>
      <c r="J74" s="20">
        <f>+G74</f>
        <v>8.0379998471471481E-3</v>
      </c>
      <c r="O74" s="20">
        <f ca="1">+C$11+C$12*$F74</f>
        <v>7.715160276486225E-3</v>
      </c>
      <c r="Q74" s="26">
        <f>+C74-15018.5</f>
        <v>39549.809299999848</v>
      </c>
    </row>
    <row r="75" spans="1:17" ht="12.95" customHeight="1" x14ac:dyDescent="0.2">
      <c r="A75" s="39" t="s">
        <v>46</v>
      </c>
      <c r="B75" s="40" t="s">
        <v>48</v>
      </c>
      <c r="C75" s="41">
        <v>54586.309900000226</v>
      </c>
      <c r="D75" s="42">
        <v>1E-3</v>
      </c>
      <c r="E75" s="20">
        <f>+(C75-C$7)/C$8</f>
        <v>-10045.481612914395</v>
      </c>
      <c r="F75" s="20">
        <f>ROUND(2*E75,0)/2</f>
        <v>-10045.5</v>
      </c>
      <c r="G75" s="20">
        <f>+C75-(C$7+F75*C$8)</f>
        <v>5.4715002261218615E-3</v>
      </c>
      <c r="J75" s="20">
        <f>+G75</f>
        <v>5.4715002261218615E-3</v>
      </c>
      <c r="O75" s="20">
        <f ca="1">+C$11+C$12*$F75</f>
        <v>7.6763113543509382E-3</v>
      </c>
      <c r="Q75" s="26">
        <f>+C75-15018.5</f>
        <v>39567.809900000226</v>
      </c>
    </row>
    <row r="76" spans="1:17" ht="12.95" customHeight="1" x14ac:dyDescent="0.2">
      <c r="A76" s="39" t="s">
        <v>46</v>
      </c>
      <c r="B76" s="40" t="s">
        <v>48</v>
      </c>
      <c r="C76" s="41">
        <v>55646.410900000017</v>
      </c>
      <c r="D76" s="42">
        <v>4.1999999999999997E-3</v>
      </c>
      <c r="E76" s="20">
        <f>+(C76-C$7)/C$8</f>
        <v>-6482.9910643774256</v>
      </c>
      <c r="F76" s="20">
        <f>ROUND(2*E76,0)/2</f>
        <v>-6483</v>
      </c>
      <c r="G76" s="20">
        <f>+C76-(C$7+F76*C$8)</f>
        <v>2.6590000197757035E-3</v>
      </c>
      <c r="J76" s="20">
        <f>+G76</f>
        <v>2.6590000197757035E-3</v>
      </c>
      <c r="O76" s="20">
        <f ca="1">+C$11+C$12*$F76</f>
        <v>5.3887198649797147E-3</v>
      </c>
      <c r="Q76" s="26">
        <f>+C76-15018.5</f>
        <v>40627.910900000017</v>
      </c>
    </row>
    <row r="77" spans="1:17" ht="12.95" customHeight="1" x14ac:dyDescent="0.2">
      <c r="A77" s="39" t="s">
        <v>46</v>
      </c>
      <c r="B77" s="40" t="s">
        <v>47</v>
      </c>
      <c r="C77" s="41">
        <v>55655.342399999965</v>
      </c>
      <c r="D77" s="42">
        <v>6.9999999999999999E-4</v>
      </c>
      <c r="E77" s="20">
        <f>+(C77-C$7)/C$8</f>
        <v>-6452.9765805366605</v>
      </c>
      <c r="F77" s="20">
        <f>ROUND(2*E77,0)/2</f>
        <v>-6453</v>
      </c>
      <c r="G77" s="20">
        <f>+C77-(C$7+F77*C$8)</f>
        <v>6.9689999654656276E-3</v>
      </c>
      <c r="J77" s="20">
        <f>+G77</f>
        <v>6.9689999654656276E-3</v>
      </c>
      <c r="O77" s="20">
        <f ca="1">+C$11+C$12*$F77</f>
        <v>5.3694559366481674E-3</v>
      </c>
      <c r="Q77" s="26">
        <f>+C77-15018.5</f>
        <v>40636.842399999965</v>
      </c>
    </row>
    <row r="78" spans="1:17" ht="12.95" customHeight="1" x14ac:dyDescent="0.2">
      <c r="A78" s="39" t="s">
        <v>46</v>
      </c>
      <c r="B78" s="40" t="s">
        <v>47</v>
      </c>
      <c r="C78" s="41">
        <v>55657.571500000078</v>
      </c>
      <c r="D78" s="42">
        <v>4.7000000000000002E-3</v>
      </c>
      <c r="E78" s="20">
        <f>+(C78-C$7)/C$8</f>
        <v>-6445.4856455388172</v>
      </c>
      <c r="F78" s="20">
        <f>ROUND(2*E78,0)/2</f>
        <v>-6445.5</v>
      </c>
      <c r="G78" s="20">
        <f>+C78-(C$7+F78*C$8)</f>
        <v>4.2715000745374709E-3</v>
      </c>
      <c r="J78" s="20">
        <f>+G78</f>
        <v>4.2715000745374709E-3</v>
      </c>
      <c r="O78" s="20">
        <f ca="1">+C$11+C$12*$F78</f>
        <v>5.364639954565281E-3</v>
      </c>
      <c r="Q78" s="26">
        <f>+C78-15018.5</f>
        <v>40639.071500000078</v>
      </c>
    </row>
    <row r="79" spans="1:17" ht="12.95" customHeight="1" x14ac:dyDescent="0.2">
      <c r="A79" s="39" t="s">
        <v>46</v>
      </c>
      <c r="B79" s="40" t="s">
        <v>48</v>
      </c>
      <c r="C79" s="41">
        <v>55661.440500000026</v>
      </c>
      <c r="D79" s="42">
        <v>1.1999999999999999E-3</v>
      </c>
      <c r="E79" s="20">
        <f>+(C79-C$7)/C$8</f>
        <v>-6432.4837938925057</v>
      </c>
      <c r="F79" s="20">
        <f>ROUND(2*E79,0)/2</f>
        <v>-6432.5</v>
      </c>
      <c r="G79" s="20">
        <f>+C79-(C$7+F79*C$8)</f>
        <v>4.8225000282400288E-3</v>
      </c>
      <c r="J79" s="20">
        <f>+G79</f>
        <v>4.8225000282400288E-3</v>
      </c>
      <c r="O79" s="20">
        <f ca="1">+C$11+C$12*$F79</f>
        <v>5.3562922522882766E-3</v>
      </c>
      <c r="Q79" s="26">
        <f>+C79-15018.5</f>
        <v>40642.940500000026</v>
      </c>
    </row>
    <row r="80" spans="1:17" ht="12.95" customHeight="1" x14ac:dyDescent="0.2">
      <c r="A80" s="39" t="s">
        <v>46</v>
      </c>
      <c r="B80" s="40" t="s">
        <v>48</v>
      </c>
      <c r="C80" s="41">
        <v>55683.314300000202</v>
      </c>
      <c r="D80" s="42">
        <v>1.6000000000000001E-3</v>
      </c>
      <c r="E80" s="20">
        <f>+(C80-C$7)/C$8</f>
        <v>-6358.9764528361065</v>
      </c>
      <c r="F80" s="20">
        <f>ROUND(2*E80,0)/2</f>
        <v>-6359</v>
      </c>
      <c r="G80" s="20">
        <f>+C80-(C$7+F80*C$8)</f>
        <v>7.0070002038846724E-3</v>
      </c>
      <c r="J80" s="20">
        <f>+G80</f>
        <v>7.0070002038846724E-3</v>
      </c>
      <c r="O80" s="20">
        <f ca="1">+C$11+C$12*$F80</f>
        <v>5.3090956278759862E-3</v>
      </c>
      <c r="Q80" s="26">
        <f>+C80-15018.5</f>
        <v>40664.814300000202</v>
      </c>
    </row>
    <row r="81" spans="1:17" ht="12.95" customHeight="1" x14ac:dyDescent="0.2">
      <c r="A81" s="39" t="s">
        <v>46</v>
      </c>
      <c r="B81" s="40" t="s">
        <v>47</v>
      </c>
      <c r="C81" s="41">
        <v>55691.344200000167</v>
      </c>
      <c r="D81" s="42">
        <v>4.7000000000000002E-3</v>
      </c>
      <c r="E81" s="20">
        <f>+(C81-C$7)/C$8</f>
        <v>-6331.9918137728682</v>
      </c>
      <c r="F81" s="20">
        <f>ROUND(2*E81,0)/2</f>
        <v>-6332</v>
      </c>
      <c r="G81" s="20">
        <f>+C81-(C$7+F81*C$8)</f>
        <v>2.436000169836916E-3</v>
      </c>
      <c r="J81" s="20">
        <f>+G81</f>
        <v>2.436000169836916E-3</v>
      </c>
      <c r="O81" s="20">
        <f ca="1">+C$11+C$12*$F81</f>
        <v>5.291758092377594E-3</v>
      </c>
      <c r="Q81" s="26">
        <f>+C81-15018.5</f>
        <v>40672.844200000167</v>
      </c>
    </row>
    <row r="82" spans="1:17" ht="12.95" customHeight="1" x14ac:dyDescent="0.2">
      <c r="A82" s="39" t="s">
        <v>46</v>
      </c>
      <c r="B82" s="40" t="s">
        <v>48</v>
      </c>
      <c r="C82" s="41">
        <v>55981.4822999998</v>
      </c>
      <c r="D82" s="42">
        <v>1E-3</v>
      </c>
      <c r="E82" s="20">
        <f>+(C82-C$7)/C$8</f>
        <v>-5356.9769434733698</v>
      </c>
      <c r="F82" s="20">
        <f>ROUND(2*E82,0)/2</f>
        <v>-5357</v>
      </c>
      <c r="G82" s="20">
        <f>+C82-(C$7+F82*C$8)</f>
        <v>6.8609997979365289E-3</v>
      </c>
      <c r="J82" s="20">
        <f>+G82</f>
        <v>6.8609997979365289E-3</v>
      </c>
      <c r="O82" s="20">
        <f ca="1">+C$11+C$12*$F82</f>
        <v>4.6656804216023114E-3</v>
      </c>
      <c r="Q82" s="26">
        <f>+C82-15018.5</f>
        <v>40962.9822999998</v>
      </c>
    </row>
    <row r="83" spans="1:17" ht="12.95" customHeight="1" x14ac:dyDescent="0.2">
      <c r="A83" s="39" t="s">
        <v>46</v>
      </c>
      <c r="B83" s="40" t="s">
        <v>48</v>
      </c>
      <c r="C83" s="41">
        <v>55982.522700000089</v>
      </c>
      <c r="D83" s="42">
        <v>2.3999999999999998E-3</v>
      </c>
      <c r="E83" s="20">
        <f>+(C83-C$7)/C$8</f>
        <v>-5353.4806585271917</v>
      </c>
      <c r="F83" s="20">
        <f>ROUND(2*E83,0)/2</f>
        <v>-5353.5</v>
      </c>
      <c r="G83" s="20">
        <f>+C83-(C$7+F83*C$8)</f>
        <v>5.7555000894353725E-3</v>
      </c>
      <c r="J83" s="20">
        <f>+G83</f>
        <v>5.7555000894353725E-3</v>
      </c>
      <c r="O83" s="20">
        <f ca="1">+C$11+C$12*$F83</f>
        <v>4.6634329632969642E-3</v>
      </c>
      <c r="Q83" s="26">
        <f>+C83-15018.5</f>
        <v>40964.022700000089</v>
      </c>
    </row>
    <row r="84" spans="1:17" ht="12.95" customHeight="1" x14ac:dyDescent="0.2">
      <c r="A84" s="39" t="s">
        <v>46</v>
      </c>
      <c r="B84" s="40" t="s">
        <v>47</v>
      </c>
      <c r="C84" s="41">
        <v>56005.43600000022</v>
      </c>
      <c r="D84" s="42">
        <v>1E-3</v>
      </c>
      <c r="E84" s="20">
        <f>+(C84-C$7)/C$8</f>
        <v>-5276.4800569936815</v>
      </c>
      <c r="F84" s="20">
        <f>ROUND(2*E84,0)/2</f>
        <v>-5276.5</v>
      </c>
      <c r="G84" s="20">
        <f>+C84-(C$7+F84*C$8)</f>
        <v>5.9345002227928489E-3</v>
      </c>
      <c r="J84" s="20">
        <f>+G84</f>
        <v>5.9345002227928489E-3</v>
      </c>
      <c r="O84" s="20">
        <f ca="1">+C$11+C$12*$F84</f>
        <v>4.6139888805793268E-3</v>
      </c>
      <c r="Q84" s="26">
        <f>+C84-15018.5</f>
        <v>40986.93600000022</v>
      </c>
    </row>
    <row r="85" spans="1:17" ht="12.95" customHeight="1" x14ac:dyDescent="0.2">
      <c r="A85" s="39" t="s">
        <v>46</v>
      </c>
      <c r="B85" s="40" t="s">
        <v>47</v>
      </c>
      <c r="C85" s="41">
        <v>56005.583899999969</v>
      </c>
      <c r="D85" s="42">
        <v>2.5000000000000001E-3</v>
      </c>
      <c r="E85" s="20">
        <f>+(C85-C$7)/C$8</f>
        <v>-5275.983036095452</v>
      </c>
      <c r="F85" s="20">
        <f>ROUND(2*E85,0)/2</f>
        <v>-5276</v>
      </c>
      <c r="G85" s="20">
        <f>+C85-(C$7+F85*C$8)</f>
        <v>5.0479999699746259E-3</v>
      </c>
      <c r="J85" s="20">
        <f>+G85</f>
        <v>5.0479999699746259E-3</v>
      </c>
      <c r="O85" s="20">
        <f ca="1">+C$11+C$12*$F85</f>
        <v>4.6136678151071347E-3</v>
      </c>
      <c r="Q85" s="26">
        <f>+C85-15018.5</f>
        <v>40987.083899999969</v>
      </c>
    </row>
    <row r="86" spans="1:17" ht="12.95" customHeight="1" x14ac:dyDescent="0.2">
      <c r="A86" s="22" t="str">
        <f>$D$7</f>
        <v>VSX</v>
      </c>
      <c r="B86" s="21"/>
      <c r="C86" s="22">
        <f>$C$7</f>
        <v>57575.574000000001</v>
      </c>
      <c r="D86" s="22" t="s">
        <v>13</v>
      </c>
      <c r="E86" s="20">
        <f>+(C86-C$7)/C$8</f>
        <v>0</v>
      </c>
      <c r="F86" s="20">
        <f>ROUND(2*E86,0)/2</f>
        <v>0</v>
      </c>
      <c r="G86" s="20">
        <f>+C86-(C$7+F86*C$8)</f>
        <v>0</v>
      </c>
      <c r="K86" s="20">
        <f>+G86</f>
        <v>0</v>
      </c>
      <c r="O86" s="20">
        <f ca="1">+C$11+C$12*$F86</f>
        <v>1.2257849525323756E-3</v>
      </c>
      <c r="Q86" s="26">
        <f>+C86-15018.5</f>
        <v>42557.074000000001</v>
      </c>
    </row>
    <row r="87" spans="1:17" ht="12.95" customHeight="1" x14ac:dyDescent="0.2">
      <c r="A87" s="22"/>
      <c r="B87" s="21"/>
      <c r="C87" s="22"/>
      <c r="D87" s="22"/>
    </row>
    <row r="88" spans="1:17" ht="12.95" customHeight="1" x14ac:dyDescent="0.2">
      <c r="A88" s="22"/>
      <c r="B88" s="21"/>
      <c r="C88" s="22"/>
      <c r="D88" s="22"/>
    </row>
    <row r="89" spans="1:17" ht="12.95" customHeight="1" x14ac:dyDescent="0.2">
      <c r="A89" s="22"/>
      <c r="B89" s="21"/>
      <c r="C89" s="22"/>
      <c r="D89" s="22"/>
    </row>
    <row r="90" spans="1:17" ht="12.95" customHeight="1" x14ac:dyDescent="0.2">
      <c r="A90" s="22"/>
      <c r="B90" s="21"/>
      <c r="C90" s="22"/>
      <c r="D90" s="22"/>
    </row>
    <row r="91" spans="1:17" ht="12.95" customHeight="1" x14ac:dyDescent="0.2">
      <c r="A91" s="22"/>
      <c r="B91" s="21"/>
      <c r="C91" s="22"/>
      <c r="D91" s="22"/>
    </row>
    <row r="92" spans="1:17" ht="12.95" customHeight="1" x14ac:dyDescent="0.2">
      <c r="A92" s="22"/>
      <c r="B92" s="21"/>
      <c r="C92" s="22"/>
      <c r="D92" s="22"/>
    </row>
    <row r="93" spans="1:17" ht="12.95" customHeight="1" x14ac:dyDescent="0.2">
      <c r="A93" s="22"/>
      <c r="B93" s="21"/>
      <c r="C93" s="22"/>
      <c r="D93" s="22"/>
    </row>
    <row r="94" spans="1:17" ht="12.95" customHeight="1" x14ac:dyDescent="0.2">
      <c r="A94" s="22"/>
      <c r="B94" s="21"/>
      <c r="C94" s="22"/>
      <c r="D94" s="22"/>
    </row>
    <row r="95" spans="1:17" ht="12.95" customHeight="1" x14ac:dyDescent="0.2">
      <c r="A95" s="22"/>
      <c r="B95" s="21"/>
      <c r="C95" s="22"/>
      <c r="D95" s="22"/>
    </row>
    <row r="96" spans="1:17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W92">
    <sortCondition ref="C21:C92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2024-10-17T05:00:21Z</dcterms:modified>
</cp:coreProperties>
</file>