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F60A3E4-861B-45D5-A42F-92D0DF064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R26" i="1" s="1"/>
  <c r="Q26" i="1"/>
  <c r="E24" i="1"/>
  <c r="F24" i="1"/>
  <c r="G24" i="1"/>
  <c r="I24" i="1"/>
  <c r="E25" i="1"/>
  <c r="F25" i="1"/>
  <c r="G25" i="1"/>
  <c r="I25" i="1"/>
  <c r="E22" i="1"/>
  <c r="F22" i="1"/>
  <c r="G22" i="1"/>
  <c r="I22" i="1"/>
  <c r="E23" i="1"/>
  <c r="F23" i="1"/>
  <c r="G23" i="1"/>
  <c r="I23" i="1"/>
  <c r="Q24" i="1"/>
  <c r="Q25" i="1"/>
  <c r="F11" i="1"/>
  <c r="Q22" i="1"/>
  <c r="Q23" i="1"/>
  <c r="A21" i="1"/>
  <c r="H20" i="1"/>
  <c r="C21" i="1"/>
  <c r="G11" i="1"/>
  <c r="E21" i="1"/>
  <c r="F21" i="1"/>
  <c r="G21" i="1"/>
  <c r="H21" i="1"/>
  <c r="E14" i="1"/>
  <c r="C17" i="1"/>
  <c r="Q21" i="1"/>
  <c r="C11" i="1"/>
  <c r="E15" i="1" l="1"/>
  <c r="C12" i="1"/>
  <c r="O26" i="1" l="1"/>
  <c r="C16" i="1"/>
  <c r="D18" i="1" s="1"/>
  <c r="O23" i="1"/>
  <c r="O22" i="1"/>
  <c r="O25" i="1"/>
  <c r="C15" i="1"/>
  <c r="O21" i="1"/>
  <c r="O24" i="1"/>
  <c r="C18" i="1" l="1"/>
  <c r="E16" i="1"/>
  <c r="E17" i="1" s="1"/>
</calcChain>
</file>

<file path=xl/sharedStrings.xml><?xml version="1.0" encoding="utf-8"?>
<sst xmlns="http://schemas.openxmlformats.org/spreadsheetml/2006/main" count="60" uniqueCount="52">
  <si>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</si>
  <si>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</si>
  <si>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</si>
  <si>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</si>
  <si>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</si>
  <si>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</si>
  <si>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</si>
  <si>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</si>
  <si>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</si>
  <si>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</si>
  <si>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</si>
  <si>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</si>
  <si>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</si>
  <si>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</si>
  <si>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</si>
  <si>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</si>
  <si>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</si>
  <si>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</si>
  <si>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</si>
  <si>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</si>
  <si>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</si>
  <si>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</si>
  <si>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</si>
  <si>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</si>
  <si>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</si>
  <si>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</si>
  <si>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</si>
  <si>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</si>
  <si>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</si>
  <si>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</si>
  <si>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</si>
  <si>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</si>
  <si>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</si>
  <si>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</si>
  <si>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</si>
  <si>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</si>
  <si>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</si>
  <si>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</si>
  <si>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</si>
  <si>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</si>
  <si>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V0800 Cep</t>
  </si>
  <si>
    <t>V0800 Cep / GSC 4507-0064</t>
  </si>
  <si>
    <t>EA</t>
  </si>
  <si>
    <t>G4507-0064</t>
  </si>
  <si>
    <t>BRNO</t>
  </si>
  <si>
    <t>OEJV 0160</t>
  </si>
  <si>
    <t>I</t>
  </si>
  <si>
    <t>II</t>
  </si>
  <si>
    <t>OEJV</t>
  </si>
  <si>
    <t>OEJV 0168</t>
  </si>
  <si>
    <t>CCD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</si>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</sst>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8" fillId="0" borderId="0" xfId="0" applyFont="1" applyAlignment="1">
      <alignment horizontal="left"/>
    </xf>
    <xf numFmtId="165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V0800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6-4D97-9D38-C0999282D7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0.18117000000347616</c:v>
                </c:pt>
                <c:pt idx="2">
                  <c:v>0.18465999999898486</c:v>
                </c:pt>
                <c:pt idx="3">
                  <c:v>0.20236999999906402</c:v>
                </c:pt>
                <c:pt idx="4">
                  <c:v>0.21239000000059605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6-4D97-9D38-C0999282D7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F6-4D97-9D38-C0999282D7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F6-4D97-9D38-C0999282D7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F6-4D97-9D38-C0999282D7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F6-4D97-9D38-C0999282D7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F6-4D97-9D38-C0999282D7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0.19051899104586364</c:v>
                </c:pt>
                <c:pt idx="1">
                  <c:v>8.565788995786365E-2</c:v>
                </c:pt>
                <c:pt idx="2">
                  <c:v>8.3694355395658074E-2</c:v>
                </c:pt>
                <c:pt idx="3">
                  <c:v>7.4294455895737757E-2</c:v>
                </c:pt>
                <c:pt idx="4">
                  <c:v>6.7777192242459663E-2</c:v>
                </c:pt>
                <c:pt idx="5">
                  <c:v>-1.2528845295477764E-3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F6-4D97-9D38-C0999282D72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3765</c:v>
                </c:pt>
                <c:pt idx="2">
                  <c:v>3835.5</c:v>
                </c:pt>
                <c:pt idx="3">
                  <c:v>4173</c:v>
                </c:pt>
                <c:pt idx="4">
                  <c:v>4407</c:v>
                </c:pt>
                <c:pt idx="5">
                  <c:v>6885.5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5">
                  <c:v>-0.2798999999940861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F6-4D97-9D38-C0999282D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13496"/>
        <c:axId val="1"/>
      </c:scatterChart>
      <c:valAx>
        <c:axId val="521513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13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8F0296-0AA6-344E-1F02-BB7BFD686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:E6"/>
    </sheetView>
  </sheetViews>
  <sheetFormatPr defaultColWidth="10.28515625" defaultRowHeight="12.75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23</v>
      </c>
      <c r="B2" t="s">
        <v>42</v>
      </c>
      <c r="C2" s="2"/>
      <c r="D2" s="2"/>
      <c r="E2" s="9" t="s">
        <v>40</v>
      </c>
      <c r="F2" t="s">
        <v>43</v>
      </c>
    </row>
    <row r="3" spans="1:7" ht="13.5" thickBot="1"/>
    <row r="4" spans="1:7" ht="14.25" thickTop="1" thickBot="1">
      <c r="A4" s="4" t="s">
        <v>0</v>
      </c>
      <c r="C4" s="27" t="s">
        <v>39</v>
      </c>
      <c r="D4" s="28" t="s">
        <v>39</v>
      </c>
    </row>
    <row r="6" spans="1:7">
      <c r="A6" s="4" t="s">
        <v>1</v>
      </c>
    </row>
    <row r="7" spans="1:7">
      <c r="A7" t="s">
        <v>2</v>
      </c>
      <c r="C7" s="43">
        <v>51486.546999999999</v>
      </c>
      <c r="D7" s="29" t="s">
        <v>44</v>
      </c>
    </row>
    <row r="8" spans="1:7">
      <c r="A8" t="s">
        <v>3</v>
      </c>
      <c r="C8" s="43">
        <v>1.218</v>
      </c>
      <c r="D8" s="29" t="s">
        <v>44</v>
      </c>
    </row>
    <row r="9" spans="1:7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>
      <c r="A10" s="9"/>
      <c r="B10" s="9"/>
      <c r="C10" s="3" t="s">
        <v>19</v>
      </c>
      <c r="D10" s="3" t="s">
        <v>20</v>
      </c>
      <c r="E10" s="9"/>
    </row>
    <row r="11" spans="1:7">
      <c r="A11" s="9" t="s">
        <v>15</v>
      </c>
      <c r="B11" s="9"/>
      <c r="C11" s="21">
        <f ca="1">INTERCEPT(INDIRECT($G$11):G992,INDIRECT($F$11):F992)</f>
        <v>0.19051899104586364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>
      <c r="A12" s="9" t="s">
        <v>16</v>
      </c>
      <c r="B12" s="9"/>
      <c r="C12" s="21">
        <f ca="1">SLOPE(INDIRECT($G$11):G992,INDIRECT($F$11):F992)</f>
        <v>-2.785155407383798E-5</v>
      </c>
      <c r="D12" s="2"/>
      <c r="E12" s="9"/>
    </row>
    <row r="13" spans="1:7">
      <c r="A13" s="9" t="s">
        <v>18</v>
      </c>
      <c r="B13" s="9"/>
      <c r="C13" s="2" t="s">
        <v>13</v>
      </c>
      <c r="D13" s="13" t="s">
        <v>36</v>
      </c>
      <c r="E13" s="10">
        <v>1</v>
      </c>
    </row>
    <row r="14" spans="1:7">
      <c r="A14" s="9"/>
      <c r="B14" s="9"/>
      <c r="C14" s="9"/>
      <c r="D14" s="13" t="s">
        <v>31</v>
      </c>
      <c r="E14" s="14">
        <f ca="1">NOW()+15018.5+$C$9/24</f>
        <v>60332.745443865737</v>
      </c>
    </row>
    <row r="15" spans="1:7">
      <c r="A15" s="11" t="s">
        <v>17</v>
      </c>
      <c r="B15" s="9"/>
      <c r="C15" s="12">
        <f ca="1">(C7+C11)+(C8+C12)*INT(MAX(F21:F3533))</f>
        <v>59872.475761041249</v>
      </c>
      <c r="D15" s="13" t="s">
        <v>37</v>
      </c>
      <c r="E15" s="14">
        <f ca="1">ROUND(2*(E14-$C$7)/$C$8,0)/2+E13</f>
        <v>7264</v>
      </c>
    </row>
    <row r="16" spans="1:7">
      <c r="A16" s="15" t="s">
        <v>4</v>
      </c>
      <c r="B16" s="9"/>
      <c r="C16" s="16">
        <f ca="1">+C8+C12</f>
        <v>1.2179721484459261</v>
      </c>
      <c r="D16" s="13" t="s">
        <v>38</v>
      </c>
      <c r="E16" s="23">
        <f ca="1">ROUND(2*(E14-$C$15)/$C$16,0)/2+E13</f>
        <v>379</v>
      </c>
    </row>
    <row r="17" spans="1:18" ht="13.5" thickBot="1">
      <c r="A17" s="13" t="s">
        <v>28</v>
      </c>
      <c r="B17" s="9"/>
      <c r="C17" s="9">
        <f>COUNT(C21:C2191)</f>
        <v>6</v>
      </c>
      <c r="D17" s="13" t="s">
        <v>32</v>
      </c>
      <c r="E17" s="17">
        <f ca="1">+$C$15+$C$16*E16-15018.5-$C$9/24</f>
        <v>45315.98303863559</v>
      </c>
    </row>
    <row r="18" spans="1:18" ht="14.25" thickTop="1" thickBot="1">
      <c r="A18" s="15" t="s">
        <v>5</v>
      </c>
      <c r="B18" s="9"/>
      <c r="C18" s="18">
        <f ca="1">+C15</f>
        <v>59872.475761041249</v>
      </c>
      <c r="D18" s="19">
        <f ca="1">+C16</f>
        <v>1.2179721484459261</v>
      </c>
      <c r="E18" s="20" t="s">
        <v>33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BRNO</v>
      </c>
      <c r="I20" s="6" t="s">
        <v>48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35</v>
      </c>
    </row>
    <row r="21" spans="1:18" s="37" customFormat="1" ht="12" customHeight="1">
      <c r="A21" s="37" t="str">
        <f>D7</f>
        <v>BRNO</v>
      </c>
      <c r="C21" s="38">
        <f>C$7</f>
        <v>51486.546999999999</v>
      </c>
      <c r="D21" s="38" t="s">
        <v>13</v>
      </c>
      <c r="E21" s="37">
        <f t="shared" ref="E21:E26" si="0">+(C21-C$7)/C$8</f>
        <v>0</v>
      </c>
      <c r="F21" s="37">
        <f t="shared" ref="F21:F26" si="1">ROUND(2*E21,0)/2</f>
        <v>0</v>
      </c>
      <c r="G21" s="37">
        <f t="shared" ref="G21:G26" si="2">+C21-(C$7+F21*C$8)</f>
        <v>0</v>
      </c>
      <c r="H21" s="37">
        <f>+G21</f>
        <v>0</v>
      </c>
      <c r="O21" s="37">
        <f t="shared" ref="O21:O26" ca="1" si="3">+C$11+C$12*$F21</f>
        <v>0.19051899104586364</v>
      </c>
      <c r="Q21" s="39">
        <f t="shared" ref="Q21:Q26" si="4">+C21-15018.5</f>
        <v>36468.046999999999</v>
      </c>
    </row>
    <row r="22" spans="1:18" s="37" customFormat="1" ht="12" customHeight="1">
      <c r="A22" s="30" t="s">
        <v>45</v>
      </c>
      <c r="B22" s="31" t="s">
        <v>46</v>
      </c>
      <c r="C22" s="32">
        <v>56072.498169999999</v>
      </c>
      <c r="D22" s="32">
        <v>2.9999999999999997E-4</v>
      </c>
      <c r="E22" s="37">
        <f t="shared" si="0"/>
        <v>3765.1487438423646</v>
      </c>
      <c r="F22" s="37">
        <f t="shared" si="1"/>
        <v>3765</v>
      </c>
      <c r="G22" s="37">
        <f t="shared" si="2"/>
        <v>0.18117000000347616</v>
      </c>
      <c r="I22" s="37">
        <f>+G22</f>
        <v>0.18117000000347616</v>
      </c>
      <c r="O22" s="37">
        <f t="shared" ca="1" si="3"/>
        <v>8.565788995786365E-2</v>
      </c>
      <c r="Q22" s="39">
        <f t="shared" si="4"/>
        <v>41053.998169999999</v>
      </c>
    </row>
    <row r="23" spans="1:18" s="37" customFormat="1" ht="12" customHeight="1">
      <c r="A23" s="30" t="s">
        <v>45</v>
      </c>
      <c r="B23" s="31" t="s">
        <v>47</v>
      </c>
      <c r="C23" s="32">
        <v>56158.37066</v>
      </c>
      <c r="D23" s="32">
        <v>5.0000000000000001E-4</v>
      </c>
      <c r="E23" s="37">
        <f t="shared" si="0"/>
        <v>3835.651609195404</v>
      </c>
      <c r="F23" s="37">
        <f t="shared" si="1"/>
        <v>3835.5</v>
      </c>
      <c r="G23" s="37">
        <f t="shared" si="2"/>
        <v>0.18465999999898486</v>
      </c>
      <c r="I23" s="37">
        <f>+G23</f>
        <v>0.18465999999898486</v>
      </c>
      <c r="O23" s="37">
        <f t="shared" ca="1" si="3"/>
        <v>8.3694355395658074E-2</v>
      </c>
      <c r="Q23" s="39">
        <f t="shared" si="4"/>
        <v>41139.87066</v>
      </c>
    </row>
    <row r="24" spans="1:18" s="37" customFormat="1" ht="12" customHeight="1">
      <c r="A24" s="33" t="s">
        <v>49</v>
      </c>
      <c r="B24" s="34" t="s">
        <v>46</v>
      </c>
      <c r="C24" s="40">
        <v>56569.463369999998</v>
      </c>
      <c r="D24" s="33">
        <v>2.0000000000000001E-4</v>
      </c>
      <c r="E24" s="37">
        <f t="shared" si="0"/>
        <v>4173.1661494252867</v>
      </c>
      <c r="F24" s="37">
        <f t="shared" si="1"/>
        <v>4173</v>
      </c>
      <c r="G24" s="37">
        <f t="shared" si="2"/>
        <v>0.20236999999906402</v>
      </c>
      <c r="I24" s="37">
        <f>+G24</f>
        <v>0.20236999999906402</v>
      </c>
      <c r="O24" s="37">
        <f t="shared" ca="1" si="3"/>
        <v>7.4294455895737757E-2</v>
      </c>
      <c r="Q24" s="39">
        <f t="shared" si="4"/>
        <v>41550.963369999998</v>
      </c>
    </row>
    <row r="25" spans="1:18" s="37" customFormat="1" ht="12" customHeight="1">
      <c r="A25" s="33" t="s">
        <v>49</v>
      </c>
      <c r="B25" s="34" t="s">
        <v>46</v>
      </c>
      <c r="C25" s="40">
        <v>56854.485390000002</v>
      </c>
      <c r="D25" s="33">
        <v>2.0000000000000001E-4</v>
      </c>
      <c r="E25" s="37">
        <f t="shared" si="0"/>
        <v>4407.1743760262752</v>
      </c>
      <c r="F25" s="37">
        <f t="shared" si="1"/>
        <v>4407</v>
      </c>
      <c r="G25" s="37">
        <f t="shared" si="2"/>
        <v>0.21239000000059605</v>
      </c>
      <c r="I25" s="37">
        <f>+G25</f>
        <v>0.21239000000059605</v>
      </c>
      <c r="O25" s="37">
        <f t="shared" ca="1" si="3"/>
        <v>6.7777192242459663E-2</v>
      </c>
      <c r="Q25" s="39">
        <f t="shared" si="4"/>
        <v>41835.985390000002</v>
      </c>
    </row>
    <row r="26" spans="1:18" s="37" customFormat="1" ht="12" customHeight="1">
      <c r="A26" s="35" t="s">
        <v>51</v>
      </c>
      <c r="B26" s="36" t="s">
        <v>46</v>
      </c>
      <c r="C26" s="41">
        <v>59872.806100000002</v>
      </c>
      <c r="D26" s="42">
        <v>3.0000000000000001E-3</v>
      </c>
      <c r="E26" s="37">
        <f t="shared" si="0"/>
        <v>6885.2701970443377</v>
      </c>
      <c r="F26" s="37">
        <f t="shared" si="1"/>
        <v>6885.5</v>
      </c>
      <c r="G26" s="37">
        <f t="shared" si="2"/>
        <v>-0.2798999999940861</v>
      </c>
      <c r="O26" s="37">
        <f t="shared" ca="1" si="3"/>
        <v>-1.2528845295477764E-3</v>
      </c>
      <c r="Q26" s="39">
        <f t="shared" si="4"/>
        <v>44854.306100000002</v>
      </c>
      <c r="R26" s="37">
        <f>+G26</f>
        <v>-0.2798999999940861</v>
      </c>
    </row>
    <row r="27" spans="1:18" s="37" customFormat="1" ht="12" customHeight="1">
      <c r="C27" s="38"/>
      <c r="D27" s="38"/>
      <c r="Q27" s="39"/>
    </row>
    <row r="28" spans="1:18" s="37" customFormat="1" ht="12" customHeight="1">
      <c r="C28" s="38"/>
      <c r="D28" s="38"/>
      <c r="Q28" s="39"/>
    </row>
    <row r="29" spans="1:18" s="37" customFormat="1" ht="12" customHeight="1">
      <c r="C29" s="38"/>
      <c r="D29" s="38"/>
      <c r="Q29" s="39"/>
    </row>
    <row r="30" spans="1:18" s="37" customFormat="1" ht="12" customHeight="1">
      <c r="C30" s="38"/>
      <c r="D30" s="38"/>
      <c r="Q30" s="39"/>
    </row>
    <row r="31" spans="1:18" s="37" customFormat="1" ht="12" customHeight="1">
      <c r="C31" s="38"/>
      <c r="D31" s="38"/>
      <c r="Q31" s="39"/>
    </row>
    <row r="32" spans="1:18" s="37" customFormat="1" ht="12" customHeight="1">
      <c r="C32" s="38"/>
      <c r="D32" s="38"/>
      <c r="Q32" s="39"/>
    </row>
    <row r="33" spans="3:17" s="37" customFormat="1" ht="12" customHeight="1">
      <c r="C33" s="38"/>
      <c r="D33" s="38"/>
      <c r="Q33" s="39"/>
    </row>
    <row r="34" spans="3:17" s="37" customFormat="1" ht="12" customHeight="1">
      <c r="C34" s="38"/>
      <c r="D34" s="38"/>
    </row>
    <row r="35" spans="3:17" s="37" customFormat="1" ht="12" customHeight="1">
      <c r="C35" s="38"/>
      <c r="D35" s="38"/>
    </row>
    <row r="36" spans="3:17" s="37" customFormat="1" ht="12" customHeight="1">
      <c r="C36" s="38"/>
      <c r="D36" s="38"/>
    </row>
    <row r="37" spans="3:17" s="37" customFormat="1" ht="12" customHeight="1">
      <c r="C37" s="38"/>
      <c r="D37" s="38"/>
    </row>
    <row r="38" spans="3:17" s="37" customFormat="1" ht="12" customHeight="1">
      <c r="C38" s="38"/>
      <c r="D38" s="38"/>
    </row>
    <row r="39" spans="3:17">
      <c r="C39" s="7"/>
      <c r="D39" s="7"/>
    </row>
    <row r="40" spans="3:17">
      <c r="C40" s="7"/>
      <c r="D40" s="7"/>
    </row>
    <row r="41" spans="3:17">
      <c r="C41" s="7"/>
      <c r="D41" s="7"/>
    </row>
    <row r="42" spans="3:17">
      <c r="C42" s="7"/>
      <c r="D42" s="7"/>
    </row>
    <row r="43" spans="3:17">
      <c r="C43" s="7"/>
      <c r="D43" s="7"/>
    </row>
    <row r="44" spans="3:17">
      <c r="C44" s="7"/>
      <c r="D44" s="7"/>
    </row>
    <row r="45" spans="3:17">
      <c r="C45" s="7"/>
      <c r="D45" s="7"/>
    </row>
    <row r="46" spans="3:17">
      <c r="C46" s="7"/>
      <c r="D46" s="7"/>
    </row>
    <row r="47" spans="3:17">
      <c r="C47" s="7"/>
      <c r="D47" s="7"/>
    </row>
    <row r="48" spans="3:17">
      <c r="C48" s="7"/>
      <c r="D48" s="7"/>
    </row>
    <row r="49" spans="3:4">
      <c r="C49" s="7"/>
      <c r="D49" s="7"/>
    </row>
    <row r="50" spans="3:4">
      <c r="C50" s="7"/>
      <c r="D50" s="7"/>
    </row>
    <row r="51" spans="3:4">
      <c r="C51" s="7"/>
      <c r="D51" s="7"/>
    </row>
    <row r="52" spans="3:4">
      <c r="C52" s="7"/>
      <c r="D52" s="7"/>
    </row>
    <row r="53" spans="3:4">
      <c r="C53" s="7"/>
      <c r="D53" s="7"/>
    </row>
    <row r="54" spans="3:4">
      <c r="C54" s="7"/>
      <c r="D54" s="7"/>
    </row>
    <row r="55" spans="3:4">
      <c r="C55" s="7"/>
      <c r="D55" s="7"/>
    </row>
    <row r="56" spans="3:4">
      <c r="C56" s="7"/>
      <c r="D56" s="7"/>
    </row>
    <row r="57" spans="3:4">
      <c r="C57" s="7"/>
      <c r="D57" s="7"/>
    </row>
    <row r="58" spans="3:4">
      <c r="C58" s="7"/>
      <c r="D58" s="7"/>
    </row>
    <row r="59" spans="3:4">
      <c r="C59" s="7"/>
      <c r="D59" s="7"/>
    </row>
    <row r="60" spans="3:4">
      <c r="C60" s="7"/>
      <c r="D60" s="7"/>
    </row>
    <row r="61" spans="3:4">
      <c r="C61" s="7"/>
      <c r="D61" s="7"/>
    </row>
    <row r="62" spans="3:4">
      <c r="C62" s="7"/>
      <c r="D62" s="7"/>
    </row>
    <row r="63" spans="3:4">
      <c r="C63" s="7"/>
      <c r="D63" s="7"/>
    </row>
    <row r="64" spans="3:4">
      <c r="C64" s="7"/>
      <c r="D64" s="7"/>
    </row>
    <row r="65" spans="3:4">
      <c r="C65" s="7"/>
      <c r="D65" s="7"/>
    </row>
    <row r="66" spans="3:4">
      <c r="C66" s="7"/>
      <c r="D66" s="7"/>
    </row>
    <row r="67" spans="3:4">
      <c r="C67" s="7"/>
      <c r="D67" s="7"/>
    </row>
    <row r="68" spans="3:4">
      <c r="C68" s="7"/>
      <c r="D68" s="7"/>
    </row>
    <row r="69" spans="3:4">
      <c r="C69" s="7"/>
      <c r="D69" s="7"/>
    </row>
    <row r="70" spans="3:4">
      <c r="C70" s="7"/>
      <c r="D70" s="7"/>
    </row>
    <row r="71" spans="3:4">
      <c r="C71" s="7"/>
      <c r="D71" s="7"/>
    </row>
    <row r="72" spans="3:4">
      <c r="C72" s="7"/>
      <c r="D72" s="7"/>
    </row>
    <row r="73" spans="3:4">
      <c r="C73" s="7"/>
      <c r="D73" s="7"/>
    </row>
    <row r="74" spans="3:4">
      <c r="C74" s="7"/>
      <c r="D74" s="7"/>
    </row>
    <row r="75" spans="3:4">
      <c r="C75" s="7"/>
      <c r="D75" s="7"/>
    </row>
    <row r="76" spans="3:4">
      <c r="C76" s="7"/>
      <c r="D76" s="7"/>
    </row>
    <row r="77" spans="3:4">
      <c r="C77" s="7"/>
      <c r="D77" s="7"/>
    </row>
    <row r="78" spans="3:4">
      <c r="C78" s="7"/>
      <c r="D78" s="7"/>
    </row>
    <row r="79" spans="3:4">
      <c r="C79" s="7"/>
      <c r="D79" s="7"/>
    </row>
    <row r="80" spans="3:4">
      <c r="C80" s="7"/>
      <c r="D80" s="7"/>
    </row>
    <row r="81" spans="3:4">
      <c r="C81" s="7"/>
      <c r="D81" s="7"/>
    </row>
    <row r="82" spans="3:4">
      <c r="C82" s="7"/>
      <c r="D82" s="7"/>
    </row>
    <row r="83" spans="3:4">
      <c r="C83" s="7"/>
      <c r="D83" s="7"/>
    </row>
    <row r="84" spans="3:4">
      <c r="C84" s="7"/>
      <c r="D84" s="7"/>
    </row>
    <row r="85" spans="3:4">
      <c r="C85" s="7"/>
      <c r="D85" s="7"/>
    </row>
    <row r="86" spans="3:4">
      <c r="C86" s="7"/>
      <c r="D86" s="7"/>
    </row>
    <row r="87" spans="3:4">
      <c r="C87" s="7"/>
      <c r="D87" s="7"/>
    </row>
    <row r="88" spans="3:4">
      <c r="C88" s="7"/>
      <c r="D88" s="7"/>
    </row>
    <row r="89" spans="3:4">
      <c r="C89" s="7"/>
      <c r="D89" s="7"/>
    </row>
    <row r="90" spans="3:4">
      <c r="C90" s="7"/>
      <c r="D90" s="7"/>
    </row>
    <row r="91" spans="3:4">
      <c r="C91" s="7"/>
      <c r="D91" s="7"/>
    </row>
    <row r="92" spans="3:4">
      <c r="C92" s="7"/>
      <c r="D92" s="7"/>
    </row>
    <row r="93" spans="3:4">
      <c r="C93" s="7"/>
      <c r="D93" s="7"/>
    </row>
    <row r="94" spans="3:4">
      <c r="C94" s="7"/>
      <c r="D94" s="7"/>
    </row>
    <row r="95" spans="3:4">
      <c r="C95" s="7"/>
      <c r="D95" s="7"/>
    </row>
    <row r="96" spans="3:4">
      <c r="C96" s="7"/>
      <c r="D96" s="7"/>
    </row>
    <row r="97" spans="3:4">
      <c r="C97" s="7"/>
      <c r="D97" s="7"/>
    </row>
    <row r="98" spans="3:4">
      <c r="C98" s="7"/>
      <c r="D98" s="7"/>
    </row>
    <row r="99" spans="3:4">
      <c r="C99" s="7"/>
      <c r="D99" s="7"/>
    </row>
    <row r="100" spans="3:4">
      <c r="C100" s="7"/>
      <c r="D100" s="7"/>
    </row>
    <row r="101" spans="3:4">
      <c r="C101" s="7"/>
      <c r="D101" s="7"/>
    </row>
    <row r="102" spans="3:4">
      <c r="C102" s="7"/>
      <c r="D102" s="7"/>
    </row>
    <row r="103" spans="3:4">
      <c r="C103" s="7"/>
      <c r="D103" s="7"/>
    </row>
    <row r="104" spans="3:4">
      <c r="C104" s="7"/>
      <c r="D104" s="7"/>
    </row>
    <row r="105" spans="3:4">
      <c r="C105" s="7"/>
      <c r="D105" s="7"/>
    </row>
    <row r="106" spans="3:4">
      <c r="C106" s="7"/>
      <c r="D106" s="7"/>
    </row>
    <row r="107" spans="3:4">
      <c r="C107" s="7"/>
      <c r="D107" s="7"/>
    </row>
    <row r="108" spans="3:4">
      <c r="C108" s="7"/>
      <c r="D108" s="7"/>
    </row>
    <row r="109" spans="3:4">
      <c r="C109" s="7"/>
      <c r="D109" s="7"/>
    </row>
    <row r="110" spans="3:4">
      <c r="C110" s="7"/>
      <c r="D110" s="7"/>
    </row>
    <row r="111" spans="3:4">
      <c r="C111" s="7"/>
      <c r="D111" s="7"/>
    </row>
    <row r="112" spans="3:4">
      <c r="C112" s="7"/>
      <c r="D112" s="7"/>
    </row>
    <row r="113" spans="3:4">
      <c r="C113" s="7"/>
      <c r="D113" s="7"/>
    </row>
    <row r="114" spans="3:4">
      <c r="C114" s="7"/>
      <c r="D114" s="7"/>
    </row>
    <row r="115" spans="3:4">
      <c r="C115" s="7"/>
      <c r="D115" s="7"/>
    </row>
    <row r="116" spans="3:4">
      <c r="C116" s="7"/>
      <c r="D116" s="7"/>
    </row>
    <row r="117" spans="3:4">
      <c r="C117" s="7"/>
      <c r="D117" s="7"/>
    </row>
    <row r="118" spans="3:4">
      <c r="C118" s="7"/>
      <c r="D118" s="7"/>
    </row>
    <row r="119" spans="3:4">
      <c r="C119" s="7"/>
      <c r="D119" s="7"/>
    </row>
    <row r="120" spans="3:4">
      <c r="C120" s="7"/>
      <c r="D120" s="7"/>
    </row>
    <row r="121" spans="3:4">
      <c r="C121" s="7"/>
      <c r="D121" s="7"/>
    </row>
    <row r="122" spans="3:4">
      <c r="C122" s="7"/>
      <c r="D122" s="7"/>
    </row>
    <row r="123" spans="3:4">
      <c r="C123" s="7"/>
      <c r="D123" s="7"/>
    </row>
    <row r="124" spans="3:4">
      <c r="C124" s="7"/>
      <c r="D124" s="7"/>
    </row>
    <row r="125" spans="3:4">
      <c r="C125" s="7"/>
      <c r="D125" s="7"/>
    </row>
    <row r="126" spans="3:4">
      <c r="C126" s="7"/>
      <c r="D126" s="7"/>
    </row>
    <row r="127" spans="3:4">
      <c r="C127" s="7"/>
      <c r="D127" s="7"/>
    </row>
    <row r="128" spans="3:4">
      <c r="C128" s="7"/>
      <c r="D128" s="7"/>
    </row>
    <row r="129" spans="3:4">
      <c r="C129" s="7"/>
      <c r="D129" s="7"/>
    </row>
    <row r="130" spans="3:4">
      <c r="C130" s="7"/>
      <c r="D130" s="7"/>
    </row>
    <row r="131" spans="3:4">
      <c r="C131" s="7"/>
      <c r="D131" s="7"/>
    </row>
    <row r="132" spans="3:4">
      <c r="C132" s="7"/>
      <c r="D132" s="7"/>
    </row>
    <row r="133" spans="3:4">
      <c r="C133" s="7"/>
      <c r="D133" s="7"/>
    </row>
    <row r="134" spans="3:4">
      <c r="C134" s="7"/>
      <c r="D134" s="7"/>
    </row>
    <row r="135" spans="3:4">
      <c r="C135" s="7"/>
      <c r="D135" s="7"/>
    </row>
    <row r="136" spans="3:4">
      <c r="C136" s="7"/>
      <c r="D136" s="7"/>
    </row>
    <row r="137" spans="3:4">
      <c r="C137" s="7"/>
      <c r="D137" s="7"/>
    </row>
    <row r="138" spans="3:4">
      <c r="C138" s="7"/>
      <c r="D138" s="7"/>
    </row>
    <row r="139" spans="3:4">
      <c r="C139" s="7"/>
      <c r="D139" s="7"/>
    </row>
    <row r="140" spans="3:4">
      <c r="C140" s="7"/>
      <c r="D140" s="7"/>
    </row>
    <row r="141" spans="3:4">
      <c r="C141" s="7"/>
      <c r="D141" s="7"/>
    </row>
    <row r="142" spans="3:4">
      <c r="C142" s="7"/>
      <c r="D142" s="7"/>
    </row>
    <row r="143" spans="3:4">
      <c r="C143" s="7"/>
      <c r="D143" s="7"/>
    </row>
    <row r="144" spans="3:4">
      <c r="C144" s="7"/>
      <c r="D144" s="7"/>
    </row>
    <row r="145" spans="3:4">
      <c r="C145" s="7"/>
      <c r="D145" s="7"/>
    </row>
    <row r="146" spans="3:4">
      <c r="C146" s="7"/>
      <c r="D146" s="7"/>
    </row>
    <row r="147" spans="3:4">
      <c r="C147" s="7"/>
      <c r="D147" s="7"/>
    </row>
    <row r="148" spans="3:4">
      <c r="C148" s="7"/>
      <c r="D148" s="7"/>
    </row>
    <row r="149" spans="3:4">
      <c r="C149" s="7"/>
      <c r="D149" s="7"/>
    </row>
    <row r="150" spans="3:4">
      <c r="C150" s="7"/>
      <c r="D150" s="7"/>
    </row>
    <row r="151" spans="3:4">
      <c r="C151" s="7"/>
      <c r="D151" s="7"/>
    </row>
    <row r="152" spans="3:4">
      <c r="C152" s="7"/>
      <c r="D152" s="7"/>
    </row>
    <row r="153" spans="3:4">
      <c r="C153" s="7"/>
      <c r="D153" s="7"/>
    </row>
    <row r="154" spans="3:4">
      <c r="C154" s="7"/>
      <c r="D154" s="7"/>
    </row>
    <row r="155" spans="3:4">
      <c r="C155" s="7"/>
      <c r="D155" s="7"/>
    </row>
    <row r="156" spans="3:4">
      <c r="C156" s="7"/>
      <c r="D156" s="7"/>
    </row>
    <row r="157" spans="3:4">
      <c r="C157" s="7"/>
      <c r="D157" s="7"/>
    </row>
    <row r="158" spans="3:4">
      <c r="C158" s="7"/>
      <c r="D158" s="7"/>
    </row>
    <row r="159" spans="3:4">
      <c r="C159" s="7"/>
      <c r="D159" s="7"/>
    </row>
    <row r="160" spans="3:4">
      <c r="C160" s="7"/>
      <c r="D160" s="7"/>
    </row>
    <row r="161" spans="3:4">
      <c r="C161" s="7"/>
      <c r="D161" s="7"/>
    </row>
    <row r="162" spans="3:4">
      <c r="C162" s="7"/>
      <c r="D162" s="7"/>
    </row>
    <row r="163" spans="3:4">
      <c r="C163" s="7"/>
      <c r="D163" s="7"/>
    </row>
    <row r="164" spans="3:4">
      <c r="C164" s="7"/>
      <c r="D164" s="7"/>
    </row>
    <row r="165" spans="3:4">
      <c r="C165" s="7"/>
      <c r="D165" s="7"/>
    </row>
    <row r="166" spans="3:4">
      <c r="C166" s="7"/>
      <c r="D166" s="7"/>
    </row>
    <row r="167" spans="3:4">
      <c r="C167" s="7"/>
      <c r="D167" s="7"/>
    </row>
    <row r="168" spans="3:4">
      <c r="C168" s="7"/>
      <c r="D168" s="7"/>
    </row>
    <row r="169" spans="3:4">
      <c r="C169" s="7"/>
      <c r="D169" s="7"/>
    </row>
    <row r="170" spans="3:4">
      <c r="C170" s="7"/>
      <c r="D170" s="7"/>
    </row>
    <row r="171" spans="3:4">
      <c r="C171" s="7"/>
      <c r="D171" s="7"/>
    </row>
    <row r="172" spans="3:4">
      <c r="C172" s="7"/>
      <c r="D172" s="7"/>
    </row>
    <row r="173" spans="3:4">
      <c r="C173" s="7"/>
      <c r="D173" s="7"/>
    </row>
    <row r="174" spans="3:4">
      <c r="C174" s="7"/>
      <c r="D174" s="7"/>
    </row>
    <row r="175" spans="3:4">
      <c r="C175" s="7"/>
      <c r="D175" s="7"/>
    </row>
    <row r="176" spans="3:4">
      <c r="C176" s="7"/>
      <c r="D176" s="7"/>
    </row>
    <row r="177" spans="3:4">
      <c r="C177" s="7"/>
      <c r="D177" s="7"/>
    </row>
    <row r="178" spans="3:4">
      <c r="C178" s="7"/>
      <c r="D178" s="7"/>
    </row>
    <row r="179" spans="3:4">
      <c r="C179" s="7"/>
      <c r="D179" s="7"/>
    </row>
    <row r="180" spans="3:4">
      <c r="C180" s="7"/>
      <c r="D180" s="7"/>
    </row>
    <row r="181" spans="3:4">
      <c r="C181" s="7"/>
      <c r="D181" s="7"/>
    </row>
    <row r="182" spans="3:4">
      <c r="C182" s="7"/>
      <c r="D182" s="7"/>
    </row>
    <row r="183" spans="3:4">
      <c r="C183" s="7"/>
      <c r="D183" s="7"/>
    </row>
    <row r="184" spans="3:4">
      <c r="C184" s="7"/>
      <c r="D184" s="7"/>
    </row>
    <row r="185" spans="3:4">
      <c r="C185" s="7"/>
      <c r="D185" s="7"/>
    </row>
    <row r="186" spans="3:4">
      <c r="C186" s="7"/>
      <c r="D186" s="7"/>
    </row>
    <row r="187" spans="3:4">
      <c r="C187" s="7"/>
      <c r="D187" s="7"/>
    </row>
    <row r="188" spans="3:4">
      <c r="C188" s="7"/>
      <c r="D188" s="7"/>
    </row>
    <row r="189" spans="3:4">
      <c r="C189" s="7"/>
      <c r="D189" s="7"/>
    </row>
    <row r="190" spans="3:4">
      <c r="C190" s="7"/>
      <c r="D190" s="7"/>
    </row>
    <row r="191" spans="3:4">
      <c r="C191" s="7"/>
      <c r="D191" s="7"/>
    </row>
    <row r="192" spans="3:4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  <row r="6938" spans="3:4">
      <c r="C6938" s="7"/>
      <c r="D6938" s="7"/>
    </row>
    <row r="6939" spans="3:4">
      <c r="C6939" s="7"/>
      <c r="D6939" s="7"/>
    </row>
    <row r="6940" spans="3:4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2024-01-23T04:53:26Z</dcterms:modified>
</cp:coreProperties>
</file>