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9D439FE-65D4-43F3-AC6C-69829612F11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/>
  <c r="G26" i="1"/>
  <c r="K26" i="1"/>
  <c r="Q26" i="1"/>
  <c r="E25" i="1"/>
  <c r="F25" i="1"/>
  <c r="G25" i="1"/>
  <c r="K25" i="1"/>
  <c r="D9" i="1"/>
  <c r="C9" i="1"/>
  <c r="E21" i="1"/>
  <c r="F21" i="1"/>
  <c r="G21" i="1"/>
  <c r="E22" i="1"/>
  <c r="F22" i="1"/>
  <c r="G22" i="1"/>
  <c r="K22" i="1"/>
  <c r="E23" i="1"/>
  <c r="F23" i="1"/>
  <c r="G23" i="1"/>
  <c r="K23" i="1"/>
  <c r="E24" i="1"/>
  <c r="F24" i="1"/>
  <c r="G24" i="1"/>
  <c r="J24" i="1"/>
  <c r="Q25" i="1"/>
  <c r="Q24" i="1"/>
  <c r="Q23" i="1"/>
  <c r="Q22" i="1"/>
  <c r="F16" i="1"/>
  <c r="F17" i="1" s="1"/>
  <c r="C17" i="1"/>
  <c r="Q21" i="1"/>
  <c r="I21" i="1"/>
  <c r="C11" i="1"/>
  <c r="C12" i="1"/>
  <c r="C16" i="1" l="1"/>
  <c r="D18" i="1" s="1"/>
  <c r="O22" i="1"/>
  <c r="O21" i="1"/>
  <c r="O23" i="1"/>
  <c r="O26" i="1"/>
  <c r="C15" i="1"/>
  <c r="O24" i="1"/>
  <c r="O25" i="1"/>
  <c r="C18" i="1" l="1"/>
  <c r="F18" i="1"/>
  <c r="F19" i="1" s="1"/>
</calcChain>
</file>

<file path=xl/sharedStrings.xml><?xml version="1.0" encoding="utf-8"?>
<sst xmlns="http://schemas.openxmlformats.org/spreadsheetml/2006/main" count="59" uniqueCount="53">
  <si>
    <t>IBVS 6244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</si>
  <si>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</si>
  <si>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</si>
  <si>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</si>
  <si>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</si>
  <si>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</si>
  <si>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</si>
  <si>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</si>
  <si>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</si>
  <si>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</si>
  <si>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</si>
  <si>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</si>
  <si>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</si>
  <si>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</si>
  <si>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</si>
  <si>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</si>
  <si>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</si>
  <si>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</si>
  <si>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</si>
  <si>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</si>
  <si>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</si>
  <si>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</si>
  <si>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</si>
  <si>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</si>
  <si>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</si>
  <si>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</si>
  <si>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</si>
  <si>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</si>
  <si>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</si>
  <si>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</si>
  <si>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</si>
  <si>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</si>
  <si>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</si>
  <si>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</si>
  <si>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</si>
  <si>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</si>
  <si>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</si>
  <si>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</si>
  <si>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</si>
  <si>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</si>
  <si>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</si>
  <si>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</si>
  <si>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Cep</t>
  </si>
  <si>
    <t>EA</t>
  </si>
  <si>
    <t>OEJV 0083</t>
  </si>
  <si>
    <t>not avail.</t>
  </si>
  <si>
    <t>IBVS 6011</t>
  </si>
  <si>
    <t>II</t>
  </si>
  <si>
    <t>IBVS 6042</t>
  </si>
  <si>
    <t>I</t>
  </si>
  <si>
    <t>IBVS 6152</t>
  </si>
  <si>
    <t>V0927 Cep / GSC 4481-1535</t>
  </si>
  <si>
    <t>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</si>
</sst>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16" fillId="0" borderId="0"/>
    <xf numFmtId="0" fontId="16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6" fillId="0" borderId="5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17" fillId="0" borderId="0" xfId="42" applyFont="1" applyAlignment="1">
      <alignment horizontal="left"/>
    </xf>
    <xf numFmtId="0" fontId="17" fillId="0" borderId="0" xfId="42" applyFont="1" applyAlignment="1">
      <alignment horizontal="left" wrapText="1"/>
    </xf>
    <xf numFmtId="0" fontId="17" fillId="0" borderId="0" xfId="42" applyFont="1" applyAlignment="1">
      <alignment horizontal="center" wrapText="1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V0927 Cep - O-C Diagr.</a:t>
            </a:r>
          </a:p>
        </c:rich>
      </c:tx>
      <c:layout>
        <c:manualLayout>
          <c:xMode val="edge"/>
          <c:yMode val="edge"/>
          <c:x val="0.3824756606397774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0959666203059"/>
          <c:y val="0.14035127795846455"/>
          <c:w val="0.8261474269819193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6.0000000000000006E-4</c:v>
                  </c:pt>
                  <c:pt idx="3">
                    <c:v>7.7000000000000002E-3</c:v>
                  </c:pt>
                  <c:pt idx="4">
                    <c:v>8.3999999999999995E-3</c:v>
                  </c:pt>
                  <c:pt idx="5">
                    <c:v>2.5000000000000001E-3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6.0000000000000006E-4</c:v>
                  </c:pt>
                  <c:pt idx="3">
                    <c:v>7.7000000000000002E-3</c:v>
                  </c:pt>
                  <c:pt idx="4">
                    <c:v>8.3999999999999995E-3</c:v>
                  </c:pt>
                  <c:pt idx="5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1723.5</c:v>
                </c:pt>
                <c:pt idx="2">
                  <c:v>1862</c:v>
                </c:pt>
                <c:pt idx="3">
                  <c:v>2126.5</c:v>
                </c:pt>
                <c:pt idx="4">
                  <c:v>2277</c:v>
                </c:pt>
                <c:pt idx="5">
                  <c:v>2545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EA-4126-8A6A-716071D487E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6.0000000000000006E-4</c:v>
                  </c:pt>
                  <c:pt idx="3">
                    <c:v>7.7000000000000002E-3</c:v>
                  </c:pt>
                  <c:pt idx="4">
                    <c:v>8.3999999999999995E-3</c:v>
                  </c:pt>
                  <c:pt idx="5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6.0000000000000006E-4</c:v>
                  </c:pt>
                  <c:pt idx="3">
                    <c:v>7.7000000000000002E-3</c:v>
                  </c:pt>
                  <c:pt idx="4">
                    <c:v>8.3999999999999995E-3</c:v>
                  </c:pt>
                  <c:pt idx="5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1723.5</c:v>
                </c:pt>
                <c:pt idx="2">
                  <c:v>1862</c:v>
                </c:pt>
                <c:pt idx="3">
                  <c:v>2126.5</c:v>
                </c:pt>
                <c:pt idx="4">
                  <c:v>2277</c:v>
                </c:pt>
                <c:pt idx="5">
                  <c:v>2545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EA-4126-8A6A-716071D487E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6.0000000000000006E-4</c:v>
                  </c:pt>
                  <c:pt idx="3">
                    <c:v>7.7000000000000002E-3</c:v>
                  </c:pt>
                  <c:pt idx="4">
                    <c:v>8.3999999999999995E-3</c:v>
                  </c:pt>
                  <c:pt idx="5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6.0000000000000006E-4</c:v>
                  </c:pt>
                  <c:pt idx="3">
                    <c:v>7.7000000000000002E-3</c:v>
                  </c:pt>
                  <c:pt idx="4">
                    <c:v>8.3999999999999995E-3</c:v>
                  </c:pt>
                  <c:pt idx="5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1723.5</c:v>
                </c:pt>
                <c:pt idx="2">
                  <c:v>1862</c:v>
                </c:pt>
                <c:pt idx="3">
                  <c:v>2126.5</c:v>
                </c:pt>
                <c:pt idx="4">
                  <c:v>2277</c:v>
                </c:pt>
                <c:pt idx="5">
                  <c:v>2545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-2.4615000111225527E-2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EA-4126-8A6A-716071D487E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6.0000000000000006E-4</c:v>
                  </c:pt>
                  <c:pt idx="3">
                    <c:v>7.7000000000000002E-3</c:v>
                  </c:pt>
                  <c:pt idx="4">
                    <c:v>8.3999999999999995E-3</c:v>
                  </c:pt>
                  <c:pt idx="5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6.0000000000000006E-4</c:v>
                  </c:pt>
                  <c:pt idx="3">
                    <c:v>7.7000000000000002E-3</c:v>
                  </c:pt>
                  <c:pt idx="4">
                    <c:v>8.3999999999999995E-3</c:v>
                  </c:pt>
                  <c:pt idx="5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1723.5</c:v>
                </c:pt>
                <c:pt idx="2">
                  <c:v>1862</c:v>
                </c:pt>
                <c:pt idx="3">
                  <c:v>2126.5</c:v>
                </c:pt>
                <c:pt idx="4">
                  <c:v>2277</c:v>
                </c:pt>
                <c:pt idx="5">
                  <c:v>2545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-1.8685000111872796E-2</c:v>
                </c:pt>
                <c:pt idx="2">
                  <c:v>-2.2820000114734285E-2</c:v>
                </c:pt>
                <c:pt idx="4">
                  <c:v>-2.8170000114187133E-2</c:v>
                </c:pt>
                <c:pt idx="5">
                  <c:v>-3.4850000112783164E-2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EA-4126-8A6A-716071D487E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6.0000000000000006E-4</c:v>
                  </c:pt>
                  <c:pt idx="3">
                    <c:v>7.7000000000000002E-3</c:v>
                  </c:pt>
                  <c:pt idx="4">
                    <c:v>8.3999999999999995E-3</c:v>
                  </c:pt>
                  <c:pt idx="5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6.0000000000000006E-4</c:v>
                  </c:pt>
                  <c:pt idx="3">
                    <c:v>7.7000000000000002E-3</c:v>
                  </c:pt>
                  <c:pt idx="4">
                    <c:v>8.3999999999999995E-3</c:v>
                  </c:pt>
                  <c:pt idx="5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1723.5</c:v>
                </c:pt>
                <c:pt idx="2">
                  <c:v>1862</c:v>
                </c:pt>
                <c:pt idx="3">
                  <c:v>2126.5</c:v>
                </c:pt>
                <c:pt idx="4">
                  <c:v>2277</c:v>
                </c:pt>
                <c:pt idx="5">
                  <c:v>2545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9EA-4126-8A6A-716071D487E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6.0000000000000006E-4</c:v>
                  </c:pt>
                  <c:pt idx="3">
                    <c:v>7.7000000000000002E-3</c:v>
                  </c:pt>
                  <c:pt idx="4">
                    <c:v>8.3999999999999995E-3</c:v>
                  </c:pt>
                  <c:pt idx="5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6.0000000000000006E-4</c:v>
                  </c:pt>
                  <c:pt idx="3">
                    <c:v>7.7000000000000002E-3</c:v>
                  </c:pt>
                  <c:pt idx="4">
                    <c:v>8.3999999999999995E-3</c:v>
                  </c:pt>
                  <c:pt idx="5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1723.5</c:v>
                </c:pt>
                <c:pt idx="2">
                  <c:v>1862</c:v>
                </c:pt>
                <c:pt idx="3">
                  <c:v>2126.5</c:v>
                </c:pt>
                <c:pt idx="4">
                  <c:v>2277</c:v>
                </c:pt>
                <c:pt idx="5">
                  <c:v>2545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EA-4126-8A6A-716071D487E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6.0000000000000006E-4</c:v>
                  </c:pt>
                  <c:pt idx="3">
                    <c:v>7.7000000000000002E-3</c:v>
                  </c:pt>
                  <c:pt idx="4">
                    <c:v>8.3999999999999995E-3</c:v>
                  </c:pt>
                  <c:pt idx="5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6.0000000000000006E-4</c:v>
                  </c:pt>
                  <c:pt idx="3">
                    <c:v>7.7000000000000002E-3</c:v>
                  </c:pt>
                  <c:pt idx="4">
                    <c:v>8.3999999999999995E-3</c:v>
                  </c:pt>
                  <c:pt idx="5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1723.5</c:v>
                </c:pt>
                <c:pt idx="2">
                  <c:v>1862</c:v>
                </c:pt>
                <c:pt idx="3">
                  <c:v>2126.5</c:v>
                </c:pt>
                <c:pt idx="4">
                  <c:v>2277</c:v>
                </c:pt>
                <c:pt idx="5">
                  <c:v>2545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9EA-4126-8A6A-716071D487E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1723.5</c:v>
                </c:pt>
                <c:pt idx="2">
                  <c:v>1862</c:v>
                </c:pt>
                <c:pt idx="3">
                  <c:v>2126.5</c:v>
                </c:pt>
                <c:pt idx="4">
                  <c:v>2277</c:v>
                </c:pt>
                <c:pt idx="5">
                  <c:v>2545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1.0859314719965721E-3</c:v>
                </c:pt>
                <c:pt idx="1">
                  <c:v>-2.1109094949624305E-2</c:v>
                </c:pt>
                <c:pt idx="2">
                  <c:v>-2.2892681349040895E-2</c:v>
                </c:pt>
                <c:pt idx="3">
                  <c:v>-2.6298880646121674E-2</c:v>
                </c:pt>
                <c:pt idx="4">
                  <c:v>-2.8237001607220567E-2</c:v>
                </c:pt>
                <c:pt idx="5">
                  <c:v>-3.1688273484792015E-2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9EA-4126-8A6A-716071D487E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1723.5</c:v>
                </c:pt>
                <c:pt idx="2">
                  <c:v>1862</c:v>
                </c:pt>
                <c:pt idx="3">
                  <c:v>2126.5</c:v>
                </c:pt>
                <c:pt idx="4">
                  <c:v>2277</c:v>
                </c:pt>
                <c:pt idx="5">
                  <c:v>2545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9EA-4126-8A6A-716071D48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036488"/>
        <c:axId val="1"/>
      </c:scatterChart>
      <c:valAx>
        <c:axId val="514036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2934631432545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4036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39360222531292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18</xdr:col>
      <xdr:colOff>66675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0B4C2C9-6976-8F90-DD7F-AA6A20FB7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51</v>
      </c>
    </row>
    <row r="2" spans="1:6" x14ac:dyDescent="0.2">
      <c r="A2" t="s">
        <v>28</v>
      </c>
      <c r="B2" s="27" t="s">
        <v>43</v>
      </c>
      <c r="C2" s="3"/>
      <c r="D2" s="3" t="s">
        <v>42</v>
      </c>
    </row>
    <row r="3" spans="1:6" ht="13.5" thickBot="1" x14ac:dyDescent="0.25"/>
    <row r="4" spans="1:6" ht="14.25" thickTop="1" thickBot="1" x14ac:dyDescent="0.25">
      <c r="A4" s="5" t="s">
        <v>5</v>
      </c>
      <c r="C4" s="29" t="s">
        <v>45</v>
      </c>
      <c r="D4" s="30" t="s">
        <v>45</v>
      </c>
    </row>
    <row r="5" spans="1:6" ht="13.5" thickTop="1" x14ac:dyDescent="0.2">
      <c r="A5" s="9" t="s">
        <v>33</v>
      </c>
      <c r="B5" s="10"/>
      <c r="C5" s="11">
        <v>-9.5</v>
      </c>
      <c r="D5" s="10" t="s">
        <v>34</v>
      </c>
    </row>
    <row r="6" spans="1:6" x14ac:dyDescent="0.2">
      <c r="A6" s="5" t="s">
        <v>6</v>
      </c>
    </row>
    <row r="7" spans="1:6" x14ac:dyDescent="0.2">
      <c r="A7" t="s">
        <v>7</v>
      </c>
      <c r="C7" s="43">
        <v>51426.620000000112</v>
      </c>
      <c r="D7" s="28" t="s">
        <v>44</v>
      </c>
    </row>
    <row r="8" spans="1:6" x14ac:dyDescent="0.2">
      <c r="A8" t="s">
        <v>8</v>
      </c>
      <c r="C8" s="43">
        <v>2.5779100000000001</v>
      </c>
      <c r="D8" s="28" t="s">
        <v>44</v>
      </c>
    </row>
    <row r="9" spans="1:6" x14ac:dyDescent="0.2">
      <c r="A9" s="24" t="s">
        <v>37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24</v>
      </c>
      <c r="D10" s="4" t="s">
        <v>25</v>
      </c>
      <c r="E10" s="10"/>
    </row>
    <row r="11" spans="1:6" x14ac:dyDescent="0.2">
      <c r="A11" s="10" t="s">
        <v>20</v>
      </c>
      <c r="B11" s="10"/>
      <c r="C11" s="21">
        <f ca="1">INTERCEPT(INDIRECT($D$9):G992,INDIRECT($C$9):F992)</f>
        <v>1.0859314719965721E-3</v>
      </c>
      <c r="D11" s="3"/>
      <c r="E11" s="10"/>
    </row>
    <row r="12" spans="1:6" x14ac:dyDescent="0.2">
      <c r="A12" s="10" t="s">
        <v>21</v>
      </c>
      <c r="B12" s="10"/>
      <c r="C12" s="21">
        <f ca="1">SLOPE(INDIRECT($D$9):G992,INDIRECT($C$9):F992)</f>
        <v>-1.287788014019198E-5</v>
      </c>
      <c r="D12" s="3"/>
      <c r="E12" s="10"/>
    </row>
    <row r="13" spans="1:6" x14ac:dyDescent="0.2">
      <c r="A13" s="10" t="s">
        <v>23</v>
      </c>
      <c r="B13" s="10"/>
      <c r="C13" s="3" t="s">
        <v>18</v>
      </c>
    </row>
    <row r="14" spans="1:6" x14ac:dyDescent="0.2">
      <c r="A14" s="10"/>
      <c r="B14" s="10"/>
      <c r="C14" s="10"/>
    </row>
    <row r="15" spans="1:6" x14ac:dyDescent="0.2">
      <c r="A15" s="12" t="s">
        <v>22</v>
      </c>
      <c r="B15" s="10"/>
      <c r="C15" s="13">
        <f ca="1">(C7+C11)+(C8+C12)*INT(MAX(F21:F3533))</f>
        <v>57987.369261726628</v>
      </c>
      <c r="E15" s="14" t="s">
        <v>39</v>
      </c>
      <c r="F15" s="11">
        <v>1</v>
      </c>
    </row>
    <row r="16" spans="1:6" x14ac:dyDescent="0.2">
      <c r="A16" s="16" t="s">
        <v>9</v>
      </c>
      <c r="B16" s="10"/>
      <c r="C16" s="17">
        <f ca="1">+C8+C12</f>
        <v>2.5778971221198601</v>
      </c>
      <c r="E16" s="14" t="s">
        <v>35</v>
      </c>
      <c r="F16" s="15">
        <f ca="1">NOW()+15018.5+$C$5/24</f>
        <v>60334.774717708329</v>
      </c>
    </row>
    <row r="17" spans="1:21" ht="13.5" thickBot="1" x14ac:dyDescent="0.25">
      <c r="A17" s="14" t="s">
        <v>32</v>
      </c>
      <c r="B17" s="10"/>
      <c r="C17" s="10">
        <f>COUNT(C21:C2191)</f>
        <v>6</v>
      </c>
      <c r="E17" s="14" t="s">
        <v>40</v>
      </c>
      <c r="F17" s="15">
        <f ca="1">ROUND(2*(F16-$C$7)/$C$8,0)/2+F15</f>
        <v>3456.5</v>
      </c>
    </row>
    <row r="18" spans="1:21" ht="14.25" thickTop="1" thickBot="1" x14ac:dyDescent="0.25">
      <c r="A18" s="16" t="s">
        <v>10</v>
      </c>
      <c r="B18" s="10"/>
      <c r="C18" s="19">
        <f ca="1">+C15</f>
        <v>57987.369261726628</v>
      </c>
      <c r="D18" s="20">
        <f ca="1">+C16</f>
        <v>2.5778971221198601</v>
      </c>
      <c r="E18" s="14" t="s">
        <v>41</v>
      </c>
      <c r="F18" s="23">
        <f ca="1">ROUND(2*(F16-$C$15)/$C$16,0)/2+F15</f>
        <v>911.5</v>
      </c>
    </row>
    <row r="19" spans="1:21" ht="13.5" thickTop="1" x14ac:dyDescent="0.2">
      <c r="E19" s="14" t="s">
        <v>36</v>
      </c>
      <c r="F19" s="18">
        <f ca="1">+$C$15+$C$16*F18-15018.5-$C$5/24</f>
        <v>45319.018321872216</v>
      </c>
    </row>
    <row r="20" spans="1:21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52</v>
      </c>
      <c r="J20" s="7" t="s">
        <v>1</v>
      </c>
      <c r="K20" s="7" t="s">
        <v>3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26" t="s">
        <v>38</v>
      </c>
    </row>
    <row r="21" spans="1:21" x14ac:dyDescent="0.2">
      <c r="A21" s="27" t="s">
        <v>44</v>
      </c>
      <c r="B21" s="3"/>
      <c r="C21" s="8">
        <v>51426.620000000112</v>
      </c>
      <c r="D21" s="8" t="s">
        <v>18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1.0859314719965721E-3</v>
      </c>
      <c r="Q21" s="2">
        <f t="shared" ref="Q21:Q26" si="4">+C21-15018.5</f>
        <v>36408.120000000112</v>
      </c>
    </row>
    <row r="22" spans="1:21" x14ac:dyDescent="0.2">
      <c r="A22" s="31" t="s">
        <v>46</v>
      </c>
      <c r="B22" s="32" t="s">
        <v>47</v>
      </c>
      <c r="C22" s="31">
        <v>55869.629200000003</v>
      </c>
      <c r="D22" s="31">
        <v>8.0000000000000004E-4</v>
      </c>
      <c r="E22">
        <f t="shared" si="0"/>
        <v>1723.492751880357</v>
      </c>
      <c r="F22">
        <f t="shared" si="1"/>
        <v>1723.5</v>
      </c>
      <c r="G22">
        <f t="shared" si="2"/>
        <v>-1.8685000111872796E-2</v>
      </c>
      <c r="K22">
        <f>+G22</f>
        <v>-1.8685000111872796E-2</v>
      </c>
      <c r="O22">
        <f t="shared" ca="1" si="3"/>
        <v>-2.1109094949624305E-2</v>
      </c>
      <c r="Q22" s="2">
        <f t="shared" si="4"/>
        <v>40851.129200000003</v>
      </c>
    </row>
    <row r="23" spans="1:21" x14ac:dyDescent="0.2">
      <c r="A23" s="33" t="s">
        <v>48</v>
      </c>
      <c r="B23" s="34" t="s">
        <v>49</v>
      </c>
      <c r="C23" s="35">
        <v>56226.6656</v>
      </c>
      <c r="D23" s="35">
        <v>6.0000000000000006E-4</v>
      </c>
      <c r="E23">
        <f t="shared" si="0"/>
        <v>1861.9911478678032</v>
      </c>
      <c r="F23">
        <f t="shared" si="1"/>
        <v>1862</v>
      </c>
      <c r="G23">
        <f t="shared" si="2"/>
        <v>-2.2820000114734285E-2</v>
      </c>
      <c r="K23">
        <f>+G23</f>
        <v>-2.2820000114734285E-2</v>
      </c>
      <c r="O23">
        <f t="shared" ca="1" si="3"/>
        <v>-2.2892681349040895E-2</v>
      </c>
      <c r="Q23" s="2">
        <f t="shared" si="4"/>
        <v>41208.1656</v>
      </c>
    </row>
    <row r="24" spans="1:21" x14ac:dyDescent="0.2">
      <c r="A24" s="36" t="s">
        <v>50</v>
      </c>
      <c r="B24" s="34"/>
      <c r="C24" s="36">
        <v>56908.521000000001</v>
      </c>
      <c r="D24" s="36">
        <v>7.7000000000000002E-3</v>
      </c>
      <c r="E24">
        <f t="shared" si="0"/>
        <v>2126.4904515673115</v>
      </c>
      <c r="F24">
        <f t="shared" si="1"/>
        <v>2126.5</v>
      </c>
      <c r="G24">
        <f t="shared" si="2"/>
        <v>-2.4615000111225527E-2</v>
      </c>
      <c r="J24">
        <f>+G24</f>
        <v>-2.4615000111225527E-2</v>
      </c>
      <c r="O24">
        <f t="shared" ca="1" si="3"/>
        <v>-2.6298880646121674E-2</v>
      </c>
      <c r="Q24" s="2">
        <f t="shared" si="4"/>
        <v>41890.021000000001</v>
      </c>
    </row>
    <row r="25" spans="1:21" x14ac:dyDescent="0.2">
      <c r="A25" s="37" t="s">
        <v>2</v>
      </c>
      <c r="B25" s="38" t="s">
        <v>49</v>
      </c>
      <c r="C25" s="39">
        <v>57296.492899999997</v>
      </c>
      <c r="D25" s="39">
        <v>8.3999999999999995E-3</v>
      </c>
      <c r="E25">
        <f t="shared" si="0"/>
        <v>2276.9890725432174</v>
      </c>
      <c r="F25">
        <f t="shared" si="1"/>
        <v>2277</v>
      </c>
      <c r="G25">
        <f t="shared" si="2"/>
        <v>-2.8170000114187133E-2</v>
      </c>
      <c r="K25">
        <f>+G25</f>
        <v>-2.8170000114187133E-2</v>
      </c>
      <c r="O25">
        <f t="shared" ca="1" si="3"/>
        <v>-2.8237001607220567E-2</v>
      </c>
      <c r="Q25" s="2">
        <f t="shared" si="4"/>
        <v>42277.992899999997</v>
      </c>
    </row>
    <row r="26" spans="1:21" x14ac:dyDescent="0.2">
      <c r="A26" s="40" t="s">
        <v>0</v>
      </c>
      <c r="B26" s="42" t="s">
        <v>49</v>
      </c>
      <c r="C26" s="41">
        <v>57987.366099999999</v>
      </c>
      <c r="D26" s="41">
        <v>2.5000000000000001E-3</v>
      </c>
      <c r="E26">
        <f t="shared" si="0"/>
        <v>2544.9864812968208</v>
      </c>
      <c r="F26">
        <f t="shared" si="1"/>
        <v>2545</v>
      </c>
      <c r="G26">
        <f t="shared" si="2"/>
        <v>-3.4850000112783164E-2</v>
      </c>
      <c r="K26">
        <f>+G26</f>
        <v>-3.4850000112783164E-2</v>
      </c>
      <c r="O26">
        <f t="shared" ca="1" si="3"/>
        <v>-3.1688273484792015E-2</v>
      </c>
      <c r="Q26" s="2">
        <f t="shared" si="4"/>
        <v>42968.866099999999</v>
      </c>
    </row>
    <row r="27" spans="1:21" x14ac:dyDescent="0.2">
      <c r="B27" s="3"/>
      <c r="C27" s="8"/>
      <c r="D27" s="8"/>
      <c r="Q27" s="2"/>
    </row>
    <row r="28" spans="1:21" x14ac:dyDescent="0.2">
      <c r="B28" s="3"/>
      <c r="C28" s="8"/>
      <c r="D28" s="8"/>
      <c r="Q28" s="2"/>
    </row>
    <row r="29" spans="1:21" x14ac:dyDescent="0.2">
      <c r="B29" s="3"/>
      <c r="C29" s="8"/>
      <c r="D29" s="8"/>
      <c r="Q29" s="2"/>
    </row>
    <row r="30" spans="1:21" x14ac:dyDescent="0.2">
      <c r="B30" s="3"/>
      <c r="C30" s="8"/>
      <c r="D30" s="8"/>
      <c r="Q30" s="2"/>
    </row>
    <row r="31" spans="1:21" x14ac:dyDescent="0.2">
      <c r="B31" s="3"/>
      <c r="C31" s="8"/>
      <c r="D31" s="8"/>
      <c r="Q31" s="2"/>
    </row>
    <row r="32" spans="1:21" x14ac:dyDescent="0.2">
      <c r="B32" s="3"/>
      <c r="C32" s="8"/>
      <c r="D32" s="8"/>
      <c r="Q32" s="2"/>
    </row>
    <row r="33" spans="2:17" x14ac:dyDescent="0.2">
      <c r="B33" s="3"/>
      <c r="C33" s="8"/>
      <c r="D33" s="8"/>
      <c r="Q33" s="2"/>
    </row>
    <row r="34" spans="2:17" x14ac:dyDescent="0.2">
      <c r="B34" s="3"/>
      <c r="C34" s="8"/>
      <c r="D34" s="8"/>
    </row>
    <row r="35" spans="2:17" x14ac:dyDescent="0.2">
      <c r="B35" s="3"/>
      <c r="C35" s="8"/>
      <c r="D35" s="8"/>
    </row>
    <row r="36" spans="2:17" x14ac:dyDescent="0.2">
      <c r="B36" s="3"/>
      <c r="C36" s="8"/>
      <c r="D36" s="8"/>
    </row>
    <row r="37" spans="2:17" x14ac:dyDescent="0.2">
      <c r="B37" s="3"/>
      <c r="C37" s="8"/>
      <c r="D37" s="8"/>
    </row>
    <row r="38" spans="2:17" x14ac:dyDescent="0.2">
      <c r="B38" s="3"/>
      <c r="C38" s="8"/>
      <c r="D38" s="8"/>
    </row>
    <row r="39" spans="2:17" x14ac:dyDescent="0.2">
      <c r="B39" s="3"/>
      <c r="C39" s="8"/>
      <c r="D39" s="8"/>
    </row>
    <row r="40" spans="2:17" x14ac:dyDescent="0.2">
      <c r="B40" s="3"/>
      <c r="C40" s="8"/>
      <c r="D40" s="8"/>
    </row>
    <row r="41" spans="2:17" x14ac:dyDescent="0.2">
      <c r="B41" s="3"/>
      <c r="C41" s="8"/>
      <c r="D41" s="8"/>
    </row>
    <row r="42" spans="2:17" x14ac:dyDescent="0.2">
      <c r="B42" s="3"/>
      <c r="C42" s="8"/>
      <c r="D42" s="8"/>
    </row>
    <row r="43" spans="2:17" x14ac:dyDescent="0.2">
      <c r="B43" s="3"/>
      <c r="C43" s="8"/>
      <c r="D43" s="8"/>
    </row>
    <row r="44" spans="2:17" x14ac:dyDescent="0.2">
      <c r="B44" s="3"/>
      <c r="C44" s="8"/>
      <c r="D44" s="8"/>
    </row>
    <row r="45" spans="2:17" x14ac:dyDescent="0.2">
      <c r="B45" s="3"/>
      <c r="C45" s="8"/>
      <c r="D45" s="8"/>
    </row>
    <row r="46" spans="2:17" x14ac:dyDescent="0.2">
      <c r="B46" s="3"/>
      <c r="C46" s="8"/>
      <c r="D46" s="8"/>
    </row>
    <row r="47" spans="2:17" x14ac:dyDescent="0.2">
      <c r="B47" s="3"/>
      <c r="C47" s="8"/>
      <c r="D47" s="8"/>
    </row>
    <row r="48" spans="2:17" x14ac:dyDescent="0.2">
      <c r="B48" s="3"/>
      <c r="C48" s="8"/>
      <c r="D48" s="8"/>
    </row>
    <row r="49" spans="2:4" x14ac:dyDescent="0.2">
      <c r="B49" s="3"/>
      <c r="C49" s="8"/>
      <c r="D49" s="8"/>
    </row>
    <row r="50" spans="2:4" x14ac:dyDescent="0.2">
      <c r="B50" s="3"/>
      <c r="C50" s="8"/>
      <c r="D50" s="8"/>
    </row>
    <row r="51" spans="2:4" x14ac:dyDescent="0.2">
      <c r="B51" s="3"/>
      <c r="C51" s="8"/>
      <c r="D51" s="8"/>
    </row>
    <row r="52" spans="2:4" x14ac:dyDescent="0.2">
      <c r="B52" s="3"/>
      <c r="C52" s="8"/>
      <c r="D52" s="8"/>
    </row>
    <row r="53" spans="2:4" x14ac:dyDescent="0.2">
      <c r="B53" s="3"/>
      <c r="C53" s="8"/>
      <c r="D53" s="8"/>
    </row>
    <row r="54" spans="2:4" x14ac:dyDescent="0.2">
      <c r="B54" s="3"/>
      <c r="C54" s="8"/>
      <c r="D54" s="8"/>
    </row>
    <row r="55" spans="2:4" x14ac:dyDescent="0.2">
      <c r="B55" s="3"/>
      <c r="C55" s="8"/>
      <c r="D55" s="8"/>
    </row>
    <row r="56" spans="2:4" x14ac:dyDescent="0.2">
      <c r="B56" s="3"/>
      <c r="C56" s="8"/>
      <c r="D56" s="8"/>
    </row>
    <row r="57" spans="2:4" x14ac:dyDescent="0.2">
      <c r="B57" s="3"/>
      <c r="C57" s="8"/>
      <c r="D57" s="8"/>
    </row>
    <row r="58" spans="2:4" x14ac:dyDescent="0.2">
      <c r="B58" s="3"/>
      <c r="C58" s="8"/>
      <c r="D58" s="8"/>
    </row>
    <row r="59" spans="2:4" x14ac:dyDescent="0.2">
      <c r="B59" s="3"/>
      <c r="C59" s="8"/>
      <c r="D59" s="8"/>
    </row>
    <row r="60" spans="2:4" x14ac:dyDescent="0.2">
      <c r="B60" s="3"/>
      <c r="C60" s="8"/>
      <c r="D60" s="8"/>
    </row>
    <row r="61" spans="2:4" x14ac:dyDescent="0.2">
      <c r="B61" s="3"/>
      <c r="C61" s="8"/>
      <c r="D61" s="8"/>
    </row>
    <row r="62" spans="2:4" x14ac:dyDescent="0.2">
      <c r="B62" s="3"/>
      <c r="C62" s="8"/>
      <c r="D62" s="8"/>
    </row>
    <row r="63" spans="2:4" x14ac:dyDescent="0.2">
      <c r="B63" s="3"/>
      <c r="C63" s="8"/>
      <c r="D63" s="8"/>
    </row>
    <row r="64" spans="2:4" x14ac:dyDescent="0.2">
      <c r="B64" s="3"/>
      <c r="C64" s="8"/>
      <c r="D64" s="8"/>
    </row>
    <row r="65" spans="2:4" x14ac:dyDescent="0.2">
      <c r="B65" s="3"/>
      <c r="C65" s="8"/>
      <c r="D65" s="8"/>
    </row>
    <row r="66" spans="2:4" x14ac:dyDescent="0.2">
      <c r="B66" s="3"/>
      <c r="C66" s="8"/>
      <c r="D66" s="8"/>
    </row>
    <row r="67" spans="2:4" x14ac:dyDescent="0.2">
      <c r="B67" s="3"/>
      <c r="C67" s="8"/>
      <c r="D67" s="8"/>
    </row>
    <row r="68" spans="2:4" x14ac:dyDescent="0.2">
      <c r="B68" s="3"/>
      <c r="C68" s="8"/>
      <c r="D68" s="8"/>
    </row>
    <row r="69" spans="2:4" x14ac:dyDescent="0.2">
      <c r="B69" s="3"/>
      <c r="C69" s="8"/>
      <c r="D69" s="8"/>
    </row>
    <row r="70" spans="2:4" x14ac:dyDescent="0.2">
      <c r="B70" s="3"/>
      <c r="C70" s="8"/>
      <c r="D70" s="8"/>
    </row>
    <row r="71" spans="2:4" x14ac:dyDescent="0.2">
      <c r="B71" s="3"/>
      <c r="C71" s="8"/>
      <c r="D71" s="8"/>
    </row>
    <row r="72" spans="2:4" x14ac:dyDescent="0.2">
      <c r="B72" s="3"/>
      <c r="C72" s="8"/>
      <c r="D72" s="8"/>
    </row>
    <row r="73" spans="2:4" x14ac:dyDescent="0.2">
      <c r="B73" s="3"/>
      <c r="C73" s="8"/>
      <c r="D73" s="8"/>
    </row>
    <row r="74" spans="2:4" x14ac:dyDescent="0.2">
      <c r="B74" s="3"/>
      <c r="C74" s="8"/>
      <c r="D74" s="8"/>
    </row>
    <row r="75" spans="2:4" x14ac:dyDescent="0.2">
      <c r="B75" s="3"/>
      <c r="C75" s="8"/>
      <c r="D75" s="8"/>
    </row>
    <row r="76" spans="2:4" x14ac:dyDescent="0.2">
      <c r="B76" s="3"/>
      <c r="C76" s="8"/>
      <c r="D76" s="8"/>
    </row>
    <row r="77" spans="2:4" x14ac:dyDescent="0.2">
      <c r="B77" s="3"/>
      <c r="C77" s="8"/>
      <c r="D77" s="8"/>
    </row>
    <row r="78" spans="2:4" x14ac:dyDescent="0.2">
      <c r="B78" s="3"/>
      <c r="C78" s="8"/>
      <c r="D78" s="8"/>
    </row>
    <row r="79" spans="2:4" x14ac:dyDescent="0.2">
      <c r="B79" s="3"/>
      <c r="C79" s="8"/>
      <c r="D79" s="8"/>
    </row>
    <row r="80" spans="2:4" x14ac:dyDescent="0.2">
      <c r="B80" s="3"/>
      <c r="C80" s="8"/>
      <c r="D80" s="8"/>
    </row>
    <row r="81" spans="2:4" x14ac:dyDescent="0.2">
      <c r="B81" s="3"/>
      <c r="C81" s="8"/>
      <c r="D81" s="8"/>
    </row>
    <row r="82" spans="2:4" x14ac:dyDescent="0.2">
      <c r="B82" s="3"/>
      <c r="C82" s="8"/>
      <c r="D82" s="8"/>
    </row>
    <row r="83" spans="2:4" x14ac:dyDescent="0.2">
      <c r="B83" s="3"/>
      <c r="C83" s="8"/>
      <c r="D83" s="8"/>
    </row>
    <row r="84" spans="2:4" x14ac:dyDescent="0.2">
      <c r="B84" s="3"/>
      <c r="C84" s="8"/>
      <c r="D84" s="8"/>
    </row>
    <row r="85" spans="2:4" x14ac:dyDescent="0.2">
      <c r="B85" s="3"/>
      <c r="C85" s="8"/>
      <c r="D85" s="8"/>
    </row>
    <row r="86" spans="2:4" x14ac:dyDescent="0.2">
      <c r="B86" s="3"/>
      <c r="C86" s="8"/>
      <c r="D86" s="8"/>
    </row>
    <row r="87" spans="2:4" x14ac:dyDescent="0.2">
      <c r="B87" s="3"/>
      <c r="C87" s="8"/>
      <c r="D87" s="8"/>
    </row>
    <row r="88" spans="2:4" x14ac:dyDescent="0.2">
      <c r="B88" s="3"/>
      <c r="C88" s="8"/>
      <c r="D88" s="8"/>
    </row>
    <row r="89" spans="2:4" x14ac:dyDescent="0.2">
      <c r="B89" s="3"/>
      <c r="C89" s="8"/>
      <c r="D89" s="8"/>
    </row>
    <row r="90" spans="2:4" x14ac:dyDescent="0.2">
      <c r="B90" s="3"/>
      <c r="C90" s="8"/>
      <c r="D90" s="8"/>
    </row>
    <row r="91" spans="2:4" x14ac:dyDescent="0.2">
      <c r="B91" s="3"/>
      <c r="C91" s="8"/>
      <c r="D91" s="8"/>
    </row>
    <row r="92" spans="2:4" x14ac:dyDescent="0.2">
      <c r="B92" s="3"/>
      <c r="C92" s="8"/>
      <c r="D92" s="8"/>
    </row>
    <row r="93" spans="2:4" x14ac:dyDescent="0.2">
      <c r="B93" s="3"/>
      <c r="C93" s="8"/>
      <c r="D93" s="8"/>
    </row>
    <row r="94" spans="2:4" x14ac:dyDescent="0.2">
      <c r="B94" s="3"/>
      <c r="C94" s="8"/>
      <c r="D94" s="8"/>
    </row>
    <row r="95" spans="2:4" x14ac:dyDescent="0.2">
      <c r="B95" s="3"/>
      <c r="C95" s="8"/>
      <c r="D95" s="8"/>
    </row>
    <row r="96" spans="2:4" x14ac:dyDescent="0.2">
      <c r="B96" s="3"/>
      <c r="C96" s="8"/>
      <c r="D96" s="8"/>
    </row>
    <row r="97" spans="2:4" x14ac:dyDescent="0.2">
      <c r="B97" s="3"/>
      <c r="C97" s="8"/>
      <c r="D97" s="8"/>
    </row>
    <row r="98" spans="2:4" x14ac:dyDescent="0.2">
      <c r="B98" s="3"/>
      <c r="C98" s="8"/>
      <c r="D98" s="8"/>
    </row>
    <row r="99" spans="2:4" x14ac:dyDescent="0.2">
      <c r="B99" s="3"/>
      <c r="C99" s="8"/>
      <c r="D99" s="8"/>
    </row>
    <row r="100" spans="2:4" x14ac:dyDescent="0.2">
      <c r="B100" s="3"/>
      <c r="C100" s="8"/>
      <c r="D100" s="8"/>
    </row>
    <row r="101" spans="2:4" x14ac:dyDescent="0.2">
      <c r="B101" s="3"/>
      <c r="C101" s="8"/>
      <c r="D101" s="8"/>
    </row>
    <row r="102" spans="2:4" x14ac:dyDescent="0.2">
      <c r="B102" s="3"/>
      <c r="C102" s="8"/>
      <c r="D102" s="8"/>
    </row>
    <row r="103" spans="2:4" x14ac:dyDescent="0.2">
      <c r="B103" s="3"/>
      <c r="C103" s="8"/>
      <c r="D103" s="8"/>
    </row>
    <row r="104" spans="2:4" x14ac:dyDescent="0.2">
      <c r="B104" s="3"/>
      <c r="C104" s="8"/>
      <c r="D104" s="8"/>
    </row>
    <row r="105" spans="2:4" x14ac:dyDescent="0.2">
      <c r="B105" s="3"/>
      <c r="C105" s="8"/>
      <c r="D105" s="8"/>
    </row>
    <row r="106" spans="2:4" x14ac:dyDescent="0.2">
      <c r="B106" s="3"/>
      <c r="C106" s="8"/>
      <c r="D106" s="8"/>
    </row>
    <row r="107" spans="2:4" x14ac:dyDescent="0.2">
      <c r="B107" s="3"/>
      <c r="C107" s="8"/>
      <c r="D107" s="8"/>
    </row>
    <row r="108" spans="2:4" x14ac:dyDescent="0.2">
      <c r="B108" s="3"/>
      <c r="C108" s="8"/>
      <c r="D108" s="8"/>
    </row>
    <row r="109" spans="2:4" x14ac:dyDescent="0.2">
      <c r="B109" s="3"/>
      <c r="C109" s="8"/>
      <c r="D109" s="8"/>
    </row>
    <row r="110" spans="2:4" x14ac:dyDescent="0.2">
      <c r="B110" s="3"/>
      <c r="C110" s="8"/>
      <c r="D110" s="8"/>
    </row>
    <row r="111" spans="2:4" x14ac:dyDescent="0.2">
      <c r="B111" s="3"/>
      <c r="C111" s="8"/>
      <c r="D111" s="8"/>
    </row>
    <row r="112" spans="2:4" x14ac:dyDescent="0.2">
      <c r="B112" s="3"/>
      <c r="C112" s="8"/>
      <c r="D112" s="8"/>
    </row>
    <row r="113" spans="2:4" x14ac:dyDescent="0.2">
      <c r="B113" s="3"/>
      <c r="C113" s="8"/>
      <c r="D113" s="8"/>
    </row>
    <row r="114" spans="2:4" x14ac:dyDescent="0.2">
      <c r="B114" s="3"/>
      <c r="C114" s="8"/>
      <c r="D114" s="8"/>
    </row>
    <row r="115" spans="2:4" x14ac:dyDescent="0.2">
      <c r="B115" s="3"/>
      <c r="C115" s="8"/>
      <c r="D115" s="8"/>
    </row>
    <row r="116" spans="2:4" x14ac:dyDescent="0.2">
      <c r="B116" s="3"/>
      <c r="C116" s="8"/>
      <c r="D116" s="8"/>
    </row>
    <row r="117" spans="2:4" x14ac:dyDescent="0.2">
      <c r="B117" s="3"/>
      <c r="C117" s="8"/>
      <c r="D117" s="8"/>
    </row>
    <row r="118" spans="2:4" x14ac:dyDescent="0.2">
      <c r="B118" s="3"/>
      <c r="C118" s="8"/>
      <c r="D118" s="8"/>
    </row>
    <row r="119" spans="2:4" x14ac:dyDescent="0.2">
      <c r="B119" s="3"/>
      <c r="C119" s="8"/>
      <c r="D119" s="8"/>
    </row>
    <row r="120" spans="2:4" x14ac:dyDescent="0.2">
      <c r="B120" s="3"/>
      <c r="C120" s="8"/>
      <c r="D120" s="8"/>
    </row>
    <row r="121" spans="2:4" x14ac:dyDescent="0.2">
      <c r="B121" s="3"/>
      <c r="C121" s="8"/>
      <c r="D121" s="8"/>
    </row>
    <row r="122" spans="2:4" x14ac:dyDescent="0.2">
      <c r="B122" s="3"/>
      <c r="C122" s="8"/>
      <c r="D122" s="8"/>
    </row>
    <row r="123" spans="2:4" x14ac:dyDescent="0.2">
      <c r="B123" s="3"/>
      <c r="C123" s="8"/>
      <c r="D123" s="8"/>
    </row>
    <row r="124" spans="2:4" x14ac:dyDescent="0.2">
      <c r="B124" s="3"/>
      <c r="C124" s="8"/>
      <c r="D124" s="8"/>
    </row>
    <row r="125" spans="2:4" x14ac:dyDescent="0.2">
      <c r="B125" s="3"/>
      <c r="C125" s="8"/>
      <c r="D125" s="8"/>
    </row>
    <row r="126" spans="2:4" x14ac:dyDescent="0.2">
      <c r="B126" s="3"/>
      <c r="C126" s="8"/>
      <c r="D126" s="8"/>
    </row>
    <row r="127" spans="2:4" x14ac:dyDescent="0.2">
      <c r="B127" s="3"/>
      <c r="C127" s="8"/>
      <c r="D127" s="8"/>
    </row>
    <row r="128" spans="2:4" x14ac:dyDescent="0.2">
      <c r="B128" s="3"/>
      <c r="C128" s="8"/>
      <c r="D128" s="8"/>
    </row>
    <row r="129" spans="2:4" x14ac:dyDescent="0.2">
      <c r="B129" s="3"/>
      <c r="C129" s="8"/>
      <c r="D129" s="8"/>
    </row>
    <row r="130" spans="2:4" x14ac:dyDescent="0.2">
      <c r="B130" s="3"/>
      <c r="C130" s="8"/>
      <c r="D130" s="8"/>
    </row>
    <row r="131" spans="2:4" x14ac:dyDescent="0.2">
      <c r="B131" s="3"/>
      <c r="C131" s="8"/>
      <c r="D131" s="8"/>
    </row>
    <row r="132" spans="2:4" x14ac:dyDescent="0.2">
      <c r="B132" s="3"/>
      <c r="C132" s="8"/>
      <c r="D132" s="8"/>
    </row>
    <row r="133" spans="2:4" x14ac:dyDescent="0.2">
      <c r="B133" s="3"/>
      <c r="C133" s="8"/>
      <c r="D133" s="8"/>
    </row>
    <row r="134" spans="2:4" x14ac:dyDescent="0.2">
      <c r="B134" s="3"/>
      <c r="C134" s="8"/>
      <c r="D134" s="8"/>
    </row>
    <row r="135" spans="2:4" x14ac:dyDescent="0.2">
      <c r="B135" s="3"/>
      <c r="C135" s="8"/>
      <c r="D135" s="8"/>
    </row>
    <row r="136" spans="2:4" x14ac:dyDescent="0.2">
      <c r="B136" s="3"/>
      <c r="C136" s="8"/>
      <c r="D136" s="8"/>
    </row>
    <row r="137" spans="2:4" x14ac:dyDescent="0.2">
      <c r="B137" s="3"/>
      <c r="C137" s="8"/>
      <c r="D137" s="8"/>
    </row>
    <row r="138" spans="2:4" x14ac:dyDescent="0.2">
      <c r="B138" s="3"/>
      <c r="C138" s="8"/>
      <c r="D138" s="8"/>
    </row>
    <row r="139" spans="2:4" x14ac:dyDescent="0.2">
      <c r="B139" s="3"/>
      <c r="C139" s="8"/>
      <c r="D139" s="8"/>
    </row>
    <row r="140" spans="2:4" x14ac:dyDescent="0.2">
      <c r="B140" s="3"/>
      <c r="C140" s="8"/>
      <c r="D140" s="8"/>
    </row>
    <row r="141" spans="2:4" x14ac:dyDescent="0.2">
      <c r="B141" s="3"/>
      <c r="C141" s="8"/>
      <c r="D141" s="8"/>
    </row>
    <row r="142" spans="2:4" x14ac:dyDescent="0.2">
      <c r="B142" s="3"/>
      <c r="C142" s="8"/>
      <c r="D142" s="8"/>
    </row>
    <row r="143" spans="2:4" x14ac:dyDescent="0.2">
      <c r="B143" s="3"/>
      <c r="C143" s="8"/>
      <c r="D143" s="8"/>
    </row>
    <row r="144" spans="2:4" x14ac:dyDescent="0.2">
      <c r="B144" s="3"/>
      <c r="C144" s="8"/>
      <c r="D144" s="8"/>
    </row>
    <row r="145" spans="2:4" x14ac:dyDescent="0.2">
      <c r="B145" s="3"/>
      <c r="C145" s="8"/>
      <c r="D145" s="8"/>
    </row>
    <row r="146" spans="2:4" x14ac:dyDescent="0.2">
      <c r="B146" s="3"/>
      <c r="C146" s="8"/>
      <c r="D146" s="8"/>
    </row>
    <row r="147" spans="2:4" x14ac:dyDescent="0.2">
      <c r="B147" s="3"/>
      <c r="C147" s="8"/>
      <c r="D147" s="8"/>
    </row>
    <row r="148" spans="2:4" x14ac:dyDescent="0.2">
      <c r="B148" s="3"/>
      <c r="C148" s="8"/>
      <c r="D148" s="8"/>
    </row>
    <row r="149" spans="2:4" x14ac:dyDescent="0.2">
      <c r="B149" s="3"/>
      <c r="C149" s="8"/>
      <c r="D149" s="8"/>
    </row>
    <row r="150" spans="2:4" x14ac:dyDescent="0.2">
      <c r="B150" s="3"/>
      <c r="C150" s="8"/>
      <c r="D150" s="8"/>
    </row>
    <row r="151" spans="2:4" x14ac:dyDescent="0.2">
      <c r="B151" s="3"/>
      <c r="C151" s="8"/>
      <c r="D151" s="8"/>
    </row>
    <row r="152" spans="2:4" x14ac:dyDescent="0.2">
      <c r="B152" s="3"/>
      <c r="C152" s="8"/>
      <c r="D152" s="8"/>
    </row>
    <row r="153" spans="2:4" x14ac:dyDescent="0.2">
      <c r="B153" s="3"/>
      <c r="C153" s="8"/>
      <c r="D153" s="8"/>
    </row>
    <row r="154" spans="2:4" x14ac:dyDescent="0.2">
      <c r="B154" s="3"/>
      <c r="C154" s="8"/>
      <c r="D154" s="8"/>
    </row>
    <row r="155" spans="2:4" x14ac:dyDescent="0.2">
      <c r="B155" s="3"/>
      <c r="C155" s="8"/>
      <c r="D155" s="8"/>
    </row>
    <row r="156" spans="2:4" x14ac:dyDescent="0.2">
      <c r="B156" s="3"/>
      <c r="C156" s="8"/>
      <c r="D156" s="8"/>
    </row>
    <row r="157" spans="2:4" x14ac:dyDescent="0.2">
      <c r="B157" s="3"/>
      <c r="C157" s="8"/>
      <c r="D157" s="8"/>
    </row>
    <row r="158" spans="2:4" x14ac:dyDescent="0.2">
      <c r="B158" s="3"/>
      <c r="C158" s="8"/>
      <c r="D158" s="8"/>
    </row>
    <row r="159" spans="2:4" x14ac:dyDescent="0.2">
      <c r="B159" s="3"/>
      <c r="C159" s="8"/>
      <c r="D159" s="8"/>
    </row>
    <row r="160" spans="2:4" x14ac:dyDescent="0.2">
      <c r="B160" s="3"/>
      <c r="C160" s="8"/>
      <c r="D160" s="8"/>
    </row>
    <row r="161" spans="2:4" x14ac:dyDescent="0.2">
      <c r="B161" s="3"/>
      <c r="C161" s="8"/>
      <c r="D161" s="8"/>
    </row>
    <row r="162" spans="2:4" x14ac:dyDescent="0.2">
      <c r="B162" s="3"/>
      <c r="C162" s="8"/>
      <c r="D162" s="8"/>
    </row>
    <row r="163" spans="2:4" x14ac:dyDescent="0.2">
      <c r="B163" s="3"/>
      <c r="C163" s="8"/>
      <c r="D163" s="8"/>
    </row>
    <row r="164" spans="2:4" x14ac:dyDescent="0.2">
      <c r="B164" s="3"/>
      <c r="C164" s="8"/>
      <c r="D164" s="8"/>
    </row>
    <row r="165" spans="2:4" x14ac:dyDescent="0.2">
      <c r="B165" s="3"/>
      <c r="C165" s="8"/>
      <c r="D165" s="8"/>
    </row>
    <row r="166" spans="2:4" x14ac:dyDescent="0.2">
      <c r="B166" s="3"/>
      <c r="C166" s="8"/>
      <c r="D166" s="8"/>
    </row>
    <row r="167" spans="2:4" x14ac:dyDescent="0.2">
      <c r="B167" s="3"/>
      <c r="C167" s="8"/>
      <c r="D167" s="8"/>
    </row>
    <row r="168" spans="2:4" x14ac:dyDescent="0.2">
      <c r="B168" s="3"/>
      <c r="C168" s="8"/>
      <c r="D168" s="8"/>
    </row>
    <row r="169" spans="2:4" x14ac:dyDescent="0.2">
      <c r="B169" s="3"/>
      <c r="C169" s="8"/>
      <c r="D169" s="8"/>
    </row>
    <row r="170" spans="2:4" x14ac:dyDescent="0.2">
      <c r="B170" s="3"/>
      <c r="C170" s="8"/>
      <c r="D170" s="8"/>
    </row>
    <row r="171" spans="2:4" x14ac:dyDescent="0.2">
      <c r="B171" s="3"/>
      <c r="C171" s="8"/>
      <c r="D171" s="8"/>
    </row>
    <row r="172" spans="2:4" x14ac:dyDescent="0.2">
      <c r="B172" s="3"/>
      <c r="C172" s="8"/>
      <c r="D172" s="8"/>
    </row>
    <row r="173" spans="2:4" x14ac:dyDescent="0.2">
      <c r="B173" s="3"/>
      <c r="C173" s="8"/>
      <c r="D173" s="8"/>
    </row>
    <row r="174" spans="2:4" x14ac:dyDescent="0.2">
      <c r="B174" s="3"/>
      <c r="C174" s="8"/>
      <c r="D174" s="8"/>
    </row>
    <row r="175" spans="2:4" x14ac:dyDescent="0.2">
      <c r="B175" s="3"/>
      <c r="C175" s="8"/>
      <c r="D175" s="8"/>
    </row>
    <row r="176" spans="2:4" x14ac:dyDescent="0.2">
      <c r="B176" s="3"/>
      <c r="C176" s="8"/>
      <c r="D176" s="8"/>
    </row>
    <row r="177" spans="2:4" x14ac:dyDescent="0.2">
      <c r="B177" s="3"/>
      <c r="C177" s="8"/>
      <c r="D177" s="8"/>
    </row>
    <row r="178" spans="2:4" x14ac:dyDescent="0.2">
      <c r="B178" s="3"/>
      <c r="C178" s="8"/>
      <c r="D178" s="8"/>
    </row>
    <row r="179" spans="2:4" x14ac:dyDescent="0.2">
      <c r="B179" s="3"/>
      <c r="C179" s="8"/>
      <c r="D179" s="8"/>
    </row>
    <row r="180" spans="2:4" x14ac:dyDescent="0.2">
      <c r="B180" s="3"/>
      <c r="C180" s="8"/>
      <c r="D180" s="8"/>
    </row>
    <row r="181" spans="2:4" x14ac:dyDescent="0.2">
      <c r="B181" s="3"/>
      <c r="C181" s="8"/>
      <c r="D181" s="8"/>
    </row>
    <row r="182" spans="2:4" x14ac:dyDescent="0.2">
      <c r="B182" s="3"/>
      <c r="C182" s="8"/>
      <c r="D182" s="8"/>
    </row>
    <row r="183" spans="2:4" x14ac:dyDescent="0.2">
      <c r="B183" s="3"/>
      <c r="C183" s="8"/>
      <c r="D183" s="8"/>
    </row>
    <row r="184" spans="2:4" x14ac:dyDescent="0.2">
      <c r="B184" s="3"/>
      <c r="C184" s="8"/>
      <c r="D184" s="8"/>
    </row>
    <row r="185" spans="2:4" x14ac:dyDescent="0.2">
      <c r="B185" s="3"/>
      <c r="C185" s="8"/>
      <c r="D185" s="8"/>
    </row>
    <row r="186" spans="2:4" x14ac:dyDescent="0.2">
      <c r="B186" s="3"/>
      <c r="C186" s="8"/>
      <c r="D186" s="8"/>
    </row>
    <row r="187" spans="2:4" x14ac:dyDescent="0.2">
      <c r="B187" s="3"/>
      <c r="C187" s="8"/>
      <c r="D187" s="8"/>
    </row>
    <row r="188" spans="2:4" x14ac:dyDescent="0.2">
      <c r="B188" s="3"/>
      <c r="C188" s="8"/>
      <c r="D188" s="8"/>
    </row>
    <row r="189" spans="2:4" x14ac:dyDescent="0.2">
      <c r="B189" s="3"/>
      <c r="C189" s="8"/>
      <c r="D189" s="8"/>
    </row>
    <row r="190" spans="2:4" x14ac:dyDescent="0.2">
      <c r="B190" s="3"/>
      <c r="C190" s="8"/>
      <c r="D190" s="8"/>
    </row>
    <row r="191" spans="2:4" x14ac:dyDescent="0.2">
      <c r="B191" s="3"/>
      <c r="C191" s="8"/>
      <c r="D191" s="8"/>
    </row>
    <row r="192" spans="2:4" x14ac:dyDescent="0.2">
      <c r="B192" s="3"/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1842" r:id="rId1" display="http://vsolj.cetus-net.org/bulletin.html"/>
    <hyperlink ref="H64891" r:id="rId2" display="http://vsolj.cetus-net.org/bulletin.html"/>
    <hyperlink ref="H64884" r:id="rId3" display="https://www.aavso.org/ejaavso"/>
    <hyperlink ref="AP1035" r:id="rId4" display="http://cdsbib.u-strasbg.fr/cgi-bin/cdsbib?1990RMxAA..21..381G"/>
    <hyperlink ref="AP1039" r:id="rId5" display="http://cdsbib.u-strasbg.fr/cgi-bin/cdsbib?1990RMxAA..21..381G"/>
    <hyperlink ref="AP1038" r:id="rId6" display="http://cdsbib.u-strasbg.fr/cgi-bin/cdsbib?1990RMxAA..21..381G"/>
    <hyperlink ref="AP1019" r:id="rId7" display="http://cdsbib.u-strasbg.fr/cgi-bin/cdsbib?1990RMxAA..21..381G"/>
    <hyperlink ref="I64891" r:id="rId8" display="http://vsolj.cetus-net.org/bulletin.html"/>
    <hyperlink ref="AQ1175" r:id="rId9" display="http://cdsbib.u-strasbg.fr/cgi-bin/cdsbib?1990RMxAA..21..381G"/>
    <hyperlink ref="AQ55941" r:id="rId10" display="http://cdsbib.u-strasbg.fr/cgi-bin/cdsbib?1990RMxAA..21..381G"/>
    <hyperlink ref="AQ1176" r:id="rId11" display="http://cdsbib.u-strasbg.fr/cgi-bin/cdsbib?1990RMxAA..21..381G"/>
    <hyperlink ref="H64888" r:id="rId12" display="https://www.aavso.org/ejaavso"/>
    <hyperlink ref="H2061" r:id="rId13" display="http://vsolj.cetus-net.org/bulletin.html"/>
    <hyperlink ref="AP3305" r:id="rId14" display="http://cdsbib.u-strasbg.fr/cgi-bin/cdsbib?1990RMxAA..21..381G"/>
    <hyperlink ref="AP3308" r:id="rId15" display="http://cdsbib.u-strasbg.fr/cgi-bin/cdsbib?1990RMxAA..21..381G"/>
    <hyperlink ref="AP3306" r:id="rId16" display="http://cdsbib.u-strasbg.fr/cgi-bin/cdsbib?1990RMxAA..21..381G"/>
    <hyperlink ref="AP3290" r:id="rId17" display="http://cdsbib.u-strasbg.fr/cgi-bin/cdsbib?1990RMxAA..21..381G"/>
    <hyperlink ref="I2061" r:id="rId18" display="http://vsolj.cetus-net.org/bulletin.html"/>
    <hyperlink ref="AQ3519" r:id="rId19" display="http://cdsbib.u-strasbg.fr/cgi-bin/cdsbib?1990RMxAA..21..381G"/>
    <hyperlink ref="AQ220" r:id="rId20" display="http://cdsbib.u-strasbg.fr/cgi-bin/cdsbib?1990RMxAA..21..381G"/>
    <hyperlink ref="AQ3523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2024-01-25T05:35:35Z</dcterms:modified>
</cp:coreProperties>
</file>