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BBB6115-0D0C-45A4-A3C0-097310B18F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/>
  <c r="G22" i="1"/>
  <c r="I22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D144" i="2"/>
  <c r="C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C141" i="2"/>
  <c r="D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C137" i="2"/>
  <c r="D137" i="2"/>
  <c r="A137" i="2"/>
  <c r="H136" i="2"/>
  <c r="B136" i="2"/>
  <c r="G136" i="2"/>
  <c r="D136" i="2"/>
  <c r="C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C133" i="2"/>
  <c r="D133" i="2"/>
  <c r="A133" i="2"/>
  <c r="H132" i="2"/>
  <c r="B132" i="2"/>
  <c r="G132" i="2"/>
  <c r="D132" i="2"/>
  <c r="C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C71" i="2"/>
  <c r="D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C67" i="2"/>
  <c r="D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C9" i="1"/>
  <c r="E21" i="1"/>
  <c r="F21" i="1"/>
  <c r="G21" i="1"/>
  <c r="I21" i="1"/>
  <c r="D9" i="1"/>
  <c r="F16" i="1"/>
  <c r="F17" i="1" s="1"/>
  <c r="C17" i="1"/>
  <c r="Q21" i="1"/>
  <c r="C12" i="1"/>
  <c r="C11" i="1"/>
  <c r="O23" i="1" l="1"/>
  <c r="C15" i="1"/>
  <c r="O22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<sst xmlns="http://schemas.openxmlformats.org/spreadsheetml/2006/main" count="427" uniqueCount="67">
  <si>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</si>
  <si>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</si>
  <si>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</si>
  <si>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</si>
  <si>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</si>
  <si>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</si>
  <si>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</si>
  <si>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</si>
  <si>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</si>
  <si>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</si>
  <si>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</si>
  <si>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</si>
  <si>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</si>
  <si>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</si>
  <si>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</si>
  <si>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</si>
  <si>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</si>
  <si>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</si>
  <si>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</si>
  <si>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</si>
  <si>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</si>
  <si>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</si>
  <si>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</si>
  <si>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</si>
  <si>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</si>
  <si>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</si>
  <si>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</si>
  <si>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</si>
  <si>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</si>
  <si>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</si>
  <si>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</si>
  <si>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</si>
  <si>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</si>
  <si>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</si>
  <si>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</si>
  <si>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</si>
  <si>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</si>
  <si>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</si>
  <si>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</si>
  <si>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</si>
  <si>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</si>
  <si>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</si>
  <si>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</si>
  <si>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</si>
  <si>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</si>
  <si>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</si>
  <si>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</si>
  <si>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</si>
  <si>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</si>
  <si>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</si>
  <si>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</si>
  <si>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</si>
  <si>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</si>
  <si>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</si>
  <si>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</si>
  <si>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</si>
  <si>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</si>
  <si>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V0954 Cep</t>
  </si>
  <si>
    <t>G4479-0882</t>
  </si>
  <si>
    <t xml:space="preserve"> V0954 Cep </t>
  </si>
  <si>
    <t>EB:</t>
  </si>
  <si>
    <t>V0954 Cep / GSC 4479-0882</t>
  </si>
  <si>
    <t>GCVS</t>
  </si>
  <si>
    <t>as of 2019-06-22</t>
  </si>
  <si>
    <t>JBAV, 60</t>
  </si>
  <si>
    <t>Ir</t>
  </si>
  <si>
    <t>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</si>
</sst>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6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0" fillId="0" borderId="0" xfId="0" applyFont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19" fillId="0" borderId="0" xfId="42" applyFont="1" applyAlignment="1">
      <alignment horizont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V0954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D7-4EE2-B9B7-9D4C2E51B5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2.7159999997820705E-2</c:v>
                </c:pt>
                <c:pt idx="2">
                  <c:v>5.386999999609543E-2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D7-4EE2-B9B7-9D4C2E51B5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D7-4EE2-B9B7-9D4C2E51B5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D7-4EE2-B9B7-9D4C2E51B5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D7-4EE2-B9B7-9D4C2E51B5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D7-4EE2-B9B7-9D4C2E51B5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D7-4EE2-B9B7-9D4C2E51B5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-1.5843230608038258E-3</c:v>
                </c:pt>
                <c:pt idx="1">
                  <c:v>3.7887271414145073E-2</c:v>
                </c:pt>
                <c:pt idx="2">
                  <c:v>4.4727051640574902E-2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D7-4EE2-B9B7-9D4C2E51B5F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D7-4EE2-B9B7-9D4C2E51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6640"/>
        <c:axId val="1"/>
      </c:scatterChart>
      <c:valAx>
        <c:axId val="836816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6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BBD3D2-2ACC-8A32-D8BD-7E7B476BE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61</v>
      </c>
      <c r="F1" s="50" t="s">
        <v>57</v>
      </c>
      <c r="G1" s="30">
        <v>0</v>
      </c>
      <c r="H1" s="51"/>
      <c r="I1" s="52" t="s">
        <v>58</v>
      </c>
      <c r="J1" s="53" t="s">
        <v>59</v>
      </c>
      <c r="K1" s="54">
        <v>23.421209000000001</v>
      </c>
      <c r="L1" s="32">
        <v>67.490200000000002</v>
      </c>
      <c r="M1" s="33">
        <v>51507.885000000002</v>
      </c>
      <c r="N1" s="33">
        <v>0.51978000000000002</v>
      </c>
      <c r="O1" s="31" t="s">
        <v>60</v>
      </c>
      <c r="P1" s="32">
        <v>12.28</v>
      </c>
      <c r="Q1" s="32">
        <v>12.61</v>
      </c>
    </row>
    <row r="2" spans="1:17" x14ac:dyDescent="0.2">
      <c r="A2" t="s">
        <v>25</v>
      </c>
      <c r="B2" t="s">
        <v>60</v>
      </c>
      <c r="C2" s="29"/>
      <c r="D2" s="3"/>
    </row>
    <row r="3" spans="1:17" ht="13.5" thickBot="1" x14ac:dyDescent="0.25"/>
    <row r="4" spans="1:17" ht="14.25" thickTop="1" thickBot="1" x14ac:dyDescent="0.25">
      <c r="A4" s="5" t="s">
        <v>2</v>
      </c>
      <c r="C4" s="26">
        <v>51507.885000000002</v>
      </c>
      <c r="D4" s="27">
        <v>0.51978000000000002</v>
      </c>
      <c r="E4" s="55" t="s">
        <v>63</v>
      </c>
    </row>
    <row r="5" spans="1:17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7" x14ac:dyDescent="0.2">
      <c r="A6" s="5" t="s">
        <v>3</v>
      </c>
    </row>
    <row r="7" spans="1:17" x14ac:dyDescent="0.2">
      <c r="A7" t="s">
        <v>4</v>
      </c>
      <c r="C7" s="65">
        <v>51507.885000000002</v>
      </c>
      <c r="D7" s="28" t="s">
        <v>62</v>
      </c>
    </row>
    <row r="8" spans="1:17" x14ac:dyDescent="0.2">
      <c r="A8" t="s">
        <v>5</v>
      </c>
      <c r="C8" s="65">
        <v>0.51978000000000002</v>
      </c>
      <c r="D8" s="28" t="s">
        <v>62</v>
      </c>
    </row>
    <row r="9" spans="1:17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7" x14ac:dyDescent="0.2">
      <c r="A11" s="10" t="s">
        <v>17</v>
      </c>
      <c r="B11" s="10"/>
      <c r="C11" s="21">
        <f ca="1">INTERCEPT(INDIRECT($D$9):G992,INDIRECT($C$9):F992)</f>
        <v>-1.5843230608038258E-3</v>
      </c>
      <c r="D11" s="3"/>
      <c r="E11" s="10"/>
    </row>
    <row r="12" spans="1:17" x14ac:dyDescent="0.2">
      <c r="A12" s="10" t="s">
        <v>18</v>
      </c>
      <c r="B12" s="10"/>
      <c r="C12" s="21">
        <f ca="1">SLOPE(INDIRECT($D$9):G992,INDIRECT($C$9):F992)</f>
        <v>3.1658320881415542E-6</v>
      </c>
      <c r="D12" s="3"/>
      <c r="E12" s="10"/>
    </row>
    <row r="13" spans="1:17" x14ac:dyDescent="0.2">
      <c r="A13" s="10" t="s">
        <v>20</v>
      </c>
      <c r="B13" s="10"/>
      <c r="C13" s="3" t="s">
        <v>15</v>
      </c>
    </row>
    <row r="14" spans="1:17" x14ac:dyDescent="0.2">
      <c r="A14" s="10"/>
      <c r="B14" s="10"/>
      <c r="C14" s="10"/>
    </row>
    <row r="15" spans="1:17" x14ac:dyDescent="0.2">
      <c r="A15" s="12" t="s">
        <v>19</v>
      </c>
      <c r="B15" s="10"/>
      <c r="C15" s="13">
        <f ca="1">(C7+C11)+(C8+C12)*INT(MAX(F21:F3533))</f>
        <v>59111.271565468727</v>
      </c>
      <c r="E15" s="14" t="s">
        <v>36</v>
      </c>
      <c r="F15" s="34">
        <v>1</v>
      </c>
    </row>
    <row r="16" spans="1:17" x14ac:dyDescent="0.2">
      <c r="A16" s="16" t="s">
        <v>6</v>
      </c>
      <c r="B16" s="10"/>
      <c r="C16" s="17">
        <f ca="1">+C8+C12</f>
        <v>0.51978316583208817</v>
      </c>
      <c r="E16" s="14" t="s">
        <v>32</v>
      </c>
      <c r="F16" s="35">
        <f ca="1">NOW()+15018.5+$C$5/24</f>
        <v>60334.785478124999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16983</v>
      </c>
    </row>
    <row r="18" spans="1:21" ht="14.25" thickTop="1" thickBot="1" x14ac:dyDescent="0.25">
      <c r="A18" s="16" t="s">
        <v>7</v>
      </c>
      <c r="B18" s="10"/>
      <c r="C18" s="19">
        <f ca="1">+C15</f>
        <v>59111.271565468727</v>
      </c>
      <c r="D18" s="20">
        <f ca="1">+C16</f>
        <v>0.51978316583208817</v>
      </c>
      <c r="E18" s="14" t="s">
        <v>38</v>
      </c>
      <c r="F18" s="23">
        <f ca="1">ROUND(2*(F16-$C$15)/$C$16,0)/2+F15</f>
        <v>2355</v>
      </c>
    </row>
    <row r="19" spans="1:21" ht="13.5" thickTop="1" x14ac:dyDescent="0.2">
      <c r="E19" s="14" t="s">
        <v>33</v>
      </c>
      <c r="F19" s="18">
        <f ca="1">+$C$15+$C$16*F18-15018.5-$C$5/24</f>
        <v>45317.256754336631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S20" s="61" t="s">
        <v>66</v>
      </c>
      <c r="U20" s="25" t="s">
        <v>35</v>
      </c>
    </row>
    <row r="21" spans="1:21" x14ac:dyDescent="0.2">
      <c r="A21" t="s">
        <v>62</v>
      </c>
      <c r="B21" s="3"/>
      <c r="C21" s="8">
        <v>51507.885000000002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-1.5843230608038258E-3</v>
      </c>
      <c r="Q21" s="2">
        <f>+C21-15018.5</f>
        <v>36489.385000000002</v>
      </c>
    </row>
    <row r="22" spans="1:21" x14ac:dyDescent="0.2">
      <c r="A22" s="56" t="s">
        <v>0</v>
      </c>
      <c r="B22" s="64" t="s">
        <v>1</v>
      </c>
      <c r="C22" s="57">
        <v>57988.529199999997</v>
      </c>
      <c r="D22" s="57">
        <v>2.2000000000000001E-3</v>
      </c>
      <c r="E22">
        <f>+(C22-C$7)/C$8</f>
        <v>12468.052252876207</v>
      </c>
      <c r="F22">
        <f>ROUND(2*E22,0)/2</f>
        <v>12468</v>
      </c>
      <c r="G22">
        <f>+C22-(C$7+F22*C$8)</f>
        <v>2.7159999997820705E-2</v>
      </c>
      <c r="I22">
        <f>+G22</f>
        <v>2.7159999997820705E-2</v>
      </c>
      <c r="O22">
        <f ca="1">+C$11+C$12*$F22</f>
        <v>3.7887271414145073E-2</v>
      </c>
      <c r="Q22" s="2">
        <f>+C22-15018.5</f>
        <v>42970.029199999997</v>
      </c>
    </row>
    <row r="23" spans="1:21" x14ac:dyDescent="0.2">
      <c r="A23" s="58" t="s">
        <v>64</v>
      </c>
      <c r="B23" s="59" t="s">
        <v>1</v>
      </c>
      <c r="C23" s="62">
        <v>59111.5406</v>
      </c>
      <c r="D23" s="63">
        <v>2E-3</v>
      </c>
      <c r="E23">
        <f>+(C23-C$7)/C$8</f>
        <v>14628.603640001535</v>
      </c>
      <c r="F23">
        <f>ROUND(2*E23,0)/2</f>
        <v>14628.5</v>
      </c>
      <c r="G23">
        <f>+C23-(C$7+F23*C$8)</f>
        <v>5.386999999609543E-2</v>
      </c>
      <c r="I23">
        <f>+G23</f>
        <v>5.386999999609543E-2</v>
      </c>
      <c r="O23">
        <f ca="1">+C$11+C$12*$F23</f>
        <v>4.4727051640574902E-2</v>
      </c>
      <c r="Q23" s="2">
        <f>+C23-15018.5</f>
        <v>44093.0406</v>
      </c>
      <c r="S23" s="60" t="s">
        <v>65</v>
      </c>
    </row>
    <row r="24" spans="1:21" x14ac:dyDescent="0.2">
      <c r="B24" s="3"/>
      <c r="C24" s="8"/>
      <c r="D24" s="8"/>
      <c r="Q24" s="2"/>
    </row>
    <row r="25" spans="1:21" x14ac:dyDescent="0.2">
      <c r="B25" s="3"/>
      <c r="C25" s="8"/>
      <c r="D25" s="8"/>
      <c r="Q25" s="2"/>
    </row>
    <row r="26" spans="1:21" x14ac:dyDescent="0.2">
      <c r="B26" s="3"/>
      <c r="C26" s="8"/>
      <c r="D26" s="8"/>
      <c r="Q26" s="2"/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B295" s="3"/>
      <c r="C295" s="8"/>
      <c r="D295" s="8"/>
    </row>
    <row r="296" spans="2:4" x14ac:dyDescent="0.2">
      <c r="B296" s="3"/>
      <c r="C296" s="8"/>
      <c r="D296" s="8"/>
    </row>
    <row r="297" spans="2:4" x14ac:dyDescent="0.2">
      <c r="B297" s="3"/>
      <c r="C297" s="8"/>
      <c r="D297" s="8"/>
    </row>
    <row r="298" spans="2:4" x14ac:dyDescent="0.2">
      <c r="B298" s="3"/>
      <c r="C298" s="8"/>
      <c r="D298" s="8"/>
    </row>
    <row r="299" spans="2:4" x14ac:dyDescent="0.2">
      <c r="B299" s="3"/>
      <c r="C299" s="8"/>
      <c r="D299" s="8"/>
    </row>
    <row r="300" spans="2:4" x14ac:dyDescent="0.2">
      <c r="B300" s="3"/>
      <c r="C300" s="8"/>
      <c r="D300" s="8"/>
    </row>
    <row r="301" spans="2:4" x14ac:dyDescent="0.2">
      <c r="B301" s="3"/>
      <c r="C301" s="8"/>
      <c r="D301" s="8"/>
    </row>
    <row r="302" spans="2:4" x14ac:dyDescent="0.2">
      <c r="B302" s="3"/>
      <c r="C302" s="8"/>
      <c r="D302" s="8"/>
    </row>
    <row r="303" spans="2:4" x14ac:dyDescent="0.2">
      <c r="B303" s="3"/>
      <c r="C303" s="8"/>
      <c r="D303" s="8"/>
    </row>
    <row r="304" spans="2:4" x14ac:dyDescent="0.2">
      <c r="B304" s="3"/>
      <c r="C304" s="8"/>
      <c r="D304" s="8"/>
    </row>
    <row r="305" spans="2:4" x14ac:dyDescent="0.2">
      <c r="B305" s="3"/>
      <c r="C305" s="8"/>
      <c r="D305" s="8"/>
    </row>
    <row r="306" spans="2:4" x14ac:dyDescent="0.2">
      <c r="B306" s="3"/>
      <c r="C306" s="8"/>
      <c r="D306" s="8"/>
    </row>
    <row r="307" spans="2:4" x14ac:dyDescent="0.2">
      <c r="B307" s="3"/>
      <c r="C307" s="8"/>
      <c r="D307" s="8"/>
    </row>
    <row r="308" spans="2:4" x14ac:dyDescent="0.2">
      <c r="B308" s="3"/>
      <c r="C308" s="8"/>
      <c r="D308" s="8"/>
    </row>
    <row r="309" spans="2:4" x14ac:dyDescent="0.2">
      <c r="B309" s="3"/>
      <c r="C309" s="8"/>
      <c r="D309" s="8"/>
    </row>
    <row r="310" spans="2:4" x14ac:dyDescent="0.2">
      <c r="B310" s="3"/>
      <c r="C310" s="8"/>
      <c r="D310" s="8"/>
    </row>
    <row r="311" spans="2:4" x14ac:dyDescent="0.2">
      <c r="B311" s="3"/>
      <c r="C311" s="8"/>
      <c r="D311" s="8"/>
    </row>
    <row r="312" spans="2:4" x14ac:dyDescent="0.2">
      <c r="B312" s="3"/>
      <c r="C312" s="8"/>
      <c r="D312" s="8"/>
    </row>
    <row r="313" spans="2:4" x14ac:dyDescent="0.2">
      <c r="B313" s="3"/>
      <c r="C313" s="8"/>
      <c r="D313" s="8"/>
    </row>
    <row r="314" spans="2:4" x14ac:dyDescent="0.2">
      <c r="B314" s="3"/>
      <c r="C314" s="8"/>
      <c r="D314" s="8"/>
    </row>
    <row r="315" spans="2:4" x14ac:dyDescent="0.2">
      <c r="B315" s="3"/>
      <c r="C315" s="8"/>
      <c r="D315" s="8"/>
    </row>
    <row r="316" spans="2:4" x14ac:dyDescent="0.2">
      <c r="B316" s="3"/>
      <c r="C316" s="8"/>
      <c r="D316" s="8"/>
    </row>
    <row r="317" spans="2:4" x14ac:dyDescent="0.2">
      <c r="B317" s="3"/>
      <c r="C317" s="8"/>
      <c r="D317" s="8"/>
    </row>
    <row r="318" spans="2:4" x14ac:dyDescent="0.2">
      <c r="B318" s="3"/>
      <c r="C318" s="8"/>
      <c r="D318" s="8"/>
    </row>
    <row r="319" spans="2:4" x14ac:dyDescent="0.2">
      <c r="B319" s="3"/>
      <c r="C319" s="8"/>
      <c r="D319" s="8"/>
    </row>
    <row r="320" spans="2:4" x14ac:dyDescent="0.2">
      <c r="B320" s="3"/>
      <c r="C320" s="8"/>
      <c r="D320" s="8"/>
    </row>
    <row r="321" spans="2:4" x14ac:dyDescent="0.2">
      <c r="B321" s="3"/>
      <c r="C321" s="8"/>
      <c r="D321" s="8"/>
    </row>
    <row r="322" spans="2:4" x14ac:dyDescent="0.2">
      <c r="B322" s="3"/>
      <c r="C322" s="8"/>
      <c r="D322" s="8"/>
    </row>
    <row r="323" spans="2:4" x14ac:dyDescent="0.2">
      <c r="B323" s="3"/>
      <c r="C323" s="8"/>
      <c r="D323" s="8"/>
    </row>
    <row r="324" spans="2:4" x14ac:dyDescent="0.2">
      <c r="B324" s="3"/>
      <c r="C324" s="8"/>
      <c r="D324" s="8"/>
    </row>
    <row r="325" spans="2:4" x14ac:dyDescent="0.2">
      <c r="B325" s="3"/>
      <c r="C325" s="8"/>
      <c r="D325" s="8"/>
    </row>
    <row r="326" spans="2:4" x14ac:dyDescent="0.2">
      <c r="B326" s="3"/>
      <c r="C326" s="8"/>
      <c r="D326" s="8"/>
    </row>
    <row r="327" spans="2:4" x14ac:dyDescent="0.2">
      <c r="B327" s="3"/>
      <c r="C327" s="8"/>
      <c r="D327" s="8"/>
    </row>
    <row r="328" spans="2:4" x14ac:dyDescent="0.2">
      <c r="B328" s="3"/>
      <c r="C328" s="8"/>
      <c r="D328" s="8"/>
    </row>
    <row r="329" spans="2:4" x14ac:dyDescent="0.2">
      <c r="B329" s="3"/>
      <c r="C329" s="8"/>
      <c r="D329" s="8"/>
    </row>
    <row r="330" spans="2:4" x14ac:dyDescent="0.2">
      <c r="B330" s="3"/>
      <c r="C330" s="8"/>
      <c r="D330" s="8"/>
    </row>
    <row r="331" spans="2:4" x14ac:dyDescent="0.2">
      <c r="B331" s="3"/>
      <c r="C331" s="8"/>
      <c r="D331" s="8"/>
    </row>
    <row r="332" spans="2:4" x14ac:dyDescent="0.2">
      <c r="B332" s="3"/>
      <c r="C332" s="8"/>
      <c r="D332" s="8"/>
    </row>
    <row r="333" spans="2:4" x14ac:dyDescent="0.2">
      <c r="B333" s="3"/>
      <c r="C333" s="8"/>
      <c r="D333" s="8"/>
    </row>
    <row r="334" spans="2:4" x14ac:dyDescent="0.2">
      <c r="B334" s="3"/>
      <c r="C334" s="8"/>
      <c r="D334" s="8"/>
    </row>
    <row r="335" spans="2:4" x14ac:dyDescent="0.2">
      <c r="B335" s="3"/>
      <c r="C335" s="8"/>
      <c r="D335" s="8"/>
    </row>
    <row r="336" spans="2:4" x14ac:dyDescent="0.2">
      <c r="B336" s="3"/>
      <c r="C336" s="8"/>
      <c r="D336" s="8"/>
    </row>
    <row r="337" spans="2:4" x14ac:dyDescent="0.2">
      <c r="B337" s="3"/>
      <c r="C337" s="8"/>
      <c r="D337" s="8"/>
    </row>
    <row r="338" spans="2:4" x14ac:dyDescent="0.2">
      <c r="B338" s="3"/>
      <c r="C338" s="8"/>
      <c r="D338" s="8"/>
    </row>
    <row r="339" spans="2:4" x14ac:dyDescent="0.2">
      <c r="B339" s="3"/>
      <c r="C339" s="8"/>
      <c r="D339" s="8"/>
    </row>
    <row r="340" spans="2:4" x14ac:dyDescent="0.2">
      <c r="B340" s="3"/>
      <c r="C340" s="8"/>
      <c r="D340" s="8"/>
    </row>
    <row r="341" spans="2:4" x14ac:dyDescent="0.2">
      <c r="B341" s="3"/>
      <c r="C341" s="8"/>
      <c r="D341" s="8"/>
    </row>
    <row r="342" spans="2:4" x14ac:dyDescent="0.2">
      <c r="B342" s="3"/>
      <c r="C342" s="8"/>
      <c r="D342" s="8"/>
    </row>
    <row r="343" spans="2:4" x14ac:dyDescent="0.2">
      <c r="B343" s="3"/>
      <c r="C343" s="8"/>
      <c r="D343" s="8"/>
    </row>
    <row r="344" spans="2:4" x14ac:dyDescent="0.2">
      <c r="B344" s="3"/>
      <c r="C344" s="8"/>
      <c r="D344" s="8"/>
    </row>
    <row r="345" spans="2:4" x14ac:dyDescent="0.2">
      <c r="C345" s="8"/>
      <c r="D345" s="8"/>
    </row>
    <row r="346" spans="2:4" x14ac:dyDescent="0.2">
      <c r="C346" s="8"/>
      <c r="D346" s="8"/>
    </row>
    <row r="347" spans="2:4" x14ac:dyDescent="0.2">
      <c r="C347" s="8"/>
      <c r="D347" s="8"/>
    </row>
    <row r="348" spans="2:4" x14ac:dyDescent="0.2">
      <c r="C348" s="8"/>
      <c r="D348" s="8"/>
    </row>
    <row r="349" spans="2:4" x14ac:dyDescent="0.2">
      <c r="C349" s="8"/>
      <c r="D349" s="8"/>
    </row>
    <row r="350" spans="2:4" x14ac:dyDescent="0.2">
      <c r="C350" s="8"/>
      <c r="D350" s="8"/>
    </row>
    <row r="351" spans="2:4" x14ac:dyDescent="0.2">
      <c r="C351" s="8"/>
      <c r="D351" s="8"/>
    </row>
    <row r="352" spans="2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83" r:id="rId1" display="http://vsolj.cetus-net.org/bulletin.html" xr:uid="{00000000-0004-0000-0000-000000000000}"/>
    <hyperlink ref="H64876" r:id="rId2" display="https://www.aavso.org/ejaavso" xr:uid="{00000000-0004-0000-0000-000001000000}"/>
    <hyperlink ref="AP1027" r:id="rId3" display="http://cdsbib.u-strasbg.fr/cgi-bin/cdsbib?1990RMxAA..21..381G" xr:uid="{00000000-0004-0000-0000-000002000000}"/>
    <hyperlink ref="AP1031" r:id="rId4" display="http://cdsbib.u-strasbg.fr/cgi-bin/cdsbib?1990RMxAA..21..381G" xr:uid="{00000000-0004-0000-0000-000003000000}"/>
    <hyperlink ref="AP1030" r:id="rId5" display="http://cdsbib.u-strasbg.fr/cgi-bin/cdsbib?1990RMxAA..21..381G" xr:uid="{00000000-0004-0000-0000-000004000000}"/>
    <hyperlink ref="AP1011" r:id="rId6" display="http://cdsbib.u-strasbg.fr/cgi-bin/cdsbib?1990RMxAA..21..381G" xr:uid="{00000000-0004-0000-0000-000005000000}"/>
    <hyperlink ref="I64883" r:id="rId7" display="http://vsolj.cetus-net.org/bulletin.html" xr:uid="{00000000-0004-0000-0000-000006000000}"/>
    <hyperlink ref="AQ1167" r:id="rId8" display="http://cdsbib.u-strasbg.fr/cgi-bin/cdsbib?1990RMxAA..21..381G" xr:uid="{00000000-0004-0000-0000-000007000000}"/>
    <hyperlink ref="AQ55933" r:id="rId9" display="http://cdsbib.u-strasbg.fr/cgi-bin/cdsbib?1990RMxAA..21..381G" xr:uid="{00000000-0004-0000-0000-000008000000}"/>
    <hyperlink ref="AQ1168" r:id="rId10" display="http://cdsbib.u-strasbg.fr/cgi-bin/cdsbib?1990RMxAA..21..381G" xr:uid="{00000000-0004-0000-0000-000009000000}"/>
    <hyperlink ref="H64880" r:id="rId11" display="https://www.aavso.org/ejaavso" xr:uid="{00000000-0004-0000-0000-00000A000000}"/>
    <hyperlink ref="H2053" r:id="rId12" display="http://vsolj.cetus-net.org/bulletin.html" xr:uid="{00000000-0004-0000-0000-00000B000000}"/>
    <hyperlink ref="AP3297" r:id="rId13" display="http://cdsbib.u-strasbg.fr/cgi-bin/cdsbib?1990RMxAA..21..381G" xr:uid="{00000000-0004-0000-0000-00000C000000}"/>
    <hyperlink ref="AP3300" r:id="rId14" display="http://cdsbib.u-strasbg.fr/cgi-bin/cdsbib?1990RMxAA..21..381G" xr:uid="{00000000-0004-0000-0000-00000D000000}"/>
    <hyperlink ref="AP3298" r:id="rId15" display="http://cdsbib.u-strasbg.fr/cgi-bin/cdsbib?1990RMxAA..21..381G" xr:uid="{00000000-0004-0000-0000-00000E000000}"/>
    <hyperlink ref="AP3282" r:id="rId16" display="http://cdsbib.u-strasbg.fr/cgi-bin/cdsbib?1990RMxAA..21..381G" xr:uid="{00000000-0004-0000-0000-00000F000000}"/>
    <hyperlink ref="I2053" r:id="rId17" display="http://vsolj.cetus-net.org/bulletin.html" xr:uid="{00000000-0004-0000-0000-000010000000}"/>
    <hyperlink ref="AQ3511" r:id="rId18" display="http://cdsbib.u-strasbg.fr/cgi-bin/cdsbib?1990RMxAA..21..381G" xr:uid="{00000000-0004-0000-0000-000011000000}"/>
    <hyperlink ref="AQ212" r:id="rId19" display="http://cdsbib.u-strasbg.fr/cgi-bin/cdsbib?1990RMxAA..21..381G" xr:uid="{00000000-0004-0000-0000-000012000000}"/>
    <hyperlink ref="AQ351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2024-01-25T05:51:05Z</dcterms:modified>
</cp:coreProperties>
</file>