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104B9C-CF61-44F3-A412-AA913E4B4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Q21" i="1"/>
  <c r="E21" i="1"/>
  <c r="F21" i="1"/>
  <c r="G21" i="1"/>
  <c r="C17" i="1"/>
  <c r="H21" i="1"/>
  <c r="C12" i="1"/>
  <c r="F15" i="1" l="1"/>
  <c r="C16" i="1"/>
  <c r="D18" i="1" s="1"/>
  <c r="C11" i="1"/>
  <c r="C15" i="1" l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<sst xmlns="http://schemas.openxmlformats.org/spreadsheetml/2006/main" count="55" uniqueCount="49">
  <si>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</si>
  <si>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</si>
  <si>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</si>
  <si>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</si>
  <si>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</si>
  <si>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</si>
  <si>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</si>
  <si>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</si>
  <si>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</si>
  <si>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</si>
  <si>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</si>
  <si>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</si>
  <si>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</si>
  <si>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</si>
  <si>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</si>
  <si>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</si>
  <si>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</si>
  <si>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</si>
  <si>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</si>
  <si>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</si>
  <si>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</si>
  <si>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</si>
  <si>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</si>
  <si>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</si>
  <si>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</si>
  <si>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</si>
  <si>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</si>
  <si>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</si>
  <si>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</si>
  <si>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</si>
  <si>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</si>
  <si>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</si>
  <si>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</si>
  <si>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</si>
  <si>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</si>
  <si>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G9007-4133_Cir.xls</t>
  </si>
  <si>
    <t>EA</t>
  </si>
  <si>
    <t>IBVS 5532 Eph.</t>
  </si>
  <si>
    <t>IBVS 5532</t>
  </si>
  <si>
    <t>Cir</t>
  </si>
  <si>
    <t>DL Cir / GSC 9007 4133 / NSV 06800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</si>
  <si>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</si>
  <si>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</si>
  <si>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</si>
  <si>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</si>
  <si>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</si>
  <si>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</si>
  <si>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</si>
  <si>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12.30-13.85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</si>
</sst>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Cir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F1-4EF2-8CAF-4BFA1E65EA4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F1-4EF2-8CAF-4BFA1E65EA4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F1-4EF2-8CAF-4BFA1E65EA4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F1-4EF2-8CAF-4BFA1E65EA4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F1-4EF2-8CAF-4BFA1E65EA4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F1-4EF2-8CAF-4BFA1E65EA4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F1-4EF2-8CAF-4BFA1E65EA4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F1-4EF2-8CAF-4BFA1E65E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926440"/>
        <c:axId val="1"/>
      </c:scatterChart>
      <c:valAx>
        <c:axId val="526926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926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4CFEF8-A7CC-D3B2-337B-581E3CFE8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52643.849000000002</v>
      </c>
      <c r="J1" s="31">
        <v>2.4341900000000001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52643.849000000002</v>
      </c>
      <c r="D4" s="8">
        <v>2.4341900000000001</v>
      </c>
    </row>
    <row r="6" spans="1:12">
      <c r="A6" s="4" t="s">
        <v>0</v>
      </c>
    </row>
    <row r="7" spans="1:12">
      <c r="A7" t="s">
        <v>1</v>
      </c>
      <c r="C7">
        <f>+C4</f>
        <v>52643.849000000002</v>
      </c>
      <c r="D7" s="42" t="s">
        <v>47</v>
      </c>
    </row>
    <row r="8" spans="1:12">
      <c r="A8" t="s">
        <v>2</v>
      </c>
      <c r="C8">
        <f>+D4</f>
        <v>2.4341900000000001</v>
      </c>
      <c r="D8" s="42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3" t="s">
        <v>42</v>
      </c>
      <c r="F12" s="34" t="s">
        <v>48</v>
      </c>
    </row>
    <row r="13" spans="1:12">
      <c r="A13" s="11" t="s">
        <v>18</v>
      </c>
      <c r="B13" s="11"/>
      <c r="C13" s="13" t="s">
        <v>12</v>
      </c>
      <c r="D13" s="13"/>
      <c r="E13" s="35" t="s">
        <v>43</v>
      </c>
      <c r="F13" s="36">
        <v>1</v>
      </c>
    </row>
    <row r="14" spans="1:12">
      <c r="A14" s="11"/>
      <c r="B14" s="11"/>
      <c r="C14" s="11"/>
      <c r="D14" s="11"/>
      <c r="E14" s="35" t="s">
        <v>32</v>
      </c>
      <c r="F14" s="37">
        <f ca="1">NOW()+15018.5+$C$9/24</f>
        <v>60525.706497569445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5" t="s">
        <v>44</v>
      </c>
      <c r="F15" s="37">
        <f ca="1">ROUND(2*($F$14-$C$7)/$C$8,0)/2+$F$13</f>
        <v>3239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5" t="s">
        <v>33</v>
      </c>
      <c r="F16" s="37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8" t="s">
        <v>45</v>
      </c>
      <c r="F17" s="39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1" t="s">
        <v>46</v>
      </c>
      <c r="F18" s="40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52643.849000000002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37625.349000000002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2024-08-03T04:57:21Z</dcterms:modified>
</cp:coreProperties>
</file>