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816D8E-8C20-4436-B25B-DA9EB0E20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24" i="1"/>
  <c r="F24" i="1"/>
  <c r="G24" i="1" s="1"/>
  <c r="K24" i="1" s="1"/>
  <c r="D9" i="1"/>
  <c r="C9" i="1"/>
  <c r="E22" i="1"/>
  <c r="F22" i="1" s="1"/>
  <c r="G22" i="1" s="1"/>
  <c r="K22" i="1" s="1"/>
  <c r="E23" i="1"/>
  <c r="F23" i="1" s="1"/>
  <c r="G23" i="1" s="1"/>
  <c r="K23" i="1" s="1"/>
  <c r="Q24" i="1"/>
  <c r="Q23" i="1"/>
  <c r="Q22" i="1"/>
  <c r="C21" i="1"/>
  <c r="C17" i="1" s="1"/>
  <c r="F16" i="1"/>
  <c r="F17" i="1" s="1"/>
  <c r="C11" i="1"/>
  <c r="C12" i="1"/>
  <c r="E21" i="1" l="1"/>
  <c r="F21" i="1" s="1"/>
  <c r="G21" i="1" s="1"/>
  <c r="I21" i="1" s="1"/>
  <c r="Q21" i="1"/>
  <c r="O26" i="1"/>
  <c r="O25" i="1"/>
  <c r="O29" i="1"/>
  <c r="O28" i="1"/>
  <c r="O27" i="1"/>
  <c r="O22" i="1"/>
  <c r="O23" i="1"/>
  <c r="O24" i="1"/>
  <c r="C16" i="1"/>
  <c r="D18" i="1" s="1"/>
  <c r="O21" i="1" l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<sst xmlns="http://schemas.openxmlformats.org/spreadsheetml/2006/main" count="63" uniqueCount="53">
  <si>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</si>
  <si>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</si>
  <si>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</si>
  <si>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</si>
  <si>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</si>
  <si>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</si>
  <si>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</si>
  <si>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</si>
  <si>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</si>
  <si>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</si>
  <si>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</si>
  <si>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</si>
  <si>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</si>
  <si>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</si>
  <si>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</si>
  <si>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</si>
  <si>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</si>
  <si>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</si>
  <si>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</si>
  <si>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</si>
  <si>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</si>
  <si>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</si>
  <si>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</si>
  <si>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</si>
  <si>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</si>
  <si>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</si>
  <si>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</si>
  <si>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</si>
  <si>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</si>
  <si>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</si>
  <si>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</si>
  <si>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</si>
  <si>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</si>
  <si>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</si>
  <si>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</si>
  <si>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</si>
  <si>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</si>
  <si>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</si>
  <si>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</si>
  <si>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</si>
  <si>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</si>
  <si>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II</t>
  </si>
  <si>
    <t>EW</t>
  </si>
  <si>
    <t>IBVS 6234</t>
  </si>
  <si>
    <t>NZ Cnc / GSC 1928-0943</t>
  </si>
  <si>
    <t>pg</t>
  </si>
  <si>
    <t>vis</t>
  </si>
  <si>
    <t>PE</t>
  </si>
  <si>
    <t>CCD</t>
  </si>
  <si>
    <t>VSB, 108</t>
  </si>
  <si>
    <t>I</t>
  </si>
  <si>
    <t>JAVSO, 48, 1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</si>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</sst>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Cnc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E-484E-A080-EC0BCA4C0A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E-484E-A080-EC0BCA4C0A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E-484E-A080-EC0BCA4C0A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-1.5300000013667159E-3</c:v>
                </c:pt>
                <c:pt idx="2">
                  <c:v>-1.0530000006838236E-2</c:v>
                </c:pt>
                <c:pt idx="3">
                  <c:v>-1.3050000001385342E-2</c:v>
                </c:pt>
                <c:pt idx="4">
                  <c:v>-1.3530000003811438E-2</c:v>
                </c:pt>
                <c:pt idx="5">
                  <c:v>-1.396999999997206E-2</c:v>
                </c:pt>
                <c:pt idx="6">
                  <c:v>-1.4319999987492338E-2</c:v>
                </c:pt>
                <c:pt idx="7">
                  <c:v>-1.4319999987492338E-2</c:v>
                </c:pt>
                <c:pt idx="8">
                  <c:v>-1.4220000157365575E-2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E-484E-A080-EC0BCA4C0A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E-484E-A080-EC0BCA4C0A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E-484E-A080-EC0BCA4C0A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E-484E-A080-EC0BCA4C0A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5.9633941638314175E-3</c:v>
                </c:pt>
                <c:pt idx="1">
                  <c:v>-2.6103758072280221E-3</c:v>
                </c:pt>
                <c:pt idx="2">
                  <c:v>-9.1654272277086717E-3</c:v>
                </c:pt>
                <c:pt idx="3">
                  <c:v>-1.129033167912602E-2</c:v>
                </c:pt>
                <c:pt idx="4">
                  <c:v>-1.4421332710555599E-2</c:v>
                </c:pt>
                <c:pt idx="5">
                  <c:v>-1.4471162965697715E-2</c:v>
                </c:pt>
                <c:pt idx="6">
                  <c:v>-1.4503789918469338E-2</c:v>
                </c:pt>
                <c:pt idx="7">
                  <c:v>-1.4503789918469338E-2</c:v>
                </c:pt>
                <c:pt idx="8">
                  <c:v>-1.4503789918469338E-2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E-484E-A080-EC0BCA4C0A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E-484E-A080-EC0BCA4C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2664"/>
        <c:axId val="1"/>
      </c:scatterChart>
      <c:valAx>
        <c:axId val="57474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74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D7C7A2-4A60-7C15-ED04-34F239855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</row>
    <row r="2" spans="1:6" s="7" customFormat="1" ht="12.95" customHeight="1" x14ac:dyDescent="0.2">
      <c r="A2" s="7" t="s">
        <v>23</v>
      </c>
      <c r="B2" s="7" t="s">
        <v>42</v>
      </c>
      <c r="C2" s="8"/>
      <c r="D2" s="8" t="s">
        <v>39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0</v>
      </c>
      <c r="C4" s="10" t="s">
        <v>37</v>
      </c>
      <c r="D4" s="11" t="s">
        <v>37</v>
      </c>
    </row>
    <row r="5" spans="1:6" s="7" customFormat="1" ht="12.95" customHeight="1" thickTop="1" x14ac:dyDescent="0.2">
      <c r="A5" s="12" t="s">
        <v>28</v>
      </c>
      <c r="C5" s="13">
        <v>-9.5</v>
      </c>
      <c r="D5" s="7" t="s">
        <v>29</v>
      </c>
    </row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43">
        <v>52622.58</v>
      </c>
      <c r="D7" s="15" t="s">
        <v>38</v>
      </c>
    </row>
    <row r="8" spans="1:6" s="7" customFormat="1" ht="12.95" customHeight="1" x14ac:dyDescent="0.2">
      <c r="A8" s="7" t="s">
        <v>3</v>
      </c>
      <c r="C8" s="43">
        <v>0.40701999999999999</v>
      </c>
      <c r="D8" s="15" t="s">
        <v>38</v>
      </c>
    </row>
    <row r="9" spans="1:6" s="7" customFormat="1" ht="12.95" customHeight="1" x14ac:dyDescent="0.2">
      <c r="A9" s="16" t="s">
        <v>32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7" customFormat="1" ht="12.95" customHeight="1" thickBot="1" x14ac:dyDescent="0.25">
      <c r="C10" s="20" t="s">
        <v>19</v>
      </c>
      <c r="D10" s="20" t="s">
        <v>20</v>
      </c>
    </row>
    <row r="11" spans="1:6" s="7" customFormat="1" ht="12.95" customHeight="1" x14ac:dyDescent="0.2">
      <c r="A11" s="7" t="s">
        <v>15</v>
      </c>
      <c r="C11" s="19">
        <f ca="1">INTERCEPT(INDIRECT($D$9):G992,INDIRECT($C$9):F992)</f>
        <v>5.9633941638314175E-3</v>
      </c>
      <c r="D11" s="8"/>
    </row>
    <row r="12" spans="1:6" s="7" customFormat="1" ht="12.95" customHeight="1" x14ac:dyDescent="0.2">
      <c r="A12" s="7" t="s">
        <v>16</v>
      </c>
      <c r="C12" s="19">
        <f ca="1">SLOPE(INDIRECT($D$9):G992,INDIRECT($C$9):F992)</f>
        <v>-1.1864346462408414E-6</v>
      </c>
      <c r="D12" s="8"/>
    </row>
    <row r="13" spans="1:6" s="7" customFormat="1" ht="12.95" customHeight="1" x14ac:dyDescent="0.2">
      <c r="A13" s="7" t="s">
        <v>18</v>
      </c>
      <c r="C13" s="8" t="s">
        <v>13</v>
      </c>
    </row>
    <row r="14" spans="1:6" s="7" customFormat="1" ht="12.95" customHeight="1" x14ac:dyDescent="0.2"/>
    <row r="15" spans="1:6" s="7" customFormat="1" ht="12.95" customHeight="1" x14ac:dyDescent="0.2">
      <c r="A15" s="21" t="s">
        <v>17</v>
      </c>
      <c r="C15" s="22">
        <f ca="1">(C7+C11)+(C8+C12)*INT(MAX(F21:F3533))</f>
        <v>59644.067516210082</v>
      </c>
      <c r="E15" s="23" t="s">
        <v>34</v>
      </c>
      <c r="F15" s="13">
        <v>1</v>
      </c>
    </row>
    <row r="16" spans="1:6" s="7" customFormat="1" ht="12.95" customHeight="1" x14ac:dyDescent="0.2">
      <c r="A16" s="9" t="s">
        <v>4</v>
      </c>
      <c r="C16" s="24">
        <f ca="1">+C8+C12</f>
        <v>0.40701881356535374</v>
      </c>
      <c r="E16" s="23" t="s">
        <v>30</v>
      </c>
      <c r="F16" s="25">
        <f ca="1">NOW()+15018.5+$C$5/24</f>
        <v>60338.718923495369</v>
      </c>
    </row>
    <row r="17" spans="1:21" s="7" customFormat="1" ht="12.95" customHeight="1" thickBot="1" x14ac:dyDescent="0.25">
      <c r="A17" s="23" t="s">
        <v>27</v>
      </c>
      <c r="C17" s="7">
        <f>COUNT(C21:C2191)</f>
        <v>9</v>
      </c>
      <c r="E17" s="23" t="s">
        <v>35</v>
      </c>
      <c r="F17" s="25">
        <f ca="1">ROUND(2*(F16-$C$7)/$C$8,0)/2+F15</f>
        <v>18958.5</v>
      </c>
    </row>
    <row r="18" spans="1:21" s="7" customFormat="1" ht="12.95" customHeight="1" thickTop="1" thickBot="1" x14ac:dyDescent="0.25">
      <c r="A18" s="9" t="s">
        <v>5</v>
      </c>
      <c r="C18" s="26">
        <f ca="1">+C15</f>
        <v>59644.067516210082</v>
      </c>
      <c r="D18" s="27">
        <f ca="1">+C16</f>
        <v>0.40701881356535374</v>
      </c>
      <c r="E18" s="23" t="s">
        <v>36</v>
      </c>
      <c r="F18" s="19">
        <f ca="1">ROUND(2*(F16-$C$15)/$C$16,0)/2+F15</f>
        <v>1707.5</v>
      </c>
    </row>
    <row r="19" spans="1:21" s="7" customFormat="1" ht="12.95" customHeight="1" thickTop="1" x14ac:dyDescent="0.2">
      <c r="E19" s="23" t="s">
        <v>31</v>
      </c>
      <c r="F19" s="28">
        <f ca="1">+$C$15+$C$16*F18-15018.5-$C$5/24</f>
        <v>45320.947973706257</v>
      </c>
    </row>
    <row r="20" spans="1:21" s="7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45</v>
      </c>
      <c r="I20" s="29" t="s">
        <v>46</v>
      </c>
      <c r="J20" s="29" t="s">
        <v>47</v>
      </c>
      <c r="K20" s="29" t="s">
        <v>48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0" t="s">
        <v>14</v>
      </c>
      <c r="U20" s="31" t="s">
        <v>33</v>
      </c>
    </row>
    <row r="21" spans="1:21" s="7" customFormat="1" ht="12.95" customHeight="1" x14ac:dyDescent="0.2">
      <c r="A21" s="7" t="s">
        <v>38</v>
      </c>
      <c r="C21" s="14">
        <f>C7</f>
        <v>52622.58</v>
      </c>
      <c r="D21" s="14"/>
      <c r="E21" s="7">
        <f t="shared" ref="E21:E29" si="0">+(C21-C$7)/C$8</f>
        <v>0</v>
      </c>
      <c r="F21" s="32">
        <f t="shared" ref="F21:F29" si="1">ROUND(2*E21,0)/2</f>
        <v>0</v>
      </c>
      <c r="G21" s="7">
        <f t="shared" ref="G21:G29" si="2">+C21-(C$7+F21*C$8)</f>
        <v>0</v>
      </c>
      <c r="I21" s="7">
        <f>+G21</f>
        <v>0</v>
      </c>
      <c r="O21" s="7">
        <f t="shared" ref="O21:O29" ca="1" si="3">+C$11+C$12*$F21</f>
        <v>5.9633941638314175E-3</v>
      </c>
      <c r="Q21" s="33">
        <f t="shared" ref="Q21:Q29" si="4">+C21-15018.5</f>
        <v>37604.080000000002</v>
      </c>
    </row>
    <row r="22" spans="1:21" s="7" customFormat="1" ht="12.95" customHeight="1" x14ac:dyDescent="0.2">
      <c r="A22" s="3" t="s">
        <v>40</v>
      </c>
      <c r="B22" s="4" t="s">
        <v>41</v>
      </c>
      <c r="C22" s="3">
        <v>55563.908499999998</v>
      </c>
      <c r="D22" s="3">
        <v>4.0000000000000002E-4</v>
      </c>
      <c r="E22" s="7">
        <f t="shared" si="0"/>
        <v>7226.4962409709497</v>
      </c>
      <c r="F22" s="32">
        <f t="shared" si="1"/>
        <v>7226.5</v>
      </c>
      <c r="G22" s="7">
        <f t="shared" si="2"/>
        <v>-1.5300000013667159E-3</v>
      </c>
      <c r="K22" s="7">
        <f t="shared" ref="K22:K29" si="5">+G22</f>
        <v>-1.5300000013667159E-3</v>
      </c>
      <c r="O22" s="7">
        <f t="shared" ca="1" si="3"/>
        <v>-2.6103758072280221E-3</v>
      </c>
      <c r="Q22" s="33">
        <f t="shared" si="4"/>
        <v>40545.408499999998</v>
      </c>
    </row>
    <row r="23" spans="1:21" s="7" customFormat="1" ht="12.95" customHeight="1" x14ac:dyDescent="0.2">
      <c r="A23" s="34" t="s">
        <v>43</v>
      </c>
      <c r="B23" s="35"/>
      <c r="C23" s="36">
        <v>57812.684999999998</v>
      </c>
      <c r="D23" s="36">
        <v>1E-4</v>
      </c>
      <c r="E23" s="7">
        <f t="shared" si="0"/>
        <v>12751.474129035418</v>
      </c>
      <c r="F23" s="32">
        <f t="shared" si="1"/>
        <v>12751.5</v>
      </c>
      <c r="G23" s="7">
        <f t="shared" si="2"/>
        <v>-1.0530000006838236E-2</v>
      </c>
      <c r="K23" s="7">
        <f t="shared" si="5"/>
        <v>-1.0530000006838236E-2</v>
      </c>
      <c r="O23" s="7">
        <f t="shared" ca="1" si="3"/>
        <v>-9.1654272277086717E-3</v>
      </c>
      <c r="Q23" s="33">
        <f t="shared" si="4"/>
        <v>42794.184999999998</v>
      </c>
    </row>
    <row r="24" spans="1:21" s="7" customFormat="1" ht="12.95" customHeight="1" x14ac:dyDescent="0.2">
      <c r="A24" s="37" t="s">
        <v>51</v>
      </c>
      <c r="B24" s="35"/>
      <c r="C24" s="36">
        <v>58541.655299999999</v>
      </c>
      <c r="D24" s="36">
        <v>2.9999999999999997E-4</v>
      </c>
      <c r="E24" s="7">
        <f t="shared" si="0"/>
        <v>14542.467937693471</v>
      </c>
      <c r="F24" s="32">
        <f t="shared" si="1"/>
        <v>14542.5</v>
      </c>
      <c r="G24" s="7">
        <f t="shared" si="2"/>
        <v>-1.3050000001385342E-2</v>
      </c>
      <c r="K24" s="7">
        <f t="shared" si="5"/>
        <v>-1.3050000001385342E-2</v>
      </c>
      <c r="O24" s="7">
        <f t="shared" ca="1" si="3"/>
        <v>-1.129033167912602E-2</v>
      </c>
      <c r="Q24" s="33">
        <f t="shared" si="4"/>
        <v>43523.155299999999</v>
      </c>
    </row>
    <row r="25" spans="1:21" s="7" customFormat="1" ht="12.95" customHeight="1" x14ac:dyDescent="0.2">
      <c r="A25" s="6" t="s">
        <v>52</v>
      </c>
      <c r="B25" s="38" t="s">
        <v>41</v>
      </c>
      <c r="C25" s="39">
        <v>59615.780599999998</v>
      </c>
      <c r="D25" s="39">
        <v>2.0000000000000001E-4</v>
      </c>
      <c r="E25" s="7">
        <f t="shared" si="0"/>
        <v>17181.466758390241</v>
      </c>
      <c r="F25" s="32">
        <f t="shared" si="1"/>
        <v>17181.5</v>
      </c>
      <c r="G25" s="7">
        <f t="shared" si="2"/>
        <v>-1.3530000003811438E-2</v>
      </c>
      <c r="K25" s="7">
        <f t="shared" si="5"/>
        <v>-1.3530000003811438E-2</v>
      </c>
      <c r="O25" s="7">
        <f t="shared" ca="1" si="3"/>
        <v>-1.4421332710555599E-2</v>
      </c>
      <c r="Q25" s="33">
        <f t="shared" si="4"/>
        <v>44597.280599999998</v>
      </c>
    </row>
    <row r="26" spans="1:21" s="7" customFormat="1" ht="12.95" customHeight="1" x14ac:dyDescent="0.2">
      <c r="A26" s="6" t="s">
        <v>52</v>
      </c>
      <c r="B26" s="38" t="s">
        <v>41</v>
      </c>
      <c r="C26" s="39">
        <v>59632.875</v>
      </c>
      <c r="D26" s="39">
        <v>2.0000000000000001E-4</v>
      </c>
      <c r="E26" s="7">
        <f t="shared" si="0"/>
        <v>17223.465677362288</v>
      </c>
      <c r="F26" s="32">
        <f t="shared" si="1"/>
        <v>17223.5</v>
      </c>
      <c r="G26" s="7">
        <f t="shared" si="2"/>
        <v>-1.396999999997206E-2</v>
      </c>
      <c r="K26" s="7">
        <f t="shared" si="5"/>
        <v>-1.396999999997206E-2</v>
      </c>
      <c r="O26" s="7">
        <f t="shared" ca="1" si="3"/>
        <v>-1.4471162965697715E-2</v>
      </c>
      <c r="Q26" s="33">
        <f t="shared" si="4"/>
        <v>44614.375</v>
      </c>
    </row>
    <row r="27" spans="1:21" s="7" customFormat="1" ht="12.95" customHeight="1" x14ac:dyDescent="0.2">
      <c r="A27" s="40" t="s">
        <v>49</v>
      </c>
      <c r="B27" s="41" t="s">
        <v>50</v>
      </c>
      <c r="C27" s="5">
        <v>59644.067700000014</v>
      </c>
      <c r="D27" s="42"/>
      <c r="E27" s="7">
        <f t="shared" si="0"/>
        <v>17250.964817453718</v>
      </c>
      <c r="F27" s="32">
        <f t="shared" si="1"/>
        <v>17251</v>
      </c>
      <c r="G27" s="7">
        <f t="shared" si="2"/>
        <v>-1.4319999987492338E-2</v>
      </c>
      <c r="K27" s="7">
        <f t="shared" si="5"/>
        <v>-1.4319999987492338E-2</v>
      </c>
      <c r="O27" s="7">
        <f t="shared" ca="1" si="3"/>
        <v>-1.4503789918469338E-2</v>
      </c>
      <c r="Q27" s="33">
        <f t="shared" si="4"/>
        <v>44625.567700000014</v>
      </c>
    </row>
    <row r="28" spans="1:21" s="7" customFormat="1" ht="12.95" customHeight="1" x14ac:dyDescent="0.2">
      <c r="A28" s="40" t="s">
        <v>49</v>
      </c>
      <c r="B28" s="41" t="s">
        <v>50</v>
      </c>
      <c r="C28" s="5">
        <v>59644.067700000014</v>
      </c>
      <c r="D28" s="14"/>
      <c r="E28" s="7">
        <f t="shared" si="0"/>
        <v>17250.964817453718</v>
      </c>
      <c r="F28" s="32">
        <f t="shared" si="1"/>
        <v>17251</v>
      </c>
      <c r="G28" s="7">
        <f t="shared" si="2"/>
        <v>-1.4319999987492338E-2</v>
      </c>
      <c r="K28" s="7">
        <f t="shared" si="5"/>
        <v>-1.4319999987492338E-2</v>
      </c>
      <c r="O28" s="7">
        <f t="shared" ca="1" si="3"/>
        <v>-1.4503789918469338E-2</v>
      </c>
      <c r="Q28" s="33">
        <f t="shared" si="4"/>
        <v>44625.567700000014</v>
      </c>
    </row>
    <row r="29" spans="1:21" s="7" customFormat="1" ht="12.95" customHeight="1" x14ac:dyDescent="0.2">
      <c r="A29" s="40" t="s">
        <v>49</v>
      </c>
      <c r="B29" s="41" t="s">
        <v>50</v>
      </c>
      <c r="C29" s="5">
        <v>59644.067799999844</v>
      </c>
      <c r="D29" s="14"/>
      <c r="E29" s="7">
        <f t="shared" si="0"/>
        <v>17250.965063141473</v>
      </c>
      <c r="F29" s="32">
        <f t="shared" si="1"/>
        <v>17251</v>
      </c>
      <c r="G29" s="7">
        <f t="shared" si="2"/>
        <v>-1.4220000157365575E-2</v>
      </c>
      <c r="K29" s="7">
        <f t="shared" si="5"/>
        <v>-1.4220000157365575E-2</v>
      </c>
      <c r="O29" s="7">
        <f t="shared" ca="1" si="3"/>
        <v>-1.4503789918469338E-2</v>
      </c>
      <c r="Q29" s="33">
        <f t="shared" si="4"/>
        <v>44625.567799999844</v>
      </c>
    </row>
    <row r="30" spans="1:21" s="7" customFormat="1" ht="12.95" customHeight="1" x14ac:dyDescent="0.2">
      <c r="C30" s="14"/>
      <c r="D30" s="14"/>
      <c r="Q30" s="33"/>
    </row>
    <row r="31" spans="1:21" s="7" customFormat="1" ht="12.95" customHeight="1" x14ac:dyDescent="0.2">
      <c r="C31" s="14"/>
      <c r="D31" s="14"/>
      <c r="Q31" s="33"/>
    </row>
    <row r="32" spans="1:21" s="7" customFormat="1" ht="12.95" customHeight="1" x14ac:dyDescent="0.2">
      <c r="C32" s="14"/>
      <c r="D32" s="14"/>
      <c r="Q32" s="33"/>
    </row>
    <row r="33" spans="3:17" s="7" customFormat="1" ht="12.95" customHeight="1" x14ac:dyDescent="0.2">
      <c r="C33" s="14"/>
      <c r="D33" s="14"/>
      <c r="Q33" s="33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s="7" customFormat="1" ht="12.95" customHeight="1" x14ac:dyDescent="0.2">
      <c r="C40" s="14"/>
      <c r="D40" s="14"/>
    </row>
    <row r="41" spans="3:17" s="7" customFormat="1" ht="12.95" customHeight="1" x14ac:dyDescent="0.2">
      <c r="C41" s="14"/>
      <c r="D41" s="14"/>
    </row>
    <row r="42" spans="3:17" s="7" customFormat="1" ht="12.95" customHeight="1" x14ac:dyDescent="0.2">
      <c r="C42" s="14"/>
      <c r="D42" s="14"/>
    </row>
    <row r="43" spans="3:17" s="7" customFormat="1" ht="12.95" customHeight="1" x14ac:dyDescent="0.2">
      <c r="C43" s="14"/>
      <c r="D43" s="14"/>
    </row>
    <row r="44" spans="3:17" s="7" customFormat="1" ht="12.95" customHeight="1" x14ac:dyDescent="0.2">
      <c r="C44" s="14"/>
      <c r="D44" s="14"/>
    </row>
    <row r="45" spans="3:17" s="7" customFormat="1" ht="12.95" customHeight="1" x14ac:dyDescent="0.2">
      <c r="C45" s="14"/>
      <c r="D45" s="14"/>
    </row>
    <row r="46" spans="3:17" s="7" customFormat="1" ht="12.95" customHeight="1" x14ac:dyDescent="0.2">
      <c r="C46" s="14"/>
      <c r="D46" s="14"/>
    </row>
    <row r="47" spans="3:17" s="7" customFormat="1" ht="12.95" customHeight="1" x14ac:dyDescent="0.2">
      <c r="C47" s="14"/>
      <c r="D47" s="14"/>
    </row>
    <row r="48" spans="3:17" s="7" customFormat="1" ht="12.95" customHeight="1" x14ac:dyDescent="0.2">
      <c r="C48" s="14"/>
      <c r="D48" s="14"/>
    </row>
    <row r="49" spans="3:4" s="7" customFormat="1" ht="12.95" customHeight="1" x14ac:dyDescent="0.2">
      <c r="C49" s="14"/>
      <c r="D49" s="14"/>
    </row>
    <row r="50" spans="3:4" s="7" customFormat="1" ht="12.95" customHeight="1" x14ac:dyDescent="0.2">
      <c r="C50" s="14"/>
      <c r="D50" s="14"/>
    </row>
    <row r="51" spans="3:4" s="7" customFormat="1" ht="12.95" customHeight="1" x14ac:dyDescent="0.2">
      <c r="C51" s="14"/>
      <c r="D51" s="14"/>
    </row>
    <row r="52" spans="3:4" s="7" customFormat="1" ht="12.95" customHeight="1" x14ac:dyDescent="0.2">
      <c r="C52" s="14"/>
      <c r="D52" s="14"/>
    </row>
    <row r="53" spans="3:4" s="7" customFormat="1" ht="12.95" customHeight="1" x14ac:dyDescent="0.2">
      <c r="C53" s="14"/>
      <c r="D53" s="14"/>
    </row>
    <row r="54" spans="3:4" s="7" customFormat="1" ht="12.95" customHeight="1" x14ac:dyDescent="0.2">
      <c r="C54" s="14"/>
      <c r="D54" s="14"/>
    </row>
    <row r="55" spans="3:4" s="7" customFormat="1" ht="12.95" customHeight="1" x14ac:dyDescent="0.2">
      <c r="C55" s="14"/>
      <c r="D55" s="14"/>
    </row>
    <row r="56" spans="3:4" s="7" customFormat="1" ht="12.95" customHeight="1" x14ac:dyDescent="0.2">
      <c r="C56" s="14"/>
      <c r="D56" s="14"/>
    </row>
    <row r="57" spans="3:4" s="7" customFormat="1" ht="12.95" customHeight="1" x14ac:dyDescent="0.2">
      <c r="C57" s="14"/>
      <c r="D57" s="14"/>
    </row>
    <row r="58" spans="3:4" s="7" customFormat="1" ht="12.95" customHeight="1" x14ac:dyDescent="0.2">
      <c r="C58" s="14"/>
      <c r="D58" s="14"/>
    </row>
    <row r="59" spans="3:4" s="7" customFormat="1" ht="12.95" customHeight="1" x14ac:dyDescent="0.2">
      <c r="C59" s="14"/>
      <c r="D59" s="14"/>
    </row>
    <row r="60" spans="3:4" s="7" customFormat="1" ht="12.95" customHeight="1" x14ac:dyDescent="0.2">
      <c r="C60" s="14"/>
      <c r="D60" s="14"/>
    </row>
    <row r="61" spans="3:4" s="7" customFormat="1" ht="12.95" customHeight="1" x14ac:dyDescent="0.2">
      <c r="C61" s="14"/>
      <c r="D61" s="14"/>
    </row>
    <row r="62" spans="3:4" s="7" customFormat="1" ht="12.95" customHeight="1" x14ac:dyDescent="0.2">
      <c r="C62" s="14"/>
      <c r="D62" s="14"/>
    </row>
    <row r="63" spans="3:4" s="7" customFormat="1" ht="12.95" customHeight="1" x14ac:dyDescent="0.2">
      <c r="C63" s="14"/>
      <c r="D63" s="14"/>
    </row>
    <row r="64" spans="3:4" s="7" customFormat="1" ht="12.95" customHeight="1" x14ac:dyDescent="0.2">
      <c r="C64" s="14"/>
      <c r="D64" s="14"/>
    </row>
    <row r="65" spans="3:4" s="7" customFormat="1" ht="12.95" customHeight="1" x14ac:dyDescent="0.2">
      <c r="C65" s="14"/>
      <c r="D65" s="14"/>
    </row>
    <row r="66" spans="3:4" s="7" customFormat="1" ht="12.95" customHeight="1" x14ac:dyDescent="0.2">
      <c r="C66" s="14"/>
      <c r="D66" s="14"/>
    </row>
    <row r="67" spans="3:4" s="7" customFormat="1" ht="12.95" customHeight="1" x14ac:dyDescent="0.2">
      <c r="C67" s="14"/>
      <c r="D67" s="14"/>
    </row>
    <row r="68" spans="3:4" s="7" customFormat="1" ht="12.95" customHeight="1" x14ac:dyDescent="0.2">
      <c r="C68" s="14"/>
      <c r="D68" s="14"/>
    </row>
    <row r="69" spans="3:4" s="7" customFormat="1" ht="12.95" customHeight="1" x14ac:dyDescent="0.2">
      <c r="C69" s="14"/>
      <c r="D69" s="14"/>
    </row>
    <row r="70" spans="3:4" s="7" customFormat="1" ht="12.95" customHeight="1" x14ac:dyDescent="0.2">
      <c r="C70" s="14"/>
      <c r="D70" s="14"/>
    </row>
    <row r="71" spans="3:4" s="7" customFormat="1" ht="12.95" customHeight="1" x14ac:dyDescent="0.2">
      <c r="C71" s="14"/>
      <c r="D71" s="14"/>
    </row>
    <row r="72" spans="3:4" s="7" customFormat="1" ht="12.95" customHeight="1" x14ac:dyDescent="0.2">
      <c r="C72" s="14"/>
      <c r="D72" s="14"/>
    </row>
    <row r="73" spans="3:4" s="7" customFormat="1" ht="12.95" customHeight="1" x14ac:dyDescent="0.2">
      <c r="C73" s="14"/>
      <c r="D73" s="14"/>
    </row>
    <row r="74" spans="3:4" s="7" customFormat="1" ht="12.95" customHeight="1" x14ac:dyDescent="0.2">
      <c r="C74" s="14"/>
      <c r="D74" s="14"/>
    </row>
    <row r="75" spans="3:4" s="7" customFormat="1" ht="12.95" customHeight="1" x14ac:dyDescent="0.2">
      <c r="C75" s="14"/>
      <c r="D75" s="14"/>
    </row>
    <row r="76" spans="3:4" s="7" customFormat="1" ht="12.95" customHeight="1" x14ac:dyDescent="0.2">
      <c r="C76" s="14"/>
      <c r="D76" s="14"/>
    </row>
    <row r="77" spans="3:4" s="7" customFormat="1" ht="12.95" customHeight="1" x14ac:dyDescent="0.2">
      <c r="C77" s="14"/>
      <c r="D77" s="14"/>
    </row>
    <row r="78" spans="3:4" s="7" customFormat="1" ht="12.95" customHeight="1" x14ac:dyDescent="0.2">
      <c r="C78" s="14"/>
      <c r="D78" s="14"/>
    </row>
    <row r="79" spans="3:4" s="7" customFormat="1" ht="12.95" customHeight="1" x14ac:dyDescent="0.2">
      <c r="C79" s="14"/>
      <c r="D79" s="14"/>
    </row>
    <row r="80" spans="3:4" s="7" customFormat="1" ht="12.95" customHeight="1" x14ac:dyDescent="0.2">
      <c r="C80" s="14"/>
      <c r="D80" s="14"/>
    </row>
    <row r="81" spans="3:4" s="7" customFormat="1" ht="12.95" customHeight="1" x14ac:dyDescent="0.2">
      <c r="C81" s="14"/>
      <c r="D81" s="14"/>
    </row>
    <row r="82" spans="3:4" s="7" customFormat="1" ht="12.95" customHeight="1" x14ac:dyDescent="0.2">
      <c r="C82" s="14"/>
      <c r="D82" s="14"/>
    </row>
    <row r="83" spans="3:4" s="7" customFormat="1" ht="12.95" customHeight="1" x14ac:dyDescent="0.2">
      <c r="C83" s="14"/>
      <c r="D83" s="14"/>
    </row>
    <row r="84" spans="3:4" s="7" customFormat="1" ht="12.95" customHeight="1" x14ac:dyDescent="0.2">
      <c r="C84" s="14"/>
      <c r="D84" s="14"/>
    </row>
    <row r="85" spans="3:4" s="7" customFormat="1" ht="12.95" customHeight="1" x14ac:dyDescent="0.2">
      <c r="C85" s="14"/>
      <c r="D85" s="14"/>
    </row>
    <row r="86" spans="3:4" s="7" customFormat="1" ht="12.95" customHeight="1" x14ac:dyDescent="0.2">
      <c r="C86" s="14"/>
      <c r="D86" s="14"/>
    </row>
    <row r="87" spans="3:4" s="7" customFormat="1" ht="12.95" customHeight="1" x14ac:dyDescent="0.2">
      <c r="C87" s="14"/>
      <c r="D87" s="14"/>
    </row>
    <row r="88" spans="3:4" s="7" customFormat="1" ht="12.95" customHeight="1" x14ac:dyDescent="0.2">
      <c r="C88" s="14"/>
      <c r="D88" s="14"/>
    </row>
    <row r="89" spans="3:4" s="7" customFormat="1" ht="12.95" customHeight="1" x14ac:dyDescent="0.2">
      <c r="C89" s="14"/>
      <c r="D89" s="14"/>
    </row>
    <row r="90" spans="3:4" s="7" customFormat="1" ht="12.95" customHeight="1" x14ac:dyDescent="0.2">
      <c r="C90" s="14"/>
      <c r="D90" s="14"/>
    </row>
    <row r="91" spans="3:4" s="7" customFormat="1" ht="12.95" customHeight="1" x14ac:dyDescent="0.2">
      <c r="C91" s="14"/>
      <c r="D91" s="14"/>
    </row>
    <row r="92" spans="3:4" s="7" customFormat="1" ht="12.95" customHeight="1" x14ac:dyDescent="0.2">
      <c r="C92" s="14"/>
      <c r="D92" s="14"/>
    </row>
    <row r="93" spans="3:4" s="7" customFormat="1" ht="12.95" customHeight="1" x14ac:dyDescent="0.2">
      <c r="C93" s="14"/>
      <c r="D93" s="14"/>
    </row>
    <row r="94" spans="3:4" s="7" customFormat="1" ht="12.95" customHeight="1" x14ac:dyDescent="0.2">
      <c r="C94" s="14"/>
      <c r="D94" s="14"/>
    </row>
    <row r="95" spans="3:4" s="7" customFormat="1" ht="12.95" customHeight="1" x14ac:dyDescent="0.2">
      <c r="C95" s="14"/>
      <c r="D95" s="14"/>
    </row>
    <row r="96" spans="3:4" s="7" customFormat="1" ht="12.95" customHeight="1" x14ac:dyDescent="0.2">
      <c r="C96" s="14"/>
      <c r="D96" s="14"/>
    </row>
    <row r="97" spans="3:4" s="7" customFormat="1" ht="12.95" customHeight="1" x14ac:dyDescent="0.2">
      <c r="C97" s="14"/>
      <c r="D97" s="14"/>
    </row>
    <row r="98" spans="3:4" s="7" customFormat="1" ht="12.95" customHeight="1" x14ac:dyDescent="0.2">
      <c r="C98" s="14"/>
      <c r="D98" s="14"/>
    </row>
    <row r="99" spans="3:4" s="7" customFormat="1" ht="12.95" customHeight="1" x14ac:dyDescent="0.2">
      <c r="C99" s="14"/>
      <c r="D99" s="14"/>
    </row>
    <row r="100" spans="3:4" s="7" customFormat="1" ht="12.95" customHeight="1" x14ac:dyDescent="0.2">
      <c r="C100" s="14"/>
      <c r="D100" s="14"/>
    </row>
    <row r="101" spans="3:4" s="7" customFormat="1" ht="12.95" customHeight="1" x14ac:dyDescent="0.2">
      <c r="C101" s="14"/>
      <c r="D101" s="14"/>
    </row>
    <row r="102" spans="3:4" s="7" customFormat="1" ht="12.95" customHeight="1" x14ac:dyDescent="0.2">
      <c r="C102" s="14"/>
      <c r="D102" s="14"/>
    </row>
    <row r="103" spans="3:4" s="7" customFormat="1" ht="12.95" customHeight="1" x14ac:dyDescent="0.2">
      <c r="C103" s="14"/>
      <c r="D103" s="14"/>
    </row>
    <row r="104" spans="3:4" s="7" customFormat="1" ht="12.95" customHeight="1" x14ac:dyDescent="0.2">
      <c r="C104" s="14"/>
      <c r="D104" s="14"/>
    </row>
    <row r="105" spans="3:4" s="7" customFormat="1" ht="12.95" customHeight="1" x14ac:dyDescent="0.2">
      <c r="C105" s="14"/>
      <c r="D105" s="14"/>
    </row>
    <row r="106" spans="3:4" s="7" customFormat="1" ht="12.95" customHeight="1" x14ac:dyDescent="0.2">
      <c r="C106" s="14"/>
      <c r="D106" s="14"/>
    </row>
    <row r="107" spans="3:4" s="7" customFormat="1" ht="12.95" customHeight="1" x14ac:dyDescent="0.2">
      <c r="C107" s="14"/>
      <c r="D107" s="14"/>
    </row>
    <row r="108" spans="3:4" s="7" customFormat="1" ht="12.95" customHeight="1" x14ac:dyDescent="0.2">
      <c r="C108" s="14"/>
      <c r="D108" s="14"/>
    </row>
    <row r="109" spans="3:4" s="7" customFormat="1" ht="12.95" customHeight="1" x14ac:dyDescent="0.2">
      <c r="C109" s="14"/>
      <c r="D109" s="14"/>
    </row>
    <row r="110" spans="3:4" s="7" customFormat="1" ht="12.95" customHeight="1" x14ac:dyDescent="0.2">
      <c r="C110" s="14"/>
      <c r="D110" s="14"/>
    </row>
    <row r="111" spans="3:4" s="7" customFormat="1" ht="12.95" customHeight="1" x14ac:dyDescent="0.2">
      <c r="C111" s="14"/>
      <c r="D111" s="14"/>
    </row>
    <row r="112" spans="3:4" s="7" customFormat="1" ht="12.95" customHeight="1" x14ac:dyDescent="0.2">
      <c r="C112" s="14"/>
      <c r="D112" s="14"/>
    </row>
    <row r="113" spans="3:4" s="7" customFormat="1" ht="12.95" customHeight="1" x14ac:dyDescent="0.2">
      <c r="C113" s="14"/>
      <c r="D113" s="14"/>
    </row>
    <row r="114" spans="3:4" s="7" customFormat="1" ht="12.95" customHeight="1" x14ac:dyDescent="0.2">
      <c r="C114" s="14"/>
      <c r="D114" s="14"/>
    </row>
    <row r="115" spans="3:4" s="7" customFormat="1" ht="12.95" customHeight="1" x14ac:dyDescent="0.2">
      <c r="C115" s="14"/>
      <c r="D115" s="14"/>
    </row>
    <row r="116" spans="3:4" s="7" customFormat="1" ht="12.95" customHeight="1" x14ac:dyDescent="0.2">
      <c r="C116" s="14"/>
      <c r="D116" s="14"/>
    </row>
    <row r="117" spans="3:4" s="7" customFormat="1" ht="12.95" customHeight="1" x14ac:dyDescent="0.2">
      <c r="C117" s="14"/>
      <c r="D117" s="14"/>
    </row>
    <row r="118" spans="3:4" s="7" customFormat="1" ht="12.95" customHeight="1" x14ac:dyDescent="0.2">
      <c r="C118" s="14"/>
      <c r="D118" s="14"/>
    </row>
    <row r="119" spans="3:4" s="7" customFormat="1" ht="12.95" customHeight="1" x14ac:dyDescent="0.2">
      <c r="C119" s="14"/>
      <c r="D119" s="14"/>
    </row>
    <row r="120" spans="3:4" s="7" customFormat="1" ht="12.95" customHeight="1" x14ac:dyDescent="0.2">
      <c r="C120" s="14"/>
      <c r="D120" s="14"/>
    </row>
    <row r="121" spans="3:4" s="7" customFormat="1" ht="12.95" customHeight="1" x14ac:dyDescent="0.2">
      <c r="C121" s="14"/>
      <c r="D121" s="14"/>
    </row>
    <row r="122" spans="3:4" s="7" customFormat="1" ht="12.95" customHeight="1" x14ac:dyDescent="0.2">
      <c r="C122" s="14"/>
      <c r="D122" s="14"/>
    </row>
    <row r="123" spans="3:4" s="7" customFormat="1" ht="12.95" customHeight="1" x14ac:dyDescent="0.2">
      <c r="C123" s="14"/>
      <c r="D123" s="14"/>
    </row>
    <row r="124" spans="3:4" s="7" customFormat="1" ht="12.95" customHeight="1" x14ac:dyDescent="0.2">
      <c r="C124" s="14"/>
      <c r="D124" s="14"/>
    </row>
    <row r="125" spans="3:4" s="7" customFormat="1" ht="12.95" customHeight="1" x14ac:dyDescent="0.2">
      <c r="C125" s="14"/>
      <c r="D125" s="14"/>
    </row>
    <row r="126" spans="3:4" s="7" customFormat="1" ht="12.95" customHeight="1" x14ac:dyDescent="0.2">
      <c r="C126" s="14"/>
      <c r="D126" s="14"/>
    </row>
    <row r="127" spans="3:4" s="7" customFormat="1" ht="12.95" customHeight="1" x14ac:dyDescent="0.2">
      <c r="C127" s="14"/>
      <c r="D127" s="14"/>
    </row>
    <row r="128" spans="3:4" s="7" customFormat="1" ht="12.95" customHeight="1" x14ac:dyDescent="0.2">
      <c r="C128" s="14"/>
      <c r="D128" s="14"/>
    </row>
    <row r="129" spans="3:4" s="7" customFormat="1" ht="12.95" customHeight="1" x14ac:dyDescent="0.2">
      <c r="C129" s="14"/>
      <c r="D129" s="14"/>
    </row>
    <row r="130" spans="3:4" s="7" customFormat="1" ht="12.95" customHeight="1" x14ac:dyDescent="0.2">
      <c r="C130" s="14"/>
      <c r="D130" s="14"/>
    </row>
    <row r="131" spans="3:4" s="7" customFormat="1" ht="12.95" customHeight="1" x14ac:dyDescent="0.2">
      <c r="C131" s="14"/>
      <c r="D131" s="14"/>
    </row>
    <row r="132" spans="3:4" s="7" customFormat="1" ht="12.95" customHeight="1" x14ac:dyDescent="0.2">
      <c r="C132" s="14"/>
      <c r="D132" s="14"/>
    </row>
    <row r="133" spans="3:4" s="7" customFormat="1" ht="12.95" customHeight="1" x14ac:dyDescent="0.2">
      <c r="C133" s="14"/>
      <c r="D133" s="14"/>
    </row>
    <row r="134" spans="3:4" s="7" customFormat="1" ht="12.95" customHeight="1" x14ac:dyDescent="0.2">
      <c r="C134" s="14"/>
      <c r="D134" s="14"/>
    </row>
    <row r="135" spans="3:4" s="7" customFormat="1" ht="12.95" customHeight="1" x14ac:dyDescent="0.2">
      <c r="C135" s="14"/>
      <c r="D135" s="14"/>
    </row>
    <row r="136" spans="3:4" s="7" customFormat="1" ht="12.95" customHeight="1" x14ac:dyDescent="0.2">
      <c r="C136" s="14"/>
      <c r="D136" s="14"/>
    </row>
    <row r="137" spans="3:4" s="7" customFormat="1" ht="12.95" customHeight="1" x14ac:dyDescent="0.2">
      <c r="C137" s="14"/>
      <c r="D137" s="14"/>
    </row>
    <row r="138" spans="3:4" s="7" customFormat="1" ht="12.95" customHeight="1" x14ac:dyDescent="0.2">
      <c r="C138" s="14"/>
      <c r="D138" s="14"/>
    </row>
    <row r="139" spans="3:4" s="7" customFormat="1" ht="12.95" customHeight="1" x14ac:dyDescent="0.2">
      <c r="C139" s="14"/>
      <c r="D139" s="14"/>
    </row>
    <row r="140" spans="3:4" s="7" customFormat="1" ht="12.95" customHeight="1" x14ac:dyDescent="0.2">
      <c r="C140" s="14"/>
      <c r="D140" s="14"/>
    </row>
    <row r="141" spans="3:4" s="7" customFormat="1" ht="12.95" customHeight="1" x14ac:dyDescent="0.2">
      <c r="C141" s="14"/>
      <c r="D141" s="14"/>
    </row>
    <row r="142" spans="3:4" s="7" customFormat="1" ht="12.95" customHeight="1" x14ac:dyDescent="0.2">
      <c r="C142" s="14"/>
      <c r="D142" s="14"/>
    </row>
    <row r="143" spans="3:4" s="7" customFormat="1" ht="12.95" customHeight="1" x14ac:dyDescent="0.2">
      <c r="C143" s="14"/>
      <c r="D143" s="14"/>
    </row>
    <row r="144" spans="3:4" s="7" customFormat="1" ht="12.95" customHeight="1" x14ac:dyDescent="0.2">
      <c r="C144" s="14"/>
      <c r="D144" s="14"/>
    </row>
    <row r="145" spans="3:4" s="7" customFormat="1" ht="12.95" customHeight="1" x14ac:dyDescent="0.2">
      <c r="C145" s="14"/>
      <c r="D145" s="14"/>
    </row>
    <row r="146" spans="3:4" s="7" customFormat="1" ht="12.95" customHeight="1" x14ac:dyDescent="0.2">
      <c r="C146" s="14"/>
      <c r="D146" s="14"/>
    </row>
    <row r="147" spans="3:4" s="7" customFormat="1" ht="12.95" customHeight="1" x14ac:dyDescent="0.2">
      <c r="C147" s="14"/>
      <c r="D147" s="14"/>
    </row>
    <row r="148" spans="3:4" s="7" customFormat="1" ht="12.95" customHeight="1" x14ac:dyDescent="0.2">
      <c r="C148" s="14"/>
      <c r="D148" s="14"/>
    </row>
    <row r="149" spans="3:4" s="7" customFormat="1" ht="12.95" customHeight="1" x14ac:dyDescent="0.2">
      <c r="C149" s="14"/>
      <c r="D149" s="14"/>
    </row>
    <row r="150" spans="3:4" s="7" customFormat="1" ht="12.95" customHeight="1" x14ac:dyDescent="0.2">
      <c r="C150" s="14"/>
      <c r="D150" s="14"/>
    </row>
    <row r="151" spans="3:4" s="7" customFormat="1" ht="12.95" customHeight="1" x14ac:dyDescent="0.2">
      <c r="C151" s="14"/>
      <c r="D151" s="14"/>
    </row>
    <row r="152" spans="3:4" s="7" customFormat="1" ht="12.95" customHeight="1" x14ac:dyDescent="0.2">
      <c r="C152" s="14"/>
      <c r="D152" s="14"/>
    </row>
    <row r="153" spans="3:4" s="7" customFormat="1" ht="12.95" customHeight="1" x14ac:dyDescent="0.2">
      <c r="C153" s="14"/>
      <c r="D153" s="14"/>
    </row>
    <row r="154" spans="3:4" s="7" customFormat="1" ht="12.95" customHeight="1" x14ac:dyDescent="0.2">
      <c r="C154" s="14"/>
      <c r="D154" s="14"/>
    </row>
    <row r="155" spans="3:4" s="7" customFormat="1" ht="12.95" customHeight="1" x14ac:dyDescent="0.2">
      <c r="C155" s="14"/>
      <c r="D155" s="14"/>
    </row>
    <row r="156" spans="3:4" s="7" customFormat="1" ht="12.95" customHeight="1" x14ac:dyDescent="0.2">
      <c r="C156" s="14"/>
      <c r="D156" s="14"/>
    </row>
    <row r="157" spans="3:4" s="7" customFormat="1" ht="12.95" customHeight="1" x14ac:dyDescent="0.2">
      <c r="C157" s="14"/>
      <c r="D157" s="14"/>
    </row>
    <row r="158" spans="3:4" s="7" customFormat="1" ht="12.95" customHeight="1" x14ac:dyDescent="0.2">
      <c r="C158" s="14"/>
      <c r="D158" s="14"/>
    </row>
    <row r="159" spans="3:4" s="7" customFormat="1" ht="12.95" customHeight="1" x14ac:dyDescent="0.2">
      <c r="C159" s="14"/>
      <c r="D159" s="14"/>
    </row>
    <row r="160" spans="3:4" s="7" customFormat="1" ht="12.95" customHeight="1" x14ac:dyDescent="0.2">
      <c r="C160" s="14"/>
      <c r="D160" s="14"/>
    </row>
    <row r="161" spans="3:4" s="7" customFormat="1" ht="12.95" customHeight="1" x14ac:dyDescent="0.2">
      <c r="C161" s="14"/>
      <c r="D161" s="14"/>
    </row>
    <row r="162" spans="3:4" s="7" customFormat="1" ht="12.95" customHeight="1" x14ac:dyDescent="0.2">
      <c r="C162" s="14"/>
      <c r="D162" s="14"/>
    </row>
    <row r="163" spans="3:4" s="7" customFormat="1" ht="12.95" customHeight="1" x14ac:dyDescent="0.2">
      <c r="C163" s="14"/>
      <c r="D163" s="14"/>
    </row>
    <row r="164" spans="3:4" s="7" customFormat="1" ht="12.95" customHeight="1" x14ac:dyDescent="0.2">
      <c r="C164" s="14"/>
      <c r="D164" s="14"/>
    </row>
    <row r="165" spans="3:4" s="7" customFormat="1" ht="12.95" customHeight="1" x14ac:dyDescent="0.2">
      <c r="C165" s="14"/>
      <c r="D165" s="14"/>
    </row>
    <row r="166" spans="3:4" s="7" customFormat="1" ht="12.95" customHeight="1" x14ac:dyDescent="0.2">
      <c r="C166" s="14"/>
      <c r="D166" s="14"/>
    </row>
    <row r="167" spans="3:4" s="7" customFormat="1" ht="12.95" customHeight="1" x14ac:dyDescent="0.2">
      <c r="C167" s="14"/>
      <c r="D167" s="14"/>
    </row>
    <row r="168" spans="3:4" s="7" customFormat="1" ht="12.95" customHeight="1" x14ac:dyDescent="0.2">
      <c r="C168" s="14"/>
      <c r="D168" s="14"/>
    </row>
    <row r="169" spans="3:4" s="7" customFormat="1" ht="12.95" customHeight="1" x14ac:dyDescent="0.2">
      <c r="C169" s="14"/>
      <c r="D169" s="14"/>
    </row>
    <row r="170" spans="3:4" s="7" customFormat="1" ht="12.95" customHeight="1" x14ac:dyDescent="0.2">
      <c r="C170" s="14"/>
      <c r="D170" s="14"/>
    </row>
    <row r="171" spans="3:4" s="7" customFormat="1" ht="12.95" customHeight="1" x14ac:dyDescent="0.2">
      <c r="C171" s="14"/>
      <c r="D171" s="14"/>
    </row>
    <row r="172" spans="3:4" s="7" customFormat="1" ht="12.95" customHeight="1" x14ac:dyDescent="0.2">
      <c r="C172" s="14"/>
      <c r="D172" s="14"/>
    </row>
    <row r="173" spans="3:4" s="7" customFormat="1" ht="12.95" customHeight="1" x14ac:dyDescent="0.2">
      <c r="C173" s="14"/>
      <c r="D173" s="14"/>
    </row>
    <row r="174" spans="3:4" s="7" customFormat="1" ht="12.95" customHeight="1" x14ac:dyDescent="0.2">
      <c r="C174" s="14"/>
      <c r="D174" s="14"/>
    </row>
    <row r="175" spans="3:4" s="7" customFormat="1" ht="12.95" customHeight="1" x14ac:dyDescent="0.2">
      <c r="C175" s="14"/>
      <c r="D175" s="14"/>
    </row>
    <row r="176" spans="3:4" s="7" customFormat="1" ht="12.95" customHeight="1" x14ac:dyDescent="0.2">
      <c r="C176" s="14"/>
      <c r="D176" s="14"/>
    </row>
    <row r="177" spans="3:4" s="7" customFormat="1" ht="12.95" customHeight="1" x14ac:dyDescent="0.2">
      <c r="C177" s="14"/>
      <c r="D177" s="14"/>
    </row>
    <row r="178" spans="3:4" s="7" customFormat="1" ht="12.95" customHeight="1" x14ac:dyDescent="0.2">
      <c r="C178" s="14"/>
      <c r="D178" s="14"/>
    </row>
    <row r="179" spans="3:4" s="7" customFormat="1" ht="12.95" customHeight="1" x14ac:dyDescent="0.2">
      <c r="C179" s="14"/>
      <c r="D179" s="14"/>
    </row>
    <row r="180" spans="3:4" s="7" customFormat="1" ht="12.95" customHeight="1" x14ac:dyDescent="0.2">
      <c r="C180" s="14"/>
      <c r="D180" s="14"/>
    </row>
    <row r="181" spans="3:4" s="7" customFormat="1" ht="12.95" customHeight="1" x14ac:dyDescent="0.2">
      <c r="C181" s="14"/>
      <c r="D181" s="14"/>
    </row>
    <row r="182" spans="3:4" s="7" customFormat="1" ht="12.95" customHeight="1" x14ac:dyDescent="0.2">
      <c r="C182" s="14"/>
      <c r="D182" s="14"/>
    </row>
    <row r="183" spans="3:4" s="7" customFormat="1" ht="12.95" customHeight="1" x14ac:dyDescent="0.2">
      <c r="C183" s="14"/>
      <c r="D183" s="14"/>
    </row>
    <row r="184" spans="3:4" s="7" customFormat="1" ht="12.95" customHeight="1" x14ac:dyDescent="0.2">
      <c r="C184" s="14"/>
      <c r="D184" s="14"/>
    </row>
    <row r="185" spans="3:4" s="7" customFormat="1" ht="12.95" customHeight="1" x14ac:dyDescent="0.2">
      <c r="C185" s="14"/>
      <c r="D185" s="14"/>
    </row>
    <row r="186" spans="3:4" s="7" customFormat="1" ht="12.95" customHeight="1" x14ac:dyDescent="0.2">
      <c r="C186" s="14"/>
      <c r="D186" s="14"/>
    </row>
    <row r="187" spans="3:4" s="7" customFormat="1" ht="12.95" customHeight="1" x14ac:dyDescent="0.2">
      <c r="C187" s="14"/>
      <c r="D187" s="14"/>
    </row>
    <row r="188" spans="3:4" s="7" customFormat="1" ht="12.95" customHeight="1" x14ac:dyDescent="0.2">
      <c r="C188" s="14"/>
      <c r="D188" s="14"/>
    </row>
    <row r="189" spans="3:4" s="7" customFormat="1" ht="12.95" customHeight="1" x14ac:dyDescent="0.2">
      <c r="C189" s="14"/>
      <c r="D189" s="14"/>
    </row>
    <row r="190" spans="3:4" s="7" customFormat="1" ht="12.95" customHeight="1" x14ac:dyDescent="0.2">
      <c r="C190" s="14"/>
      <c r="D190" s="14"/>
    </row>
    <row r="191" spans="3:4" s="7" customFormat="1" ht="12.95" customHeight="1" x14ac:dyDescent="0.2">
      <c r="C191" s="14"/>
      <c r="D191" s="14"/>
    </row>
    <row r="192" spans="3:4" s="7" customFormat="1" ht="12.95" customHeight="1" x14ac:dyDescent="0.2">
      <c r="C192" s="14"/>
      <c r="D192" s="14"/>
    </row>
    <row r="193" spans="3:4" s="7" customFormat="1" ht="12.95" customHeight="1" x14ac:dyDescent="0.2">
      <c r="C193" s="14"/>
      <c r="D193" s="14"/>
    </row>
    <row r="194" spans="3:4" s="7" customFormat="1" ht="12.95" customHeight="1" x14ac:dyDescent="0.2">
      <c r="C194" s="14"/>
      <c r="D194" s="14"/>
    </row>
    <row r="195" spans="3:4" s="7" customFormat="1" ht="12.95" customHeight="1" x14ac:dyDescent="0.2">
      <c r="C195" s="14"/>
      <c r="D195" s="14"/>
    </row>
    <row r="196" spans="3:4" s="7" customFormat="1" ht="12.95" customHeight="1" x14ac:dyDescent="0.2">
      <c r="C196" s="14"/>
      <c r="D196" s="14"/>
    </row>
    <row r="197" spans="3:4" s="7" customFormat="1" ht="12.95" customHeight="1" x14ac:dyDescent="0.2">
      <c r="C197" s="14"/>
      <c r="D197" s="14"/>
    </row>
    <row r="198" spans="3:4" s="7" customFormat="1" ht="12.95" customHeight="1" x14ac:dyDescent="0.2">
      <c r="C198" s="14"/>
      <c r="D198" s="14"/>
    </row>
    <row r="199" spans="3:4" s="7" customFormat="1" ht="12.95" customHeight="1" x14ac:dyDescent="0.2">
      <c r="C199" s="14"/>
      <c r="D199" s="14"/>
    </row>
    <row r="200" spans="3:4" s="7" customFormat="1" ht="12.95" customHeight="1" x14ac:dyDescent="0.2">
      <c r="C200" s="14"/>
      <c r="D200" s="14"/>
    </row>
    <row r="201" spans="3:4" s="7" customFormat="1" ht="12.95" customHeight="1" x14ac:dyDescent="0.2">
      <c r="C201" s="14"/>
      <c r="D201" s="14"/>
    </row>
    <row r="202" spans="3:4" s="7" customFormat="1" ht="12.95" customHeight="1" x14ac:dyDescent="0.2">
      <c r="C202" s="14"/>
      <c r="D202" s="14"/>
    </row>
    <row r="203" spans="3:4" s="7" customFormat="1" ht="12.95" customHeight="1" x14ac:dyDescent="0.2">
      <c r="C203" s="14"/>
      <c r="D203" s="14"/>
    </row>
    <row r="204" spans="3:4" s="7" customFormat="1" ht="12.95" customHeight="1" x14ac:dyDescent="0.2">
      <c r="C204" s="14"/>
      <c r="D204" s="14"/>
    </row>
    <row r="205" spans="3:4" s="7" customFormat="1" ht="12.95" customHeight="1" x14ac:dyDescent="0.2">
      <c r="C205" s="14"/>
      <c r="D205" s="14"/>
    </row>
    <row r="206" spans="3:4" s="7" customFormat="1" ht="12.95" customHeight="1" x14ac:dyDescent="0.2">
      <c r="C206" s="14"/>
      <c r="D206" s="14"/>
    </row>
    <row r="207" spans="3:4" s="7" customFormat="1" ht="12.95" customHeight="1" x14ac:dyDescent="0.2">
      <c r="C207" s="14"/>
      <c r="D207" s="14"/>
    </row>
    <row r="208" spans="3:4" s="7" customFormat="1" ht="12.95" customHeight="1" x14ac:dyDescent="0.2">
      <c r="C208" s="14"/>
      <c r="D208" s="14"/>
    </row>
    <row r="209" spans="3:4" s="7" customFormat="1" ht="12.95" customHeight="1" x14ac:dyDescent="0.2">
      <c r="C209" s="14"/>
      <c r="D209" s="14"/>
    </row>
    <row r="210" spans="3:4" s="7" customFormat="1" ht="12.95" customHeight="1" x14ac:dyDescent="0.2">
      <c r="C210" s="14"/>
      <c r="D210" s="14"/>
    </row>
    <row r="211" spans="3:4" s="7" customFormat="1" ht="12.95" customHeight="1" x14ac:dyDescent="0.2">
      <c r="C211" s="14"/>
      <c r="D211" s="14"/>
    </row>
    <row r="212" spans="3:4" s="7" customFormat="1" ht="12.95" customHeight="1" x14ac:dyDescent="0.2">
      <c r="C212" s="14"/>
      <c r="D212" s="14"/>
    </row>
    <row r="213" spans="3:4" s="7" customFormat="1" ht="12.95" customHeight="1" x14ac:dyDescent="0.2">
      <c r="C213" s="14"/>
      <c r="D213" s="14"/>
    </row>
    <row r="214" spans="3:4" s="7" customFormat="1" ht="12.95" customHeight="1" x14ac:dyDescent="0.2">
      <c r="C214" s="14"/>
      <c r="D214" s="14"/>
    </row>
    <row r="215" spans="3:4" s="7" customFormat="1" ht="12.95" customHeight="1" x14ac:dyDescent="0.2">
      <c r="C215" s="14"/>
      <c r="D215" s="14"/>
    </row>
    <row r="216" spans="3:4" s="7" customFormat="1" ht="12.95" customHeight="1" x14ac:dyDescent="0.2">
      <c r="C216" s="14"/>
      <c r="D216" s="14"/>
    </row>
    <row r="217" spans="3:4" s="7" customFormat="1" ht="12.95" customHeight="1" x14ac:dyDescent="0.2">
      <c r="C217" s="14"/>
      <c r="D217" s="14"/>
    </row>
    <row r="218" spans="3:4" s="7" customFormat="1" ht="12.95" customHeight="1" x14ac:dyDescent="0.2">
      <c r="C218" s="14"/>
      <c r="D218" s="14"/>
    </row>
    <row r="219" spans="3:4" s="7" customFormat="1" ht="12.95" customHeight="1" x14ac:dyDescent="0.2">
      <c r="C219" s="14"/>
      <c r="D219" s="14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6">
    <sortCondition ref="C21:C3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2024-01-29T04:15:15Z</dcterms:modified>
</cp:coreProperties>
</file>