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3358908-750B-4231-844E-082387F38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/>
  <c r="G41" i="1" s="1"/>
  <c r="K41" i="1" s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/>
  <c r="G44" i="1" s="1"/>
  <c r="K44" i="1" s="1"/>
  <c r="Q44" i="1"/>
  <c r="E45" i="1"/>
  <c r="F45" i="1"/>
  <c r="G45" i="1" s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23" i="1"/>
  <c r="O27" i="1"/>
  <c r="O31" i="1"/>
  <c r="O35" i="1"/>
  <c r="O39" i="1"/>
  <c r="O43" i="1"/>
  <c r="O47" i="1"/>
  <c r="O22" i="1"/>
  <c r="O26" i="1"/>
  <c r="O30" i="1"/>
  <c r="O34" i="1"/>
  <c r="O38" i="1"/>
  <c r="O42" i="1"/>
  <c r="O46" i="1"/>
  <c r="O25" i="1"/>
  <c r="O29" i="1"/>
  <c r="O33" i="1"/>
  <c r="O37" i="1"/>
  <c r="O41" i="1"/>
  <c r="O4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<sst xmlns="http://schemas.openxmlformats.org/spreadsheetml/2006/main" count="105" uniqueCount="52">
  <si>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</si>
  <si>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</si>
  <si>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</si>
  <si>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</si>
  <si>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</si>
  <si>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</si>
  <si>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</si>
  <si>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</si>
  <si>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</si>
  <si>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</si>
  <si>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</si>
  <si>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</si>
  <si>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</si>
  <si>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</si>
  <si>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</si>
  <si>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</si>
  <si>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</si>
  <si>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</si>
  <si>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</si>
  <si>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</si>
  <si>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</si>
  <si>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</si>
  <si>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</si>
  <si>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</si>
  <si>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</si>
  <si>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</si>
  <si>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</si>
  <si>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</si>
  <si>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</si>
  <si>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</si>
  <si>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</si>
  <si>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</si>
  <si>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</si>
  <si>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</si>
  <si>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</si>
  <si>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</si>
  <si>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</si>
  <si>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</si>
  <si>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</si>
  <si>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</si>
  <si>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</si>
  <si>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</si>
  <si>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</si>
  <si>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</si>
  <si>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</si>
  <si>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</si>
  <si>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Fr143 Cyg</t>
  </si>
  <si>
    <t>EW</t>
  </si>
  <si>
    <t>VSX</t>
  </si>
  <si>
    <t>14.42 (0.27)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</si>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</sst>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Fr143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6.561800000781659E-3</c:v>
                </c:pt>
                <c:pt idx="2">
                  <c:v>5.539500001759734E-3</c:v>
                </c:pt>
                <c:pt idx="3">
                  <c:v>3.3655000006547198E-3</c:v>
                </c:pt>
                <c:pt idx="4">
                  <c:v>4.5898999960627407E-3</c:v>
                </c:pt>
                <c:pt idx="5">
                  <c:v>4.1354999921168201E-3</c:v>
                </c:pt>
                <c:pt idx="6">
                  <c:v>6.4563999985693954E-3</c:v>
                </c:pt>
                <c:pt idx="7">
                  <c:v>6.768200000806246E-3</c:v>
                </c:pt>
                <c:pt idx="8">
                  <c:v>6.9465999986277893E-3</c:v>
                </c:pt>
                <c:pt idx="9">
                  <c:v>7.20539999747416E-3</c:v>
                </c:pt>
                <c:pt idx="10">
                  <c:v>7.9262999934144318E-3</c:v>
                </c:pt>
                <c:pt idx="11">
                  <c:v>7.3077999986708164E-3</c:v>
                </c:pt>
                <c:pt idx="12">
                  <c:v>1.0883100003411528E-2</c:v>
                </c:pt>
                <c:pt idx="13">
                  <c:v>1.0503999998036306E-2</c:v>
                </c:pt>
                <c:pt idx="14">
                  <c:v>9.8249000002397224E-3</c:v>
                </c:pt>
                <c:pt idx="15">
                  <c:v>1.4813100002356805E-2</c:v>
                </c:pt>
                <c:pt idx="16">
                  <c:v>1.2234000001626555E-2</c:v>
                </c:pt>
                <c:pt idx="17">
                  <c:v>1.5872199997829739E-2</c:v>
                </c:pt>
                <c:pt idx="18">
                  <c:v>1.6302299998642411E-2</c:v>
                </c:pt>
                <c:pt idx="19">
                  <c:v>1.582320000306936E-2</c:v>
                </c:pt>
                <c:pt idx="20">
                  <c:v>1.6653999999107327E-2</c:v>
                </c:pt>
                <c:pt idx="21">
                  <c:v>1.6374899998481851E-2</c:v>
                </c:pt>
                <c:pt idx="22">
                  <c:v>1.529320000554435E-2</c:v>
                </c:pt>
                <c:pt idx="23">
                  <c:v>1.4814099995419383E-2</c:v>
                </c:pt>
                <c:pt idx="24">
                  <c:v>1.7697600000246894E-2</c:v>
                </c:pt>
                <c:pt idx="25">
                  <c:v>1.7818499996792525E-2</c:v>
                </c:pt>
                <c:pt idx="26">
                  <c:v>1.6142199994646944E-2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-6.5638218247303544E-4</c:v>
                </c:pt>
                <c:pt idx="1">
                  <c:v>4.3959127781153882E-3</c:v>
                </c:pt>
                <c:pt idx="2">
                  <c:v>4.7673122202411102E-3</c:v>
                </c:pt>
                <c:pt idx="3">
                  <c:v>4.9146094494127842E-3</c:v>
                </c:pt>
                <c:pt idx="4">
                  <c:v>5.0366557250121711E-3</c:v>
                </c:pt>
                <c:pt idx="5">
                  <c:v>5.2302463690663712E-3</c:v>
                </c:pt>
                <c:pt idx="6">
                  <c:v>5.2312984921318835E-3</c:v>
                </c:pt>
                <c:pt idx="7">
                  <c:v>7.6532857889404123E-3</c:v>
                </c:pt>
                <c:pt idx="8">
                  <c:v>7.8384594484705167E-3</c:v>
                </c:pt>
                <c:pt idx="9">
                  <c:v>7.9773396931180941E-3</c:v>
                </c:pt>
                <c:pt idx="10">
                  <c:v>7.9783918161836064E-3</c:v>
                </c:pt>
                <c:pt idx="11">
                  <c:v>8.541277656232504E-3</c:v>
                </c:pt>
                <c:pt idx="12">
                  <c:v>1.0452985266267733E-2</c:v>
                </c:pt>
                <c:pt idx="13">
                  <c:v>1.0454037389333244E-2</c:v>
                </c:pt>
                <c:pt idx="14">
                  <c:v>1.0455089512398756E-2</c:v>
                </c:pt>
                <c:pt idx="15">
                  <c:v>1.329371754315002E-2</c:v>
                </c:pt>
                <c:pt idx="16">
                  <c:v>1.3294769666215532E-2</c:v>
                </c:pt>
                <c:pt idx="17">
                  <c:v>1.35030900331869E-2</c:v>
                </c:pt>
                <c:pt idx="18">
                  <c:v>1.6016612036694966E-2</c:v>
                </c:pt>
                <c:pt idx="19">
                  <c:v>1.6017664159760484E-2</c:v>
                </c:pt>
                <c:pt idx="20">
                  <c:v>1.6240714249649013E-2</c:v>
                </c:pt>
                <c:pt idx="21">
                  <c:v>1.6241766372714531E-2</c:v>
                </c:pt>
                <c:pt idx="22">
                  <c:v>1.6333301079414067E-2</c:v>
                </c:pt>
                <c:pt idx="23">
                  <c:v>1.6334353202479578E-2</c:v>
                </c:pt>
                <c:pt idx="24">
                  <c:v>1.6665771968115847E-2</c:v>
                </c:pt>
                <c:pt idx="25">
                  <c:v>1.6666824091181358E-2</c:v>
                </c:pt>
                <c:pt idx="26">
                  <c:v>1.6975096149376361E-2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2401</c:v>
                      </c:pt>
                      <c:pt idx="2">
                        <c:v>2577.5</c:v>
                      </c:pt>
                      <c:pt idx="3">
                        <c:v>2647.5</c:v>
                      </c:pt>
                      <c:pt idx="4">
                        <c:v>2705.5</c:v>
                      </c:pt>
                      <c:pt idx="5">
                        <c:v>2797.5</c:v>
                      </c:pt>
                      <c:pt idx="6">
                        <c:v>2798</c:v>
                      </c:pt>
                      <c:pt idx="7">
                        <c:v>3949</c:v>
                      </c:pt>
                      <c:pt idx="8">
                        <c:v>4037</c:v>
                      </c:pt>
                      <c:pt idx="9">
                        <c:v>4103</c:v>
                      </c:pt>
                      <c:pt idx="10">
                        <c:v>4103.5</c:v>
                      </c:pt>
                      <c:pt idx="11">
                        <c:v>4371</c:v>
                      </c:pt>
                      <c:pt idx="12">
                        <c:v>5279.5</c:v>
                      </c:pt>
                      <c:pt idx="13">
                        <c:v>5280</c:v>
                      </c:pt>
                      <c:pt idx="14">
                        <c:v>5280.5</c:v>
                      </c:pt>
                      <c:pt idx="15">
                        <c:v>6629.5</c:v>
                      </c:pt>
                      <c:pt idx="16">
                        <c:v>6630</c:v>
                      </c:pt>
                      <c:pt idx="17">
                        <c:v>6729</c:v>
                      </c:pt>
                      <c:pt idx="18">
                        <c:v>7923.5</c:v>
                      </c:pt>
                      <c:pt idx="19">
                        <c:v>7924</c:v>
                      </c:pt>
                      <c:pt idx="20">
                        <c:v>8030</c:v>
                      </c:pt>
                      <c:pt idx="21">
                        <c:v>8030.5</c:v>
                      </c:pt>
                      <c:pt idx="22">
                        <c:v>8074</c:v>
                      </c:pt>
                      <c:pt idx="23">
                        <c:v>8074.5</c:v>
                      </c:pt>
                      <c:pt idx="24">
                        <c:v>8232</c:v>
                      </c:pt>
                      <c:pt idx="25">
                        <c:v>8232.5</c:v>
                      </c:pt>
                      <c:pt idx="26">
                        <c:v>8379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Fr143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6.561800000781659E-3</c:v>
                </c:pt>
                <c:pt idx="2">
                  <c:v>5.539500001759734E-3</c:v>
                </c:pt>
                <c:pt idx="3">
                  <c:v>3.3655000006547198E-3</c:v>
                </c:pt>
                <c:pt idx="4">
                  <c:v>4.5898999960627407E-3</c:v>
                </c:pt>
                <c:pt idx="5">
                  <c:v>4.1354999921168201E-3</c:v>
                </c:pt>
                <c:pt idx="6">
                  <c:v>6.4563999985693954E-3</c:v>
                </c:pt>
                <c:pt idx="7">
                  <c:v>6.768200000806246E-3</c:v>
                </c:pt>
                <c:pt idx="8">
                  <c:v>6.9465999986277893E-3</c:v>
                </c:pt>
                <c:pt idx="9">
                  <c:v>7.20539999747416E-3</c:v>
                </c:pt>
                <c:pt idx="10">
                  <c:v>7.9262999934144318E-3</c:v>
                </c:pt>
                <c:pt idx="11">
                  <c:v>7.3077999986708164E-3</c:v>
                </c:pt>
                <c:pt idx="12">
                  <c:v>1.0883100003411528E-2</c:v>
                </c:pt>
                <c:pt idx="13">
                  <c:v>1.0503999998036306E-2</c:v>
                </c:pt>
                <c:pt idx="14">
                  <c:v>9.8249000002397224E-3</c:v>
                </c:pt>
                <c:pt idx="15">
                  <c:v>1.4813100002356805E-2</c:v>
                </c:pt>
                <c:pt idx="16">
                  <c:v>1.2234000001626555E-2</c:v>
                </c:pt>
                <c:pt idx="17">
                  <c:v>1.5872199997829739E-2</c:v>
                </c:pt>
                <c:pt idx="18">
                  <c:v>1.6302299998642411E-2</c:v>
                </c:pt>
                <c:pt idx="19">
                  <c:v>1.582320000306936E-2</c:v>
                </c:pt>
                <c:pt idx="20">
                  <c:v>1.6653999999107327E-2</c:v>
                </c:pt>
                <c:pt idx="21">
                  <c:v>1.6374899998481851E-2</c:v>
                </c:pt>
                <c:pt idx="22">
                  <c:v>1.529320000554435E-2</c:v>
                </c:pt>
                <c:pt idx="23">
                  <c:v>1.4814099995419383E-2</c:v>
                </c:pt>
                <c:pt idx="24">
                  <c:v>1.7697600000246894E-2</c:v>
                </c:pt>
                <c:pt idx="25">
                  <c:v>1.7818499996792525E-2</c:v>
                </c:pt>
                <c:pt idx="26">
                  <c:v>1.6142199994646944E-2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-6.5638218247303544E-4</c:v>
                </c:pt>
                <c:pt idx="1">
                  <c:v>4.3959127781153882E-3</c:v>
                </c:pt>
                <c:pt idx="2">
                  <c:v>4.7673122202411102E-3</c:v>
                </c:pt>
                <c:pt idx="3">
                  <c:v>4.9146094494127842E-3</c:v>
                </c:pt>
                <c:pt idx="4">
                  <c:v>5.0366557250121711E-3</c:v>
                </c:pt>
                <c:pt idx="5">
                  <c:v>5.2302463690663712E-3</c:v>
                </c:pt>
                <c:pt idx="6">
                  <c:v>5.2312984921318835E-3</c:v>
                </c:pt>
                <c:pt idx="7">
                  <c:v>7.6532857889404123E-3</c:v>
                </c:pt>
                <c:pt idx="8">
                  <c:v>7.8384594484705167E-3</c:v>
                </c:pt>
                <c:pt idx="9">
                  <c:v>7.9773396931180941E-3</c:v>
                </c:pt>
                <c:pt idx="10">
                  <c:v>7.9783918161836064E-3</c:v>
                </c:pt>
                <c:pt idx="11">
                  <c:v>8.541277656232504E-3</c:v>
                </c:pt>
                <c:pt idx="12">
                  <c:v>1.0452985266267733E-2</c:v>
                </c:pt>
                <c:pt idx="13">
                  <c:v>1.0454037389333244E-2</c:v>
                </c:pt>
                <c:pt idx="14">
                  <c:v>1.0455089512398756E-2</c:v>
                </c:pt>
                <c:pt idx="15">
                  <c:v>1.329371754315002E-2</c:v>
                </c:pt>
                <c:pt idx="16">
                  <c:v>1.3294769666215532E-2</c:v>
                </c:pt>
                <c:pt idx="17">
                  <c:v>1.35030900331869E-2</c:v>
                </c:pt>
                <c:pt idx="18">
                  <c:v>1.6016612036694966E-2</c:v>
                </c:pt>
                <c:pt idx="19">
                  <c:v>1.6017664159760484E-2</c:v>
                </c:pt>
                <c:pt idx="20">
                  <c:v>1.6240714249649013E-2</c:v>
                </c:pt>
                <c:pt idx="21">
                  <c:v>1.6241766372714531E-2</c:v>
                </c:pt>
                <c:pt idx="22">
                  <c:v>1.6333301079414067E-2</c:v>
                </c:pt>
                <c:pt idx="23">
                  <c:v>1.6334353202479578E-2</c:v>
                </c:pt>
                <c:pt idx="24">
                  <c:v>1.6665771968115847E-2</c:v>
                </c:pt>
                <c:pt idx="25">
                  <c:v>1.6666824091181358E-2</c:v>
                </c:pt>
                <c:pt idx="26">
                  <c:v>1.6975096149376361E-2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</c:v>
                </c:pt>
                <c:pt idx="2">
                  <c:v>2577.5</c:v>
                </c:pt>
                <c:pt idx="3">
                  <c:v>2647.5</c:v>
                </c:pt>
                <c:pt idx="4">
                  <c:v>2705.5</c:v>
                </c:pt>
                <c:pt idx="5">
                  <c:v>2797.5</c:v>
                </c:pt>
                <c:pt idx="6">
                  <c:v>2798</c:v>
                </c:pt>
                <c:pt idx="7">
                  <c:v>3949</c:v>
                </c:pt>
                <c:pt idx="8">
                  <c:v>4037</c:v>
                </c:pt>
                <c:pt idx="9">
                  <c:v>4103</c:v>
                </c:pt>
                <c:pt idx="10">
                  <c:v>4103.5</c:v>
                </c:pt>
                <c:pt idx="11">
                  <c:v>4371</c:v>
                </c:pt>
                <c:pt idx="12">
                  <c:v>5279.5</c:v>
                </c:pt>
                <c:pt idx="13">
                  <c:v>5280</c:v>
                </c:pt>
                <c:pt idx="14">
                  <c:v>5280.5</c:v>
                </c:pt>
                <c:pt idx="15">
                  <c:v>6629.5</c:v>
                </c:pt>
                <c:pt idx="16">
                  <c:v>6630</c:v>
                </c:pt>
                <c:pt idx="17">
                  <c:v>6729</c:v>
                </c:pt>
                <c:pt idx="18">
                  <c:v>7923.5</c:v>
                </c:pt>
                <c:pt idx="19">
                  <c:v>7924</c:v>
                </c:pt>
                <c:pt idx="20">
                  <c:v>8030</c:v>
                </c:pt>
                <c:pt idx="21">
                  <c:v>8030.5</c:v>
                </c:pt>
                <c:pt idx="22">
                  <c:v>8074</c:v>
                </c:pt>
                <c:pt idx="23">
                  <c:v>8074.5</c:v>
                </c:pt>
                <c:pt idx="24">
                  <c:v>8232</c:v>
                </c:pt>
                <c:pt idx="25">
                  <c:v>8232.5</c:v>
                </c:pt>
                <c:pt idx="26">
                  <c:v>8379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57989.565600000002</v>
      </c>
      <c r="D7" s="13" t="s">
        <v>48</v>
      </c>
    </row>
    <row r="8" spans="1:15" ht="12.95" customHeight="1" x14ac:dyDescent="0.2">
      <c r="A8" s="20" t="s">
        <v>3</v>
      </c>
      <c r="C8" s="28">
        <v>0.27195819999999998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-6.5638218247303544E-4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2.1042461310239167E-6</v>
      </c>
      <c r="D12" s="21"/>
      <c r="E12" s="31" t="s">
        <v>45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60543.673988657407</v>
      </c>
    </row>
    <row r="15" spans="1:15" ht="12.95" customHeight="1" x14ac:dyDescent="0.2">
      <c r="A15" s="17" t="s">
        <v>17</v>
      </c>
      <c r="C15" s="18">
        <f ca="1">(C7+C11)+(C8+C12)*INT(MAX(F21:F3533))</f>
        <v>60268.320332896154</v>
      </c>
      <c r="E15" s="33" t="s">
        <v>33</v>
      </c>
      <c r="F15" s="35">
        <f ca="1">ROUND(2*(F14-$C$7)/$C$8,0)/2+F13</f>
        <v>9392.5</v>
      </c>
    </row>
    <row r="16" spans="1:15" ht="12.95" customHeight="1" x14ac:dyDescent="0.2">
      <c r="A16" s="17" t="s">
        <v>4</v>
      </c>
      <c r="C16" s="18">
        <f ca="1">+C8+C12</f>
        <v>0.27196030424613099</v>
      </c>
      <c r="E16" s="33" t="s">
        <v>34</v>
      </c>
      <c r="F16" s="35">
        <f ca="1">ROUND(2*(F14-$C$15)/$C$16,0)/2+F13</f>
        <v>1013.5</v>
      </c>
    </row>
    <row r="17" spans="1:21" ht="12.95" customHeight="1" thickBot="1" x14ac:dyDescent="0.25">
      <c r="A17" s="16" t="s">
        <v>27</v>
      </c>
      <c r="C17" s="20">
        <f>COUNT(C21:C2191)</f>
        <v>27</v>
      </c>
      <c r="E17" s="33" t="s">
        <v>43</v>
      </c>
      <c r="F17" s="36">
        <f ca="1">+$C$15+$C$16*$F$16-15018.5-$C$5/24</f>
        <v>45525.84793458294</v>
      </c>
    </row>
    <row r="18" spans="1:21" ht="12.95" customHeight="1" thickTop="1" thickBot="1" x14ac:dyDescent="0.25">
      <c r="A18" s="17" t="s">
        <v>5</v>
      </c>
      <c r="C18" s="24">
        <f ca="1">+C15</f>
        <v>60268.320332896154</v>
      </c>
      <c r="D18" s="25">
        <f ca="1">+C16</f>
        <v>0.27196030424613099</v>
      </c>
      <c r="E18" s="38" t="s">
        <v>44</v>
      </c>
      <c r="F18" s="37">
        <f ca="1">+($C$15+$C$16*$F$16)-($C$16/2)-15018.5-$C$5/24</f>
        <v>45525.711954430815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57989.565600000002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-6.5638218247303544E-4</v>
      </c>
      <c r="Q21" s="26">
        <f>+C21-15018.5</f>
        <v>42971.065600000002</v>
      </c>
    </row>
    <row r="22" spans="1:21" ht="12.95" customHeight="1" x14ac:dyDescent="0.2">
      <c r="A22" s="39" t="s">
        <v>50</v>
      </c>
      <c r="B22" s="40" t="s">
        <v>51</v>
      </c>
      <c r="C22" s="39">
        <v>58642.543799999999</v>
      </c>
      <c r="D22" s="39">
        <v>3.5000000000000001E-3</v>
      </c>
      <c r="E22" s="20">
        <f t="shared" ref="E22:E47" si="0">+(C22-C$7)/C$8</f>
        <v>2401.0241279725992</v>
      </c>
      <c r="F22" s="20">
        <f t="shared" ref="F22:F47" si="1">ROUND(2*E22,0)/2</f>
        <v>2401</v>
      </c>
      <c r="G22" s="20">
        <f t="shared" ref="G22:G47" si="2">+C22-(C$7+F22*C$8)</f>
        <v>6.561800000781659E-3</v>
      </c>
      <c r="K22" s="20">
        <f t="shared" ref="K22:K47" si="3">+G22</f>
        <v>6.561800000781659E-3</v>
      </c>
      <c r="O22" s="20">
        <f t="shared" ref="O22:O47" ca="1" si="4">+C$11+C$12*$F22</f>
        <v>4.3959127781153882E-3</v>
      </c>
      <c r="Q22" s="26">
        <f t="shared" ref="Q22:Q47" si="5">+C22-15018.5</f>
        <v>43624.043799999999</v>
      </c>
    </row>
    <row r="23" spans="1:21" ht="12.95" customHeight="1" x14ac:dyDescent="0.2">
      <c r="A23" s="39" t="s">
        <v>50</v>
      </c>
      <c r="B23" s="40" t="s">
        <v>51</v>
      </c>
      <c r="C23" s="39">
        <v>58690.543400000002</v>
      </c>
      <c r="D23" s="39">
        <v>3.5000000000000001E-3</v>
      </c>
      <c r="E23" s="20">
        <f t="shared" si="0"/>
        <v>2577.5203689390523</v>
      </c>
      <c r="F23" s="20">
        <f t="shared" si="1"/>
        <v>2577.5</v>
      </c>
      <c r="G23" s="20">
        <f t="shared" si="2"/>
        <v>5.539500001759734E-3</v>
      </c>
      <c r="K23" s="20">
        <f t="shared" si="3"/>
        <v>5.539500001759734E-3</v>
      </c>
      <c r="O23" s="20">
        <f t="shared" ca="1" si="4"/>
        <v>4.7673122202411102E-3</v>
      </c>
      <c r="Q23" s="26">
        <f t="shared" si="5"/>
        <v>43672.043400000002</v>
      </c>
    </row>
    <row r="24" spans="1:21" ht="12.95" customHeight="1" x14ac:dyDescent="0.2">
      <c r="A24" s="39" t="s">
        <v>50</v>
      </c>
      <c r="B24" s="40" t="s">
        <v>51</v>
      </c>
      <c r="C24" s="39">
        <v>58709.578300000001</v>
      </c>
      <c r="D24" s="39">
        <v>3.5000000000000001E-3</v>
      </c>
      <c r="E24" s="20">
        <f t="shared" si="0"/>
        <v>2647.5123750635184</v>
      </c>
      <c r="F24" s="20">
        <f t="shared" si="1"/>
        <v>2647.5</v>
      </c>
      <c r="G24" s="20">
        <f t="shared" si="2"/>
        <v>3.3655000006547198E-3</v>
      </c>
      <c r="K24" s="20">
        <f t="shared" si="3"/>
        <v>3.3655000006547198E-3</v>
      </c>
      <c r="O24" s="20">
        <f t="shared" ca="1" si="4"/>
        <v>4.9146094494127842E-3</v>
      </c>
      <c r="Q24" s="26">
        <f t="shared" si="5"/>
        <v>43691.078300000001</v>
      </c>
    </row>
    <row r="25" spans="1:21" ht="12.95" customHeight="1" x14ac:dyDescent="0.2">
      <c r="A25" s="39" t="s">
        <v>50</v>
      </c>
      <c r="B25" s="40" t="s">
        <v>51</v>
      </c>
      <c r="C25" s="39">
        <v>58725.3531</v>
      </c>
      <c r="D25" s="39">
        <v>3.5000000000000001E-3</v>
      </c>
      <c r="E25" s="20">
        <f t="shared" si="0"/>
        <v>2705.5168772259804</v>
      </c>
      <c r="F25" s="20">
        <f t="shared" si="1"/>
        <v>2705.5</v>
      </c>
      <c r="G25" s="20">
        <f t="shared" si="2"/>
        <v>4.5898999960627407E-3</v>
      </c>
      <c r="K25" s="20">
        <f t="shared" si="3"/>
        <v>4.5898999960627407E-3</v>
      </c>
      <c r="O25" s="20">
        <f t="shared" ca="1" si="4"/>
        <v>5.0366557250121711E-3</v>
      </c>
      <c r="Q25" s="26">
        <f t="shared" si="5"/>
        <v>43706.8531</v>
      </c>
    </row>
    <row r="26" spans="1:21" ht="12.95" customHeight="1" x14ac:dyDescent="0.2">
      <c r="A26" s="39" t="s">
        <v>50</v>
      </c>
      <c r="B26" s="40" t="s">
        <v>51</v>
      </c>
      <c r="C26" s="39">
        <v>58750.372799999997</v>
      </c>
      <c r="D26" s="39">
        <v>3.5000000000000001E-3</v>
      </c>
      <c r="E26" s="20">
        <f t="shared" si="0"/>
        <v>2797.5152063809646</v>
      </c>
      <c r="F26" s="20">
        <f t="shared" si="1"/>
        <v>2797.5</v>
      </c>
      <c r="G26" s="20">
        <f t="shared" si="2"/>
        <v>4.1354999921168201E-3</v>
      </c>
      <c r="K26" s="20">
        <f t="shared" si="3"/>
        <v>4.1354999921168201E-3</v>
      </c>
      <c r="O26" s="20">
        <f t="shared" ca="1" si="4"/>
        <v>5.2302463690663712E-3</v>
      </c>
      <c r="Q26" s="26">
        <f t="shared" si="5"/>
        <v>43731.872799999997</v>
      </c>
    </row>
    <row r="27" spans="1:21" ht="12.95" customHeight="1" x14ac:dyDescent="0.2">
      <c r="A27" s="39" t="s">
        <v>50</v>
      </c>
      <c r="B27" s="40" t="s">
        <v>51</v>
      </c>
      <c r="C27" s="39">
        <v>58750.511100000003</v>
      </c>
      <c r="D27" s="39">
        <v>3.5000000000000001E-3</v>
      </c>
      <c r="E27" s="20">
        <f t="shared" si="0"/>
        <v>2798.0237404130548</v>
      </c>
      <c r="F27" s="20">
        <f t="shared" si="1"/>
        <v>2798</v>
      </c>
      <c r="G27" s="20">
        <f t="shared" si="2"/>
        <v>6.4563999985693954E-3</v>
      </c>
      <c r="K27" s="20">
        <f t="shared" si="3"/>
        <v>6.4563999985693954E-3</v>
      </c>
      <c r="O27" s="20">
        <f t="shared" ca="1" si="4"/>
        <v>5.2312984921318835E-3</v>
      </c>
      <c r="Q27" s="26">
        <f t="shared" si="5"/>
        <v>43732.011100000003</v>
      </c>
    </row>
    <row r="28" spans="1:21" ht="12.95" customHeight="1" x14ac:dyDescent="0.2">
      <c r="A28" s="39" t="s">
        <v>50</v>
      </c>
      <c r="B28" s="40" t="s">
        <v>51</v>
      </c>
      <c r="C28" s="39">
        <v>59063.535300000003</v>
      </c>
      <c r="D28" s="39">
        <v>3.5000000000000001E-3</v>
      </c>
      <c r="E28" s="20">
        <f t="shared" si="0"/>
        <v>3949.024886912774</v>
      </c>
      <c r="F28" s="20">
        <f t="shared" si="1"/>
        <v>3949</v>
      </c>
      <c r="G28" s="20">
        <f t="shared" si="2"/>
        <v>6.768200000806246E-3</v>
      </c>
      <c r="K28" s="20">
        <f t="shared" si="3"/>
        <v>6.768200000806246E-3</v>
      </c>
      <c r="O28" s="20">
        <f t="shared" ca="1" si="4"/>
        <v>7.6532857889404123E-3</v>
      </c>
      <c r="Q28" s="26">
        <f t="shared" si="5"/>
        <v>44045.035300000003</v>
      </c>
    </row>
    <row r="29" spans="1:21" ht="12.95" customHeight="1" x14ac:dyDescent="0.2">
      <c r="A29" s="39" t="s">
        <v>50</v>
      </c>
      <c r="B29" s="40" t="s">
        <v>51</v>
      </c>
      <c r="C29" s="39">
        <v>59087.467799999999</v>
      </c>
      <c r="D29" s="39">
        <v>3.5000000000000001E-3</v>
      </c>
      <c r="E29" s="20">
        <f t="shared" si="0"/>
        <v>4037.025542895919</v>
      </c>
      <c r="F29" s="20">
        <f t="shared" si="1"/>
        <v>4037</v>
      </c>
      <c r="G29" s="20">
        <f t="shared" si="2"/>
        <v>6.9465999986277893E-3</v>
      </c>
      <c r="K29" s="20">
        <f t="shared" si="3"/>
        <v>6.9465999986277893E-3</v>
      </c>
      <c r="O29" s="20">
        <f t="shared" ca="1" si="4"/>
        <v>7.8384594484705167E-3</v>
      </c>
      <c r="Q29" s="26">
        <f t="shared" si="5"/>
        <v>44068.967799999999</v>
      </c>
    </row>
    <row r="30" spans="1:21" ht="12.95" customHeight="1" x14ac:dyDescent="0.2">
      <c r="A30" s="39" t="s">
        <v>50</v>
      </c>
      <c r="B30" s="40" t="s">
        <v>51</v>
      </c>
      <c r="C30" s="39">
        <v>59105.417300000001</v>
      </c>
      <c r="D30" s="39">
        <v>3.5000000000000001E-3</v>
      </c>
      <c r="E30" s="20">
        <f t="shared" si="0"/>
        <v>4103.0264945127574</v>
      </c>
      <c r="F30" s="20">
        <f t="shared" si="1"/>
        <v>4103</v>
      </c>
      <c r="G30" s="20">
        <f t="shared" si="2"/>
        <v>7.20539999747416E-3</v>
      </c>
      <c r="K30" s="20">
        <f t="shared" si="3"/>
        <v>7.20539999747416E-3</v>
      </c>
      <c r="O30" s="20">
        <f t="shared" ca="1" si="4"/>
        <v>7.9773396931180941E-3</v>
      </c>
      <c r="Q30" s="26">
        <f t="shared" si="5"/>
        <v>44086.917300000001</v>
      </c>
    </row>
    <row r="31" spans="1:21" ht="12.95" customHeight="1" x14ac:dyDescent="0.2">
      <c r="A31" s="39" t="s">
        <v>50</v>
      </c>
      <c r="B31" s="40" t="s">
        <v>51</v>
      </c>
      <c r="C31" s="39">
        <v>59105.553999999996</v>
      </c>
      <c r="D31" s="39">
        <v>3.5000000000000001E-3</v>
      </c>
      <c r="E31" s="20">
        <f t="shared" si="0"/>
        <v>4103.5291452877491</v>
      </c>
      <c r="F31" s="20">
        <f t="shared" si="1"/>
        <v>4103.5</v>
      </c>
      <c r="G31" s="20">
        <f t="shared" si="2"/>
        <v>7.9262999934144318E-3</v>
      </c>
      <c r="K31" s="20">
        <f t="shared" si="3"/>
        <v>7.9262999934144318E-3</v>
      </c>
      <c r="O31" s="20">
        <f t="shared" ca="1" si="4"/>
        <v>7.9783918161836064E-3</v>
      </c>
      <c r="Q31" s="26">
        <f t="shared" si="5"/>
        <v>44087.053999999996</v>
      </c>
    </row>
    <row r="32" spans="1:21" ht="12.95" customHeight="1" x14ac:dyDescent="0.2">
      <c r="A32" s="39" t="s">
        <v>50</v>
      </c>
      <c r="B32" s="40" t="s">
        <v>51</v>
      </c>
      <c r="C32" s="39">
        <v>59178.302199999998</v>
      </c>
      <c r="D32" s="39">
        <v>3.5000000000000001E-3</v>
      </c>
      <c r="E32" s="20">
        <f t="shared" si="0"/>
        <v>4371.0268710411992</v>
      </c>
      <c r="F32" s="20">
        <f t="shared" si="1"/>
        <v>4371</v>
      </c>
      <c r="G32" s="20">
        <f t="shared" si="2"/>
        <v>7.3077999986708164E-3</v>
      </c>
      <c r="K32" s="20">
        <f t="shared" si="3"/>
        <v>7.3077999986708164E-3</v>
      </c>
      <c r="O32" s="20">
        <f t="shared" ca="1" si="4"/>
        <v>8.541277656232504E-3</v>
      </c>
      <c r="Q32" s="26">
        <f t="shared" si="5"/>
        <v>44159.802199999998</v>
      </c>
    </row>
    <row r="33" spans="1:17" ht="12.95" customHeight="1" x14ac:dyDescent="0.2">
      <c r="A33" s="39" t="s">
        <v>50</v>
      </c>
      <c r="B33" s="40" t="s">
        <v>51</v>
      </c>
      <c r="C33" s="39">
        <v>59425.379800000002</v>
      </c>
      <c r="D33" s="39">
        <v>3.5000000000000001E-3</v>
      </c>
      <c r="E33" s="20">
        <f t="shared" si="0"/>
        <v>5279.5400175468167</v>
      </c>
      <c r="F33" s="20">
        <f t="shared" si="1"/>
        <v>5279.5</v>
      </c>
      <c r="G33" s="20">
        <f t="shared" si="2"/>
        <v>1.0883100003411528E-2</v>
      </c>
      <c r="K33" s="20">
        <f t="shared" si="3"/>
        <v>1.0883100003411528E-2</v>
      </c>
      <c r="O33" s="20">
        <f t="shared" ca="1" si="4"/>
        <v>1.0452985266267733E-2</v>
      </c>
      <c r="Q33" s="26">
        <f t="shared" si="5"/>
        <v>44406.879800000002</v>
      </c>
    </row>
    <row r="34" spans="1:17" ht="12.95" customHeight="1" x14ac:dyDescent="0.2">
      <c r="A34" s="39" t="s">
        <v>50</v>
      </c>
      <c r="B34" s="40" t="s">
        <v>51</v>
      </c>
      <c r="C34" s="39">
        <v>59425.515399999997</v>
      </c>
      <c r="D34" s="39">
        <v>3.5000000000000001E-3</v>
      </c>
      <c r="E34" s="20">
        <f t="shared" si="0"/>
        <v>5280.0386235825763</v>
      </c>
      <c r="F34" s="20">
        <f t="shared" si="1"/>
        <v>5280</v>
      </c>
      <c r="G34" s="20">
        <f t="shared" si="2"/>
        <v>1.0503999998036306E-2</v>
      </c>
      <c r="K34" s="20">
        <f t="shared" si="3"/>
        <v>1.0503999998036306E-2</v>
      </c>
      <c r="O34" s="20">
        <f t="shared" ca="1" si="4"/>
        <v>1.0454037389333244E-2</v>
      </c>
      <c r="Q34" s="26">
        <f t="shared" si="5"/>
        <v>44407.015399999997</v>
      </c>
    </row>
    <row r="35" spans="1:17" ht="12.95" customHeight="1" x14ac:dyDescent="0.2">
      <c r="A35" s="39" t="s">
        <v>50</v>
      </c>
      <c r="B35" s="40" t="s">
        <v>51</v>
      </c>
      <c r="C35" s="39">
        <v>59425.650699999998</v>
      </c>
      <c r="D35" s="39">
        <v>3.5000000000000001E-3</v>
      </c>
      <c r="E35" s="20">
        <f t="shared" si="0"/>
        <v>5280.5361265076644</v>
      </c>
      <c r="F35" s="20">
        <f t="shared" si="1"/>
        <v>5280.5</v>
      </c>
      <c r="G35" s="20">
        <f t="shared" si="2"/>
        <v>9.8249000002397224E-3</v>
      </c>
      <c r="K35" s="20">
        <f t="shared" si="3"/>
        <v>9.8249000002397224E-3</v>
      </c>
      <c r="O35" s="20">
        <f t="shared" ca="1" si="4"/>
        <v>1.0455089512398756E-2</v>
      </c>
      <c r="Q35" s="26">
        <f t="shared" si="5"/>
        <v>44407.150699999998</v>
      </c>
    </row>
    <row r="36" spans="1:17" ht="12.95" customHeight="1" x14ac:dyDescent="0.2">
      <c r="A36" s="39" t="s">
        <v>50</v>
      </c>
      <c r="B36" s="40" t="s">
        <v>51</v>
      </c>
      <c r="C36" s="39">
        <v>59792.527300000002</v>
      </c>
      <c r="D36" s="39">
        <v>3.5000000000000001E-3</v>
      </c>
      <c r="E36" s="20">
        <f t="shared" si="0"/>
        <v>6629.5544682969658</v>
      </c>
      <c r="F36" s="20">
        <f t="shared" si="1"/>
        <v>6629.5</v>
      </c>
      <c r="G36" s="20">
        <f t="shared" si="2"/>
        <v>1.4813100002356805E-2</v>
      </c>
      <c r="K36" s="20">
        <f t="shared" si="3"/>
        <v>1.4813100002356805E-2</v>
      </c>
      <c r="O36" s="20">
        <f t="shared" ca="1" si="4"/>
        <v>1.329371754315002E-2</v>
      </c>
      <c r="Q36" s="26">
        <f t="shared" si="5"/>
        <v>44774.027300000002</v>
      </c>
    </row>
    <row r="37" spans="1:17" ht="12.95" customHeight="1" x14ac:dyDescent="0.2">
      <c r="A37" s="39" t="s">
        <v>50</v>
      </c>
      <c r="B37" s="40" t="s">
        <v>51</v>
      </c>
      <c r="C37" s="39">
        <v>59792.6607</v>
      </c>
      <c r="D37" s="39">
        <v>3.5000000000000001E-3</v>
      </c>
      <c r="E37" s="20">
        <f t="shared" si="0"/>
        <v>6630.0449848542858</v>
      </c>
      <c r="F37" s="20">
        <f t="shared" si="1"/>
        <v>6630</v>
      </c>
      <c r="G37" s="20">
        <f t="shared" si="2"/>
        <v>1.2234000001626555E-2</v>
      </c>
      <c r="K37" s="20">
        <f t="shared" si="3"/>
        <v>1.2234000001626555E-2</v>
      </c>
      <c r="O37" s="20">
        <f t="shared" ca="1" si="4"/>
        <v>1.3294769666215532E-2</v>
      </c>
      <c r="Q37" s="26">
        <f t="shared" si="5"/>
        <v>44774.1607</v>
      </c>
    </row>
    <row r="38" spans="1:17" ht="12.95" customHeight="1" x14ac:dyDescent="0.2">
      <c r="A38" s="39" t="s">
        <v>50</v>
      </c>
      <c r="B38" s="40" t="s">
        <v>51</v>
      </c>
      <c r="C38" s="39">
        <v>59819.588199999998</v>
      </c>
      <c r="D38" s="39">
        <v>3.5000000000000001E-3</v>
      </c>
      <c r="E38" s="20">
        <f t="shared" si="0"/>
        <v>6729.0583626454236</v>
      </c>
      <c r="F38" s="20">
        <f t="shared" si="1"/>
        <v>6729</v>
      </c>
      <c r="G38" s="20">
        <f t="shared" si="2"/>
        <v>1.5872199997829739E-2</v>
      </c>
      <c r="K38" s="20">
        <f t="shared" si="3"/>
        <v>1.5872199997829739E-2</v>
      </c>
      <c r="O38" s="20">
        <f t="shared" ca="1" si="4"/>
        <v>1.35030900331869E-2</v>
      </c>
      <c r="Q38" s="26">
        <f t="shared" si="5"/>
        <v>44801.088199999998</v>
      </c>
    </row>
    <row r="39" spans="1:17" ht="12.95" customHeight="1" x14ac:dyDescent="0.2">
      <c r="A39" s="39" t="s">
        <v>50</v>
      </c>
      <c r="B39" s="40" t="s">
        <v>51</v>
      </c>
      <c r="C39" s="39">
        <v>60144.4427</v>
      </c>
      <c r="D39" s="39">
        <v>3.5000000000000001E-3</v>
      </c>
      <c r="E39" s="20">
        <f t="shared" si="0"/>
        <v>7923.5599441384666</v>
      </c>
      <c r="F39" s="20">
        <f t="shared" si="1"/>
        <v>7923.5</v>
      </c>
      <c r="G39" s="20">
        <f t="shared" si="2"/>
        <v>1.6302299998642411E-2</v>
      </c>
      <c r="K39" s="20">
        <f t="shared" si="3"/>
        <v>1.6302299998642411E-2</v>
      </c>
      <c r="O39" s="20">
        <f t="shared" ca="1" si="4"/>
        <v>1.6016612036694966E-2</v>
      </c>
      <c r="Q39" s="26">
        <f t="shared" si="5"/>
        <v>45125.9427</v>
      </c>
    </row>
    <row r="40" spans="1:17" ht="12.95" customHeight="1" x14ac:dyDescent="0.2">
      <c r="A40" s="39" t="s">
        <v>50</v>
      </c>
      <c r="B40" s="40" t="s">
        <v>51</v>
      </c>
      <c r="C40" s="39">
        <v>60144.578200000004</v>
      </c>
      <c r="D40" s="39">
        <v>3.5000000000000001E-3</v>
      </c>
      <c r="E40" s="20">
        <f t="shared" si="0"/>
        <v>7924.058182470696</v>
      </c>
      <c r="F40" s="20">
        <f t="shared" si="1"/>
        <v>7924</v>
      </c>
      <c r="G40" s="20">
        <f t="shared" si="2"/>
        <v>1.582320000306936E-2</v>
      </c>
      <c r="K40" s="20">
        <f t="shared" si="3"/>
        <v>1.582320000306936E-2</v>
      </c>
      <c r="O40" s="20">
        <f t="shared" ca="1" si="4"/>
        <v>1.6017664159760484E-2</v>
      </c>
      <c r="Q40" s="26">
        <f t="shared" si="5"/>
        <v>45126.078200000004</v>
      </c>
    </row>
    <row r="41" spans="1:17" ht="12.95" customHeight="1" x14ac:dyDescent="0.2">
      <c r="A41" s="39" t="s">
        <v>50</v>
      </c>
      <c r="B41" s="40" t="s">
        <v>51</v>
      </c>
      <c r="C41" s="39">
        <v>60173.406600000002</v>
      </c>
      <c r="D41" s="39">
        <v>3.5000000000000001E-3</v>
      </c>
      <c r="E41" s="20">
        <f t="shared" si="0"/>
        <v>8030.061237351918</v>
      </c>
      <c r="F41" s="20">
        <f t="shared" si="1"/>
        <v>8030</v>
      </c>
      <c r="G41" s="20">
        <f t="shared" si="2"/>
        <v>1.6653999999107327E-2</v>
      </c>
      <c r="K41" s="20">
        <f t="shared" si="3"/>
        <v>1.6653999999107327E-2</v>
      </c>
      <c r="O41" s="20">
        <f t="shared" ca="1" si="4"/>
        <v>1.6240714249649013E-2</v>
      </c>
      <c r="Q41" s="26">
        <f t="shared" si="5"/>
        <v>45154.906600000002</v>
      </c>
    </row>
    <row r="42" spans="1:17" ht="12.95" customHeight="1" x14ac:dyDescent="0.2">
      <c r="A42" s="39" t="s">
        <v>50</v>
      </c>
      <c r="B42" s="40" t="s">
        <v>51</v>
      </c>
      <c r="C42" s="39">
        <v>60173.542300000001</v>
      </c>
      <c r="D42" s="39">
        <v>3.5000000000000001E-3</v>
      </c>
      <c r="E42" s="20">
        <f t="shared" si="0"/>
        <v>8030.5602110912614</v>
      </c>
      <c r="F42" s="20">
        <f t="shared" si="1"/>
        <v>8030.5</v>
      </c>
      <c r="G42" s="20">
        <f t="shared" si="2"/>
        <v>1.6374899998481851E-2</v>
      </c>
      <c r="K42" s="20">
        <f t="shared" si="3"/>
        <v>1.6374899998481851E-2</v>
      </c>
      <c r="O42" s="20">
        <f t="shared" ca="1" si="4"/>
        <v>1.6241766372714531E-2</v>
      </c>
      <c r="Q42" s="26">
        <f t="shared" si="5"/>
        <v>45155.042300000001</v>
      </c>
    </row>
    <row r="43" spans="1:17" ht="12.95" customHeight="1" x14ac:dyDescent="0.2">
      <c r="A43" s="39" t="s">
        <v>50</v>
      </c>
      <c r="B43" s="40" t="s">
        <v>51</v>
      </c>
      <c r="C43" s="39">
        <v>60185.371400000004</v>
      </c>
      <c r="D43" s="39">
        <v>3.5000000000000001E-3</v>
      </c>
      <c r="E43" s="20">
        <f t="shared" si="0"/>
        <v>8074.0562336417952</v>
      </c>
      <c r="F43" s="20">
        <f t="shared" si="1"/>
        <v>8074</v>
      </c>
      <c r="G43" s="20">
        <f t="shared" si="2"/>
        <v>1.529320000554435E-2</v>
      </c>
      <c r="K43" s="20">
        <f t="shared" si="3"/>
        <v>1.529320000554435E-2</v>
      </c>
      <c r="O43" s="20">
        <f t="shared" ca="1" si="4"/>
        <v>1.6333301079414067E-2</v>
      </c>
      <c r="Q43" s="26">
        <f t="shared" si="5"/>
        <v>45166.871400000004</v>
      </c>
    </row>
    <row r="44" spans="1:17" ht="12.95" customHeight="1" x14ac:dyDescent="0.2">
      <c r="A44" s="39" t="s">
        <v>50</v>
      </c>
      <c r="B44" s="40" t="s">
        <v>51</v>
      </c>
      <c r="C44" s="39">
        <v>60185.5069</v>
      </c>
      <c r="D44" s="39">
        <v>3.5000000000000001E-3</v>
      </c>
      <c r="E44" s="20">
        <f t="shared" si="0"/>
        <v>8074.5544719739974</v>
      </c>
      <c r="F44" s="20">
        <f t="shared" si="1"/>
        <v>8074.5</v>
      </c>
      <c r="G44" s="20">
        <f t="shared" si="2"/>
        <v>1.4814099995419383E-2</v>
      </c>
      <c r="K44" s="20">
        <f t="shared" si="3"/>
        <v>1.4814099995419383E-2</v>
      </c>
      <c r="O44" s="20">
        <f t="shared" ca="1" si="4"/>
        <v>1.6334353202479578E-2</v>
      </c>
      <c r="Q44" s="26">
        <f t="shared" si="5"/>
        <v>45167.0069</v>
      </c>
    </row>
    <row r="45" spans="1:17" ht="12.95" customHeight="1" x14ac:dyDescent="0.2">
      <c r="A45" s="39" t="s">
        <v>50</v>
      </c>
      <c r="B45" s="40" t="s">
        <v>51</v>
      </c>
      <c r="C45" s="39">
        <v>60228.343200000003</v>
      </c>
      <c r="D45" s="39">
        <v>3.5000000000000001E-3</v>
      </c>
      <c r="E45" s="20">
        <f t="shared" si="0"/>
        <v>8232.0650747063391</v>
      </c>
      <c r="F45" s="20">
        <f t="shared" si="1"/>
        <v>8232</v>
      </c>
      <c r="G45" s="20">
        <f t="shared" si="2"/>
        <v>1.7697600000246894E-2</v>
      </c>
      <c r="K45" s="20">
        <f t="shared" si="3"/>
        <v>1.7697600000246894E-2</v>
      </c>
      <c r="O45" s="20">
        <f t="shared" ca="1" si="4"/>
        <v>1.6665771968115847E-2</v>
      </c>
      <c r="Q45" s="26">
        <f t="shared" si="5"/>
        <v>45209.843200000003</v>
      </c>
    </row>
    <row r="46" spans="1:17" ht="12.95" customHeight="1" x14ac:dyDescent="0.2">
      <c r="A46" s="39" t="s">
        <v>50</v>
      </c>
      <c r="B46" s="40" t="s">
        <v>51</v>
      </c>
      <c r="C46" s="39">
        <v>60228.479299999999</v>
      </c>
      <c r="D46" s="39">
        <v>3.5000000000000001E-3</v>
      </c>
      <c r="E46" s="20">
        <f t="shared" si="0"/>
        <v>8232.5655192599352</v>
      </c>
      <c r="F46" s="20">
        <f t="shared" si="1"/>
        <v>8232.5</v>
      </c>
      <c r="G46" s="20">
        <f t="shared" si="2"/>
        <v>1.7818499996792525E-2</v>
      </c>
      <c r="K46" s="20">
        <f t="shared" si="3"/>
        <v>1.7818499996792525E-2</v>
      </c>
      <c r="O46" s="20">
        <f t="shared" ca="1" si="4"/>
        <v>1.6666824091181358E-2</v>
      </c>
      <c r="Q46" s="26">
        <f t="shared" si="5"/>
        <v>45209.979299999999</v>
      </c>
    </row>
    <row r="47" spans="1:17" ht="12.95" customHeight="1" x14ac:dyDescent="0.2">
      <c r="A47" s="39" t="s">
        <v>50</v>
      </c>
      <c r="B47" s="40" t="s">
        <v>51</v>
      </c>
      <c r="C47" s="39">
        <v>60268.319499999998</v>
      </c>
      <c r="D47" s="39">
        <v>3.5000000000000001E-3</v>
      </c>
      <c r="E47" s="20">
        <f t="shared" si="0"/>
        <v>8379.0593554450516</v>
      </c>
      <c r="F47" s="20">
        <f t="shared" si="1"/>
        <v>8379</v>
      </c>
      <c r="G47" s="20">
        <f t="shared" si="2"/>
        <v>1.6142199994646944E-2</v>
      </c>
      <c r="K47" s="20">
        <f t="shared" si="3"/>
        <v>1.6142199994646944E-2</v>
      </c>
      <c r="O47" s="20">
        <f t="shared" ca="1" si="4"/>
        <v>1.6975096149376361E-2</v>
      </c>
      <c r="Q47" s="26">
        <f t="shared" si="5"/>
        <v>45249.819499999998</v>
      </c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2024-08-21T04:10:32Z</dcterms:modified>
</cp:coreProperties>
</file>