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4A3FD7-03EF-4C60-889A-231533E23F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C17" i="1"/>
  <c r="C7" i="1"/>
  <c r="C8" i="1"/>
  <c r="Q21" i="1"/>
  <c r="E21" i="1"/>
  <c r="F21" i="1"/>
  <c r="G21" i="1"/>
  <c r="C11" i="1"/>
  <c r="C12" i="1"/>
  <c r="C16" i="1"/>
  <c r="D18" i="1"/>
  <c r="H21" i="1"/>
  <c r="O21" i="1"/>
  <c r="C15" i="1"/>
  <c r="C18" i="1"/>
  <c r="F15" i="1" l="1"/>
  <c r="F16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<sst xmlns="http://schemas.openxmlformats.org/spreadsheetml/2006/main" count="45" uniqueCount="43">
  <si>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</si>
  <si>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</si>
  <si>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</si>
  <si>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</si>
  <si>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</si>
  <si>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</si>
  <si>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</si>
  <si>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</si>
  <si>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</si>
  <si>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</si>
  <si>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</si>
  <si>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</si>
  <si>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</si>
  <si>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</si>
  <si>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</si>
  <si>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</si>
  <si>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</si>
  <si>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</si>
  <si>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</si>
  <si>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</si>
  <si>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</si>
  <si>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</si>
  <si>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</si>
  <si>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</si>
  <si>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</si>
  <si>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</si>
  <si>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</si>
  <si>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</si>
  <si>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</si>
  <si>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</si>
  <si>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</si>
  <si>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# of data points:</t>
  </si>
  <si>
    <t>Thought to be a pulsator</t>
  </si>
  <si>
    <t>IBVS 5643, 5731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</si>
  <si>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</si>
  <si>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</si>
  <si>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</si>
  <si>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</si>
  <si>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</si>
  <si>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</si>
  <si>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</si>
  <si>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V0939 Cyg / GSC 03942-01682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</si>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</sst>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/>
    <xf numFmtId="0" fontId="10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V0939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99587583519885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A-494D-8126-4751C796CC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A-494D-8126-4751C796CC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A-494D-8126-4751C796CC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EA-494D-8126-4751C796CC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A-494D-8126-4751C796CC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EA-494D-8126-4751C796CC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EA-494D-8126-4751C796CC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EA-494D-8126-4751C796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78168"/>
        <c:axId val="1"/>
      </c:scatterChart>
      <c:valAx>
        <c:axId val="77237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78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43801652892562"/>
          <c:y val="0.91874999999999996"/>
          <c:w val="0.8842983883212944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17</xdr:col>
      <xdr:colOff>457199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0D561D-B727-FE23-AC84-AD776CD2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27</v>
      </c>
      <c r="C2" s="15" t="s">
        <v>32</v>
      </c>
    </row>
    <row r="3" spans="1:6" x14ac:dyDescent="0.2">
      <c r="C3" s="15" t="s">
        <v>33</v>
      </c>
    </row>
    <row r="4" spans="1:6" x14ac:dyDescent="0.2">
      <c r="A4" s="8" t="s">
        <v>0</v>
      </c>
      <c r="C4" s="3">
        <v>37917.620000000003</v>
      </c>
      <c r="D4" s="4">
        <v>0.55800000000000005</v>
      </c>
    </row>
    <row r="5" spans="1:6" x14ac:dyDescent="0.2">
      <c r="A5" s="22" t="s">
        <v>40</v>
      </c>
      <c r="C5" s="23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37917.620000000003</v>
      </c>
      <c r="D7">
        <v>0.55800000000000005</v>
      </c>
    </row>
    <row r="8" spans="1:6" x14ac:dyDescent="0.2">
      <c r="A8" t="s">
        <v>3</v>
      </c>
      <c r="C8">
        <f>+D4</f>
        <v>0.55800000000000005</v>
      </c>
    </row>
    <row r="10" spans="1:6" ht="13.5" thickBot="1" x14ac:dyDescent="0.25">
      <c r="C10" s="7" t="s">
        <v>22</v>
      </c>
      <c r="D10" s="7" t="s">
        <v>23</v>
      </c>
    </row>
    <row r="11" spans="1:6" x14ac:dyDescent="0.2">
      <c r="A11" t="s">
        <v>16</v>
      </c>
      <c r="C11" t="e">
        <f>INTERCEPT(G21:G26,F21:F26)</f>
        <v>#DIV/0!</v>
      </c>
      <c r="D11" s="6"/>
    </row>
    <row r="12" spans="1:6" x14ac:dyDescent="0.2">
      <c r="A12" t="s">
        <v>17</v>
      </c>
      <c r="C12" t="e">
        <f>SLOPE(G21:G26,F21:F26)</f>
        <v>#DIV/0!</v>
      </c>
      <c r="D12" s="6"/>
      <c r="E12" s="16" t="s">
        <v>34</v>
      </c>
      <c r="F12" s="17">
        <v>1</v>
      </c>
    </row>
    <row r="13" spans="1:6" x14ac:dyDescent="0.2">
      <c r="A13" t="s">
        <v>21</v>
      </c>
      <c r="C13" s="6" t="s">
        <v>14</v>
      </c>
      <c r="D13" s="6"/>
      <c r="E13" s="16" t="s">
        <v>35</v>
      </c>
      <c r="F13" s="18">
        <f ca="1">NOW()+15018.5+$C$5/24</f>
        <v>60342.721188773146</v>
      </c>
    </row>
    <row r="14" spans="1:6" x14ac:dyDescent="0.2">
      <c r="A14" t="s">
        <v>26</v>
      </c>
      <c r="E14" s="16" t="s">
        <v>36</v>
      </c>
      <c r="F14" s="19">
        <f ca="1">ROUND(2*(F13-$C$7)/$C$8,0)/2+F12</f>
        <v>40189.5</v>
      </c>
    </row>
    <row r="15" spans="1:6" x14ac:dyDescent="0.2">
      <c r="A15" s="5" t="s">
        <v>18</v>
      </c>
      <c r="C15" s="11" t="e">
        <f>(C7+C11)+(C8+C12)*INT(MAX(F21:F3533))</f>
        <v>#DIV/0!</v>
      </c>
      <c r="E15" s="16" t="s">
        <v>37</v>
      </c>
      <c r="F15" s="15" t="e">
        <f ca="1">ROUND(2*(F13-$C$15)/$C$16,0)/2+F12</f>
        <v>#DIV/0!</v>
      </c>
    </row>
    <row r="16" spans="1:6" x14ac:dyDescent="0.2">
      <c r="A16" s="8" t="s">
        <v>4</v>
      </c>
      <c r="C16" s="12" t="e">
        <f>+C8+C12</f>
        <v>#DIV/0!</v>
      </c>
      <c r="E16" s="16" t="s">
        <v>38</v>
      </c>
      <c r="F16" s="20" t="e">
        <f ca="1">+$C$15+$C$16*F15-15018.5-$C$5/24</f>
        <v>#DIV/0!</v>
      </c>
    </row>
    <row r="17" spans="1:17" ht="13.5" thickBot="1" x14ac:dyDescent="0.25">
      <c r="A17" s="13" t="s">
        <v>31</v>
      </c>
      <c r="C17">
        <f>COUNT(C21:C2191)</f>
        <v>1</v>
      </c>
      <c r="F17" s="21" t="s">
        <v>39</v>
      </c>
    </row>
    <row r="18" spans="1:17" x14ac:dyDescent="0.2">
      <c r="A18" s="8" t="s">
        <v>5</v>
      </c>
      <c r="C18" s="3" t="e">
        <f>+C15</f>
        <v>#DIV/0!</v>
      </c>
      <c r="D18" s="4" t="e">
        <f>+C16</f>
        <v>#DIV/0!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 x14ac:dyDescent="0.2">
      <c r="A21" t="s">
        <v>12</v>
      </c>
      <c r="C21" s="14">
        <v>37917.620000000003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>+C$11+C$12*F21</f>
        <v>#DIV/0!</v>
      </c>
      <c r="Q21" s="2">
        <f>+C21-15018.5</f>
        <v>22899.120000000003</v>
      </c>
    </row>
    <row r="22" spans="1:17" x14ac:dyDescent="0.2">
      <c r="C22" s="14"/>
      <c r="D22" s="14"/>
      <c r="Q22" s="2"/>
    </row>
    <row r="23" spans="1:17" x14ac:dyDescent="0.2">
      <c r="C23" s="14"/>
      <c r="D23" s="14"/>
      <c r="Q23" s="2"/>
    </row>
    <row r="24" spans="1:17" x14ac:dyDescent="0.2">
      <c r="C24" s="14"/>
      <c r="D24" s="14"/>
      <c r="Q24" s="2"/>
    </row>
    <row r="25" spans="1:17" x14ac:dyDescent="0.2">
      <c r="C25" s="14"/>
      <c r="D25" s="14"/>
      <c r="Q25" s="2"/>
    </row>
    <row r="26" spans="1:17" x14ac:dyDescent="0.2">
      <c r="C26" s="14"/>
      <c r="D26" s="14"/>
      <c r="Q26" s="2"/>
    </row>
    <row r="27" spans="1:17" x14ac:dyDescent="0.2">
      <c r="C27" s="14"/>
      <c r="D27" s="14"/>
      <c r="Q27" s="2"/>
    </row>
    <row r="28" spans="1:17" x14ac:dyDescent="0.2">
      <c r="C28" s="14"/>
      <c r="D28" s="14"/>
    </row>
    <row r="29" spans="1:17" x14ac:dyDescent="0.2">
      <c r="C29" s="14"/>
      <c r="D29" s="14"/>
    </row>
    <row r="30" spans="1:17" x14ac:dyDescent="0.2">
      <c r="C30" s="14"/>
      <c r="D30" s="14"/>
    </row>
    <row r="31" spans="1:17" x14ac:dyDescent="0.2">
      <c r="C31" s="14"/>
      <c r="D31" s="14"/>
    </row>
    <row r="32" spans="1:17" x14ac:dyDescent="0.2">
      <c r="C32" s="14"/>
      <c r="D32" s="14"/>
    </row>
    <row r="33" spans="3:4" x14ac:dyDescent="0.2">
      <c r="C33" s="14"/>
      <c r="D33" s="14"/>
    </row>
    <row r="34" spans="3:4" x14ac:dyDescent="0.2">
      <c r="C34" s="14"/>
      <c r="D34" s="14"/>
    </row>
    <row r="35" spans="3:4" x14ac:dyDescent="0.2">
      <c r="C35" s="14"/>
      <c r="D35" s="14"/>
    </row>
    <row r="36" spans="3:4" x14ac:dyDescent="0.2">
      <c r="C36" s="14"/>
      <c r="D36" s="14"/>
    </row>
    <row r="37" spans="3:4" x14ac:dyDescent="0.2">
      <c r="C37" s="14"/>
      <c r="D37" s="14"/>
    </row>
    <row r="38" spans="3:4" x14ac:dyDescent="0.2">
      <c r="C38" s="14"/>
      <c r="D38" s="14"/>
    </row>
    <row r="39" spans="3:4" x14ac:dyDescent="0.2">
      <c r="C39" s="14"/>
      <c r="D39" s="14"/>
    </row>
    <row r="40" spans="3:4" x14ac:dyDescent="0.2">
      <c r="C40" s="14"/>
      <c r="D40" s="14"/>
    </row>
    <row r="41" spans="3:4" x14ac:dyDescent="0.2">
      <c r="C41" s="14"/>
      <c r="D41" s="14"/>
    </row>
    <row r="42" spans="3:4" x14ac:dyDescent="0.2">
      <c r="C42" s="14"/>
      <c r="D42" s="14"/>
    </row>
    <row r="43" spans="3:4" x14ac:dyDescent="0.2">
      <c r="C43" s="14"/>
      <c r="D43" s="14"/>
    </row>
    <row r="44" spans="3:4" x14ac:dyDescent="0.2">
      <c r="C44" s="14"/>
      <c r="D44" s="14"/>
    </row>
    <row r="45" spans="3:4" x14ac:dyDescent="0.2">
      <c r="C45" s="14"/>
      <c r="D45" s="14"/>
    </row>
    <row r="46" spans="3:4" x14ac:dyDescent="0.2">
      <c r="C46" s="14"/>
      <c r="D46" s="14"/>
    </row>
    <row r="47" spans="3:4" x14ac:dyDescent="0.2">
      <c r="C47" s="14"/>
      <c r="D47" s="14"/>
    </row>
    <row r="48" spans="3:4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2024-02-02T04:18:30Z</dcterms:modified>
</cp:coreProperties>
</file>