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8CC362-7178-4468-A03F-69B62C29BC8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25" i="1"/>
  <c r="F25" i="1"/>
  <c r="G25" i="1"/>
  <c r="K25" i="1"/>
  <c r="E24" i="1"/>
  <c r="F24" i="1"/>
  <c r="G24" i="1"/>
  <c r="K24" i="1"/>
  <c r="E22" i="1"/>
  <c r="F22" i="1"/>
  <c r="G22" i="1"/>
  <c r="K22" i="1"/>
  <c r="E26" i="1"/>
  <c r="F26" i="1"/>
  <c r="G26" i="1"/>
  <c r="K26" i="1"/>
  <c r="E27" i="1"/>
  <c r="F27" i="1"/>
  <c r="G27" i="1"/>
  <c r="K27" i="1"/>
  <c r="E28" i="1"/>
  <c r="F28" i="1"/>
  <c r="G28" i="1"/>
  <c r="E29" i="1"/>
  <c r="F29" i="1"/>
  <c r="G29" i="1"/>
  <c r="K29" i="1"/>
  <c r="E30" i="1"/>
  <c r="F30" i="1"/>
  <c r="G30" i="1"/>
  <c r="K30" i="1"/>
  <c r="E31" i="1"/>
  <c r="F31" i="1"/>
  <c r="G31" i="1"/>
  <c r="K31" i="1"/>
  <c r="E21" i="1"/>
  <c r="F21" i="1"/>
  <c r="G21" i="1"/>
  <c r="I21" i="1"/>
  <c r="E9" i="1"/>
  <c r="D9" i="1"/>
  <c r="Q23" i="1"/>
  <c r="Q25" i="1"/>
  <c r="Q24" i="1"/>
  <c r="Q22" i="1"/>
  <c r="Q26" i="1"/>
  <c r="Q27" i="1"/>
  <c r="K28" i="1"/>
  <c r="Q28" i="1"/>
  <c r="Q29" i="1"/>
  <c r="Q30" i="1"/>
  <c r="Q31" i="1"/>
  <c r="Q21" i="1"/>
  <c r="F16" i="1"/>
  <c r="F17" i="1" s="1"/>
  <c r="C17" i="1"/>
  <c r="C12" i="1"/>
  <c r="C11" i="1"/>
  <c r="O21" i="1" l="1"/>
  <c r="O27" i="1"/>
  <c r="O30" i="1"/>
  <c r="O25" i="1"/>
  <c r="O31" i="1"/>
  <c r="C15" i="1"/>
  <c r="O24" i="1"/>
  <c r="O22" i="1"/>
  <c r="O23" i="1"/>
  <c r="O26" i="1"/>
  <c r="O28" i="1"/>
  <c r="O2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<sst xmlns="http://schemas.openxmlformats.org/spreadsheetml/2006/main" count="74" uniqueCount="55">
  <si>
    <t>I</t>
  </si>
  <si>
    <t>OEJV 0160</t>
  </si>
  <si>
    <t>IBVS 6033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</si>
  <si>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</si>
  <si>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</si>
  <si>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</si>
  <si>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</si>
  <si>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</si>
  <si>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</si>
  <si>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</si>
  <si>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</si>
  <si>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</si>
  <si>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</si>
  <si>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</si>
  <si>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</si>
  <si>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</si>
  <si>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</si>
  <si>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</si>
  <si>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</si>
  <si>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</si>
  <si>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</si>
  <si>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</si>
  <si>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</si>
  <si>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</si>
  <si>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</si>
  <si>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</si>
  <si>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</si>
  <si>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</si>
  <si>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</si>
  <si>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</si>
  <si>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</si>
  <si>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</si>
  <si>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</si>
  <si>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</si>
  <si>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</si>
  <si>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</si>
  <si>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</si>
  <si>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</si>
  <si>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</si>
  <si>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</si>
  <si>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</si>
  <si>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</si>
  <si>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</si>
  <si>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</si>
  <si>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</si>
  <si>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V1905 Cyg</t>
  </si>
  <si>
    <t>G3182-1005</t>
  </si>
  <si>
    <t>EA</t>
  </si>
  <si>
    <t>pr_0</t>
  </si>
  <si>
    <t>~</t>
  </si>
  <si>
    <t>V1905 Cyg / GSC 3182-1005</t>
  </si>
  <si>
    <t>as of 2019-07-14</t>
  </si>
  <si>
    <t>VSX</t>
  </si>
  <si>
    <t>IBVS 5997</t>
  </si>
  <si>
    <t>IBVS 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</si>
</sst>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9" fillId="0" borderId="0" xfId="0" applyFont="1">
      <alignment vertical="top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 wrapText="1"/>
    </xf>
    <xf numFmtId="0" fontId="14" fillId="0" borderId="0" xfId="41" applyFont="1" applyAlignment="1">
      <alignment horizontal="left" vertical="center" wrapText="1"/>
    </xf>
    <xf numFmtId="0" fontId="14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V1905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3-4EAB-ADA9-E099F8752A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F3-4EAB-ADA9-E099F8752A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F3-4EAB-ADA9-E099F8752A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-1.2613672122824937E-2</c:v>
                </c:pt>
                <c:pt idx="2">
                  <c:v>-1.3326697015145328E-2</c:v>
                </c:pt>
                <c:pt idx="3">
                  <c:v>-1.3552843738580123E-2</c:v>
                </c:pt>
                <c:pt idx="4">
                  <c:v>-1.4966796145017724E-2</c:v>
                </c:pt>
                <c:pt idx="5">
                  <c:v>-1.3043332823144738E-2</c:v>
                </c:pt>
                <c:pt idx="6">
                  <c:v>-1.3043332823144738E-2</c:v>
                </c:pt>
                <c:pt idx="7">
                  <c:v>-1.4362995709234383E-2</c:v>
                </c:pt>
                <c:pt idx="8">
                  <c:v>-1.3499439824954607E-2</c:v>
                </c:pt>
                <c:pt idx="9">
                  <c:v>-1.3319439822225831E-2</c:v>
                </c:pt>
                <c:pt idx="10">
                  <c:v>-1.2989439819648396E-2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F3-4EAB-ADA9-E099F8752A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F3-4EAB-ADA9-E099F8752A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F3-4EAB-ADA9-E099F8752A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F3-4EAB-ADA9-E099F8752A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-6.2099967119884185E-4</c:v>
                </c:pt>
                <c:pt idx="1">
                  <c:v>-1.2476313479770528E-2</c:v>
                </c:pt>
                <c:pt idx="2">
                  <c:v>-1.2571577584575258E-2</c:v>
                </c:pt>
                <c:pt idx="3">
                  <c:v>-1.2644545835063989E-2</c:v>
                </c:pt>
                <c:pt idx="4">
                  <c:v>-1.2869531274070905E-2</c:v>
                </c:pt>
                <c:pt idx="5">
                  <c:v>-1.2887773336693088E-2</c:v>
                </c:pt>
                <c:pt idx="6">
                  <c:v>-1.2887773336693088E-2</c:v>
                </c:pt>
                <c:pt idx="7">
                  <c:v>-1.3714746842232025E-2</c:v>
                </c:pt>
                <c:pt idx="8">
                  <c:v>-1.4681576161207695E-2</c:v>
                </c:pt>
                <c:pt idx="9">
                  <c:v>-1.4681576161207695E-2</c:v>
                </c:pt>
                <c:pt idx="10">
                  <c:v>-1.4681576161207695E-2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F3-4EAB-ADA9-E099F8752A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5849</c:v>
                </c:pt>
                <c:pt idx="2">
                  <c:v>5896</c:v>
                </c:pt>
                <c:pt idx="3">
                  <c:v>5932</c:v>
                </c:pt>
                <c:pt idx="4">
                  <c:v>6043</c:v>
                </c:pt>
                <c:pt idx="5">
                  <c:v>6052</c:v>
                </c:pt>
                <c:pt idx="6">
                  <c:v>6052</c:v>
                </c:pt>
                <c:pt idx="7">
                  <c:v>6460</c:v>
                </c:pt>
                <c:pt idx="8">
                  <c:v>6937</c:v>
                </c:pt>
                <c:pt idx="9">
                  <c:v>6937</c:v>
                </c:pt>
                <c:pt idx="10">
                  <c:v>6937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F3-4EAB-ADA9-E099F8752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492616"/>
        <c:axId val="1"/>
      </c:scatterChart>
      <c:valAx>
        <c:axId val="66349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49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60C328-5674-58FD-E692-5AA2399A7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8" t="s">
        <v>45</v>
      </c>
      <c r="G1" s="31">
        <v>2012</v>
      </c>
      <c r="H1" s="32"/>
      <c r="I1" s="39" t="s">
        <v>46</v>
      </c>
      <c r="J1" s="38" t="s">
        <v>45</v>
      </c>
      <c r="K1" s="40">
        <v>21.254960000000001</v>
      </c>
      <c r="L1" s="34">
        <v>39.041800000000002</v>
      </c>
      <c r="M1" s="35">
        <v>56492.431977640837</v>
      </c>
      <c r="N1" s="35">
        <v>0.72334517074237037</v>
      </c>
      <c r="O1" s="33" t="s">
        <v>47</v>
      </c>
      <c r="P1" s="41">
        <v>14</v>
      </c>
      <c r="Q1" s="41">
        <v>16.3</v>
      </c>
      <c r="R1" s="42" t="s">
        <v>48</v>
      </c>
      <c r="S1" s="43" t="s">
        <v>49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 t="s">
        <v>40</v>
      </c>
      <c r="D4" s="28" t="s">
        <v>40</v>
      </c>
      <c r="E4" s="44" t="s">
        <v>51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51">
        <v>51474.6</v>
      </c>
      <c r="D7" s="29" t="s">
        <v>52</v>
      </c>
    </row>
    <row r="8" spans="1:19" x14ac:dyDescent="0.2">
      <c r="A8" t="s">
        <v>6</v>
      </c>
      <c r="C8" s="51">
        <v>0.72334517074237037</v>
      </c>
      <c r="D8" s="29" t="e">
        <v>#N/A</v>
      </c>
    </row>
    <row r="9" spans="1:19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INTERCEPT(INDIRECT($E$9):G991,INDIRECT($D$9):F991)</f>
        <v>-6.2099967119884185E-4</v>
      </c>
      <c r="D11" s="3"/>
      <c r="E11" s="10"/>
    </row>
    <row r="12" spans="1:19" x14ac:dyDescent="0.2">
      <c r="A12" s="10" t="s">
        <v>19</v>
      </c>
      <c r="B12" s="10"/>
      <c r="C12" s="21">
        <f ca="1">SLOPE(INDIRECT($E$9):G991,INDIRECT($D$9):F991)</f>
        <v>-2.0268958469091615E-6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(C7+C11)+(C8+C12)*INT(MAX(F21:F3532))</f>
        <v>56492.430767863661</v>
      </c>
      <c r="E15" s="14" t="s">
        <v>37</v>
      </c>
      <c r="F15" s="36">
        <v>1</v>
      </c>
    </row>
    <row r="16" spans="1:19" x14ac:dyDescent="0.2">
      <c r="A16" s="16" t="s">
        <v>7</v>
      </c>
      <c r="B16" s="10"/>
      <c r="C16" s="17">
        <f ca="1">+C8+C12</f>
        <v>0.72334314384652343</v>
      </c>
      <c r="E16" s="14" t="s">
        <v>33</v>
      </c>
      <c r="F16" s="37">
        <f ca="1">NOW()+15018.5+$C$5/24</f>
        <v>60344.761208449068</v>
      </c>
    </row>
    <row r="17" spans="1:21" ht="13.5" thickBot="1" x14ac:dyDescent="0.25">
      <c r="A17" s="14" t="s">
        <v>30</v>
      </c>
      <c r="B17" s="10"/>
      <c r="C17" s="10">
        <f>COUNT(C21:C2190)</f>
        <v>11</v>
      </c>
      <c r="E17" s="14" t="s">
        <v>38</v>
      </c>
      <c r="F17" s="15">
        <f ca="1">ROUND(2*(F16-$C$7)/$C$8,0)/2+F15</f>
        <v>12263.5</v>
      </c>
    </row>
    <row r="18" spans="1:21" ht="14.25" thickTop="1" thickBot="1" x14ac:dyDescent="0.25">
      <c r="A18" s="16" t="s">
        <v>8</v>
      </c>
      <c r="B18" s="10"/>
      <c r="C18" s="19">
        <f ca="1">+C15</f>
        <v>56492.430767863661</v>
      </c>
      <c r="D18" s="20">
        <f ca="1">+C16</f>
        <v>0.72334314384652343</v>
      </c>
      <c r="E18" s="14" t="s">
        <v>39</v>
      </c>
      <c r="F18" s="23">
        <f ca="1">ROUND(2*(F16-$C$15)/$C$16,0)/2+F15</f>
        <v>5326.5</v>
      </c>
    </row>
    <row r="19" spans="1:21" ht="13.5" thickTop="1" x14ac:dyDescent="0.2">
      <c r="E19" s="14" t="s">
        <v>34</v>
      </c>
      <c r="F19" s="18">
        <f ca="1">+$C$15+$C$16*F18-15018.5-$C$5/24</f>
        <v>45327.213856895505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52</v>
      </c>
      <c r="C21" s="8">
        <v>51474.6</v>
      </c>
      <c r="D21" s="8"/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-6.2099967119884185E-4</v>
      </c>
      <c r="Q21" s="2">
        <f t="shared" ref="Q21:Q31" si="4">+C21-15018.5</f>
        <v>36456.1</v>
      </c>
    </row>
    <row r="22" spans="1:21" x14ac:dyDescent="0.2">
      <c r="A22" s="47" t="s">
        <v>1</v>
      </c>
      <c r="B22" s="50" t="s">
        <v>0</v>
      </c>
      <c r="C22" s="45">
        <v>55705.433290000001</v>
      </c>
      <c r="D22" s="45">
        <v>1E-4</v>
      </c>
      <c r="E22">
        <f t="shared" si="0"/>
        <v>5848.9825620289839</v>
      </c>
      <c r="F22">
        <f t="shared" si="1"/>
        <v>5849</v>
      </c>
      <c r="G22">
        <f t="shared" si="2"/>
        <v>-1.2613672122824937E-2</v>
      </c>
      <c r="K22">
        <f t="shared" ref="K22:K31" si="5">+G22</f>
        <v>-1.2613672122824937E-2</v>
      </c>
      <c r="O22">
        <f t="shared" ca="1" si="3"/>
        <v>-1.2476313479770528E-2</v>
      </c>
      <c r="Q22" s="2">
        <f t="shared" si="4"/>
        <v>40686.933290000001</v>
      </c>
    </row>
    <row r="23" spans="1:21" x14ac:dyDescent="0.2">
      <c r="A23" s="45" t="s">
        <v>53</v>
      </c>
      <c r="B23" s="46" t="s">
        <v>0</v>
      </c>
      <c r="C23" s="45">
        <v>55739.429799999998</v>
      </c>
      <c r="D23" s="45">
        <v>2.0000000000000001E-4</v>
      </c>
      <c r="E23">
        <f t="shared" si="0"/>
        <v>5895.9815762964136</v>
      </c>
      <c r="F23">
        <f t="shared" si="1"/>
        <v>5896</v>
      </c>
      <c r="G23">
        <f t="shared" si="2"/>
        <v>-1.3326697015145328E-2</v>
      </c>
      <c r="K23">
        <f t="shared" si="5"/>
        <v>-1.3326697015145328E-2</v>
      </c>
      <c r="O23">
        <f t="shared" ca="1" si="3"/>
        <v>-1.2571577584575258E-2</v>
      </c>
      <c r="Q23" s="2">
        <f t="shared" si="4"/>
        <v>40720.929799999998</v>
      </c>
    </row>
    <row r="24" spans="1:21" x14ac:dyDescent="0.2">
      <c r="A24" s="47" t="s">
        <v>2</v>
      </c>
      <c r="B24" s="48" t="s">
        <v>0</v>
      </c>
      <c r="C24" s="49">
        <v>55765.47</v>
      </c>
      <c r="D24" s="49">
        <v>2.0000000000000001E-4</v>
      </c>
      <c r="E24">
        <f t="shared" si="0"/>
        <v>5931.981263656292</v>
      </c>
      <c r="F24">
        <f t="shared" si="1"/>
        <v>5932</v>
      </c>
      <c r="G24">
        <f t="shared" si="2"/>
        <v>-1.3552843738580123E-2</v>
      </c>
      <c r="K24">
        <f t="shared" si="5"/>
        <v>-1.3552843738580123E-2</v>
      </c>
      <c r="O24">
        <f t="shared" ca="1" si="3"/>
        <v>-1.2644545835063989E-2</v>
      </c>
      <c r="Q24" s="2">
        <f t="shared" si="4"/>
        <v>40746.97</v>
      </c>
    </row>
    <row r="25" spans="1:21" x14ac:dyDescent="0.2">
      <c r="A25" s="45" t="s">
        <v>54</v>
      </c>
      <c r="B25" s="46" t="s">
        <v>0</v>
      </c>
      <c r="C25" s="45">
        <v>55845.759899999997</v>
      </c>
      <c r="D25" s="45">
        <v>2.9999999999999997E-4</v>
      </c>
      <c r="E25">
        <f t="shared" si="0"/>
        <v>6042.9793089153691</v>
      </c>
      <c r="F25">
        <f t="shared" si="1"/>
        <v>6043</v>
      </c>
      <c r="G25">
        <f t="shared" si="2"/>
        <v>-1.4966796145017724E-2</v>
      </c>
      <c r="K25">
        <f t="shared" si="5"/>
        <v>-1.4966796145017724E-2</v>
      </c>
      <c r="O25">
        <f t="shared" ca="1" si="3"/>
        <v>-1.2869531274070905E-2</v>
      </c>
      <c r="Q25" s="2">
        <f t="shared" si="4"/>
        <v>40827.259899999997</v>
      </c>
    </row>
    <row r="26" spans="1:21" x14ac:dyDescent="0.2">
      <c r="A26" s="47" t="s">
        <v>1</v>
      </c>
      <c r="B26" s="50" t="s">
        <v>0</v>
      </c>
      <c r="C26" s="45">
        <v>55852.271930000003</v>
      </c>
      <c r="D26" s="45">
        <v>2.0000000000000001E-4</v>
      </c>
      <c r="E26">
        <f t="shared" si="0"/>
        <v>6051.9819680377377</v>
      </c>
      <c r="F26">
        <f t="shared" si="1"/>
        <v>6052</v>
      </c>
      <c r="G26">
        <f t="shared" si="2"/>
        <v>-1.3043332823144738E-2</v>
      </c>
      <c r="K26">
        <f t="shared" si="5"/>
        <v>-1.3043332823144738E-2</v>
      </c>
      <c r="O26">
        <f t="shared" ca="1" si="3"/>
        <v>-1.2887773336693088E-2</v>
      </c>
      <c r="Q26" s="2">
        <f t="shared" si="4"/>
        <v>40833.771930000003</v>
      </c>
    </row>
    <row r="27" spans="1:21" x14ac:dyDescent="0.2">
      <c r="A27" s="47" t="s">
        <v>1</v>
      </c>
      <c r="B27" s="50" t="s">
        <v>0</v>
      </c>
      <c r="C27" s="45">
        <v>55852.271930000003</v>
      </c>
      <c r="D27" s="45">
        <v>2.0000000000000001E-4</v>
      </c>
      <c r="E27">
        <f t="shared" si="0"/>
        <v>6051.9819680377377</v>
      </c>
      <c r="F27">
        <f t="shared" si="1"/>
        <v>6052</v>
      </c>
      <c r="G27">
        <f t="shared" si="2"/>
        <v>-1.3043332823144738E-2</v>
      </c>
      <c r="K27">
        <f t="shared" si="5"/>
        <v>-1.3043332823144738E-2</v>
      </c>
      <c r="O27">
        <f t="shared" ca="1" si="3"/>
        <v>-1.2887773336693088E-2</v>
      </c>
      <c r="Q27" s="2">
        <f t="shared" si="4"/>
        <v>40833.771930000003</v>
      </c>
    </row>
    <row r="28" spans="1:21" x14ac:dyDescent="0.2">
      <c r="A28" s="47" t="s">
        <v>1</v>
      </c>
      <c r="B28" s="50" t="s">
        <v>0</v>
      </c>
      <c r="C28" s="45">
        <v>56147.39544</v>
      </c>
      <c r="D28" s="45">
        <v>2.0000000000000001E-4</v>
      </c>
      <c r="E28">
        <f t="shared" si="0"/>
        <v>6459.9801436488524</v>
      </c>
      <c r="F28">
        <f t="shared" si="1"/>
        <v>6460</v>
      </c>
      <c r="G28">
        <f t="shared" si="2"/>
        <v>-1.4362995709234383E-2</v>
      </c>
      <c r="K28">
        <f t="shared" si="5"/>
        <v>-1.4362995709234383E-2</v>
      </c>
      <c r="O28">
        <f t="shared" ca="1" si="3"/>
        <v>-1.3714746842232025E-2</v>
      </c>
      <c r="Q28" s="2">
        <f t="shared" si="4"/>
        <v>41128.89544</v>
      </c>
    </row>
    <row r="29" spans="1:21" x14ac:dyDescent="0.2">
      <c r="A29" s="47" t="s">
        <v>1</v>
      </c>
      <c r="B29" s="50" t="s">
        <v>0</v>
      </c>
      <c r="C29" s="45">
        <v>56492.431949999998</v>
      </c>
      <c r="D29" s="45">
        <v>1E-4</v>
      </c>
      <c r="E29">
        <f t="shared" si="0"/>
        <v>6936.9813374853811</v>
      </c>
      <c r="F29">
        <f t="shared" si="1"/>
        <v>6937</v>
      </c>
      <c r="G29">
        <f t="shared" si="2"/>
        <v>-1.3499439824954607E-2</v>
      </c>
      <c r="K29">
        <f t="shared" si="5"/>
        <v>-1.3499439824954607E-2</v>
      </c>
      <c r="O29">
        <f t="shared" ca="1" si="3"/>
        <v>-1.4681576161207695E-2</v>
      </c>
      <c r="Q29" s="2">
        <f t="shared" si="4"/>
        <v>41473.931949999998</v>
      </c>
    </row>
    <row r="30" spans="1:21" x14ac:dyDescent="0.2">
      <c r="A30" s="47" t="s">
        <v>1</v>
      </c>
      <c r="B30" s="50" t="s">
        <v>0</v>
      </c>
      <c r="C30" s="45">
        <v>56492.432130000001</v>
      </c>
      <c r="D30" s="45">
        <v>1E-4</v>
      </c>
      <c r="E30">
        <f t="shared" si="0"/>
        <v>6936.9815863292388</v>
      </c>
      <c r="F30">
        <f t="shared" si="1"/>
        <v>6937</v>
      </c>
      <c r="G30">
        <f t="shared" si="2"/>
        <v>-1.3319439822225831E-2</v>
      </c>
      <c r="K30">
        <f t="shared" si="5"/>
        <v>-1.3319439822225831E-2</v>
      </c>
      <c r="O30">
        <f t="shared" ca="1" si="3"/>
        <v>-1.4681576161207695E-2</v>
      </c>
      <c r="Q30" s="2">
        <f t="shared" si="4"/>
        <v>41473.932130000001</v>
      </c>
    </row>
    <row r="31" spans="1:21" x14ac:dyDescent="0.2">
      <c r="A31" s="47" t="s">
        <v>1</v>
      </c>
      <c r="B31" s="50" t="s">
        <v>0</v>
      </c>
      <c r="C31" s="45">
        <v>56492.432460000004</v>
      </c>
      <c r="D31" s="45">
        <v>2.0000000000000001E-4</v>
      </c>
      <c r="E31">
        <f t="shared" si="0"/>
        <v>6936.9820425429743</v>
      </c>
      <c r="F31">
        <f t="shared" si="1"/>
        <v>6937</v>
      </c>
      <c r="G31">
        <f t="shared" si="2"/>
        <v>-1.2989439819648396E-2</v>
      </c>
      <c r="K31">
        <f t="shared" si="5"/>
        <v>-1.2989439819648396E-2</v>
      </c>
      <c r="O31">
        <f t="shared" ca="1" si="3"/>
        <v>-1.4681576161207695E-2</v>
      </c>
      <c r="Q31" s="2">
        <f t="shared" si="4"/>
        <v>41473.932460000004</v>
      </c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hyperlinks>
    <hyperlink ref="L30802" r:id="rId1" display="http://vsolj.cetus-net.org/bulletin.html"/>
    <hyperlink ref="L11139" r:id="rId2" display="http://vsolj.cetus-net.org/bulletin.html"/>
    <hyperlink ref="M30802" r:id="rId3" display="http://vsolj.cetus-net.org/bulletin.html"/>
    <hyperlink ref="AW54799" r:id="rId4" display="http://cdsbib.u-strasbg.fr/cgi-bin/cdsbib?1990RMxAA..21..381G"/>
    <hyperlink ref="L30799" r:id="rId5" display="https://www.aavso.org/ejaavso"/>
    <hyperlink ref="L42703" r:id="rId6" display="http://vsolj.cetus-net.org/bulletin.html"/>
    <hyperlink ref="AV934" r:id="rId7" display="http://cdsbib.u-strasbg.fr/cgi-bin/cdsbib?1990RMxAA..21..381G"/>
    <hyperlink ref="AV937" r:id="rId8" display="http://cdsbib.u-strasbg.fr/cgi-bin/cdsbib?1990RMxAA..21..381G"/>
    <hyperlink ref="AV935" r:id="rId9" display="http://cdsbib.u-strasbg.fr/cgi-bin/cdsbib?1990RMxAA..21..381G"/>
    <hyperlink ref="AV8415" r:id="rId10" display="http://cdsbib.u-strasbg.fr/cgi-bin/cdsbib?1990RMxAA..21..381G"/>
    <hyperlink ref="AW31445" r:id="rId11" display="http://cdsbib.u-strasbg.fr/cgi-bin/cdsbib?1990RMxAA..21..381G"/>
    <hyperlink ref="AW31446" r:id="rId12" display="http://cdsbib.u-strasbg.fr/cgi-bin/cdsbib?1990RMxAA..21..381G"/>
    <hyperlink ref="L56939" r:id="rId13" display="https://www.aavso.org/ejaavso"/>
    <hyperlink ref="AW51274" r:id="rId14" display="http://cdsbib.u-strasbg.fr/cgi-bin/cdsbib?1990RMxAA..21..381G"/>
    <hyperlink ref="AW14597" r:id="rId15" display="http://cdsbib.u-strasbg.fr/cgi-bin/cdsbib?1990RMxAA..21..381G"/>
    <hyperlink ref="AW14473" r:id="rId16" display="http://cdsbib.u-strasbg.fr/cgi-bin/cdsbib?1990RMxAA..21..381G"/>
    <hyperlink ref="AV10603" r:id="rId17" display="http://cdsbib.u-strasbg.fr/cgi-bin/cdsbib?1990RMxAA..21..381G"/>
    <hyperlink ref="AV11372" r:id="rId18" display="http://cdsbib.u-strasbg.fr/cgi-bin/cdsbib?1990RMxAA..21..381G"/>
    <hyperlink ref="AV11375" r:id="rId19" display="http://cdsbib.u-strasbg.fr/cgi-bin/cdsbib?1990RMxAA..21..381G"/>
    <hyperlink ref="AV11300" r:id="rId20" display="http://cdsbib.u-strasbg.fr/cgi-bin/cdsbib?1990RMxAA..21..381G"/>
    <hyperlink ref="N16140" r:id="rId21" display="http://vsolj.cetus-net.org/bulletin.html"/>
    <hyperlink ref="N30795" r:id="rId22" display="https://www.aavso.org/ejaavso"/>
    <hyperlink ref="AY63962" r:id="rId23" display="http://cdsbib.u-strasbg.fr/cgi-bin/cdsbib?1990RMxAA..21..381G"/>
    <hyperlink ref="N18020" r:id="rId24" display="https://www.aavso.org/ejaavso"/>
    <hyperlink ref="AX34442" r:id="rId25" display="http://cdsbib.u-strasbg.fr/cgi-bin/cdsbib?1990RMxAA..21..381G"/>
    <hyperlink ref="AX1011" r:id="rId26" display="http://cdsbib.u-strasbg.fr/cgi-bin/cdsbib?1990RMxAA..21..381G"/>
    <hyperlink ref="AX1745" r:id="rId27" display="http://cdsbib.u-strasbg.fr/cgi-bin/cdsbib?1990RMxAA..21..381G"/>
    <hyperlink ref="AX933" r:id="rId28" display="http://cdsbib.u-strasbg.fr/cgi-bin/cdsbib?1990RMxAA..21..381G"/>
    <hyperlink ref="AY45026" r:id="rId29" display="http://cdsbib.u-strasbg.fr/cgi-bin/cdsbib?1990RMxAA..21..381G"/>
    <hyperlink ref="AY45027" r:id="rId30" display="http://cdsbib.u-strasbg.fr/cgi-bin/cdsbib?1990RMxAA..21..381G"/>
    <hyperlink ref="AY21868" r:id="rId31" display="http://cdsbib.u-strasbg.fr/cgi-bin/cdsbib?1990RMxAA..21..381G"/>
    <hyperlink ref="AY6400" r:id="rId32" display="http://cdsbib.u-strasbg.fr/cgi-bin/cdsbib?1990RMxAA..21..381G"/>
    <hyperlink ref="AY6407" r:id="rId33" display="http://cdsbib.u-strasbg.fr/cgi-bin/cdsbib?1990RMxAA..21..381G"/>
    <hyperlink ref="AX11299" r:id="rId34" display="http://cdsbib.u-strasbg.fr/cgi-bin/cdsbib?1990RMxAA..21..381G"/>
    <hyperlink ref="AX11796" r:id="rId35" display="http://cdsbib.u-strasbg.fr/cgi-bin/cdsbib?1990RMxAA..21..381G"/>
    <hyperlink ref="AX11822" r:id="rId36" display="http://cdsbib.u-strasbg.fr/cgi-bin/cdsbib?1990RMxAA..21..381G"/>
    <hyperlink ref="AX11777" r:id="rId37" display="http://cdsbib.u-strasbg.fr/cgi-bin/cdsbib?1990RMxAA..21..381G"/>
    <hyperlink ref="BI30798" r:id="rId38" display="http://cdsbib.u-strasbg.fr/cgi-bin/cdsbib?1990RMxAA..21..381G"/>
    <hyperlink ref="AT61420" r:id="rId39" display="http://cdsbib.u-strasbg.fr/cgi-bin/cdsbib?1990RMxAA..21..381G"/>
    <hyperlink ref="AU29696" r:id="rId40" display="http://cdsbib.u-strasbg.fr/cgi-bin/cdsbib?1990RMxAA..21..381G"/>
    <hyperlink ref="AU31176" r:id="rId41" display="http://cdsbib.u-strasbg.fr/cgi-bin/cdsbib?1990RMxAA..21..381G"/>
    <hyperlink ref="AU31107" r:id="rId42" display="http://cdsbib.u-strasbg.fr/cgi-bin/cdsbib?1990RMxAA..21..381G"/>
    <hyperlink ref="AT31194" r:id="rId43" display="http://cdsbib.u-strasbg.fr/cgi-bin/cdsbib?1990RMxAA..21..381G"/>
    <hyperlink ref="AU30830" r:id="rId44" display="http://cdsbib.u-strasbg.fr/cgi-bin/cdsbib?1990RMxAA..21..381G"/>
    <hyperlink ref="AU30935" r:id="rId45" display="http://cdsbib.u-strasbg.fr/cgi-bin/cdsbib?1990RMxAA..21..381G"/>
    <hyperlink ref="AU30831" r:id="rId46" display="http://cdsbib.u-strasbg.fr/cgi-bin/cdsbib?1990RMxAA..21..381G"/>
    <hyperlink ref="AT31195" r:id="rId47" display="http://cdsbib.u-strasbg.fr/cgi-bin/cdsbib?1990RMxAA..21..381G"/>
    <hyperlink ref="AU30936" r:id="rId48" display="http://cdsbib.u-strasbg.fr/cgi-bin/cdsbib?1990RMxAA..21..381G"/>
    <hyperlink ref="AU31288" r:id="rId49" display="http://cdsbib.u-strasbg.fr/cgi-bin/cdsbib?1990RMxAA..21..381G"/>
    <hyperlink ref="AT35735" r:id="rId50" display="http://cdsbib.u-strasbg.fr/cgi-bin/cdsbib?1990RMxAA..21..381G"/>
    <hyperlink ref="M33239" r:id="rId51" display="http://vsolj.cetus-net.org/bulletin.html"/>
    <hyperlink ref="M33232" r:id="rId52" display="http://vsolj.cetus-net.org/bulletin.html"/>
    <hyperlink ref="AU35746" r:id="rId53" display="http://cdsbib.u-strasbg.fr/cgi-bin/cdsbib?1990RMxAA..21..381G"/>
    <hyperlink ref="AU35750" r:id="rId54" display="http://cdsbib.u-strasbg.fr/cgi-bin/cdsbib?1990RMxAA..21..381G"/>
    <hyperlink ref="AU35747" r:id="rId55" display="http://cdsbib.u-strasbg.fr/cgi-bin/cdsbib?1990RMxAA..21..381G"/>
    <hyperlink ref="AW35735" r:id="rId56" display="http://cdsbib.u-strasbg.fr/cgi-bin/cdsbib?1990RMxAA..21..381G"/>
    <hyperlink ref="P33239" r:id="rId57" display="http://vsolj.cetus-net.org/bulletin.html"/>
    <hyperlink ref="P33232" r:id="rId58" display="http://vsolj.cetus-net.org/bulletin.html"/>
    <hyperlink ref="AX35746" r:id="rId59" display="http://cdsbib.u-strasbg.fr/cgi-bin/cdsbib?1990RMxAA..21..381G"/>
    <hyperlink ref="AX35750" r:id="rId60" display="http://cdsbib.u-strasbg.fr/cgi-bin/cdsbib?1990RMxAA..21..381G"/>
    <hyperlink ref="AX35747" r:id="rId61" display="http://cdsbib.u-strasbg.fr/cgi-bin/cdsbib?1990RMxAA..21..381G"/>
  </hyperlinks>
  <pageMargins left="0.75" right="0.75" top="1" bottom="1" header="0.5" footer="0.5"/>
  <headerFooter alignWithMargins="0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2024-02-04T05:16:08Z</dcterms:modified>
</cp:coreProperties>
</file>