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1EE1D9-3C1D-47DC-867D-1633A002B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6" i="1"/>
  <c r="O29" i="1"/>
  <c r="O33" i="1"/>
  <c r="O23" i="1"/>
  <c r="O27" i="1"/>
  <c r="O31" i="1"/>
  <c r="O35" i="1"/>
  <c r="O22" i="1"/>
  <c r="O30" i="1"/>
  <c r="O34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<sst xmlns="http://schemas.openxmlformats.org/spreadsheetml/2006/main" count="81" uniqueCount="52">
  <si>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</si>
  <si>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</si>
  <si>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</si>
  <si>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</si>
  <si>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</si>
  <si>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</si>
  <si>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</si>
  <si>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</si>
  <si>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</si>
  <si>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</si>
  <si>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</si>
  <si>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</si>
  <si>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</si>
  <si>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</si>
  <si>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</si>
  <si>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</si>
  <si>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</si>
  <si>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</si>
  <si>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</si>
  <si>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</si>
  <si>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</si>
  <si>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</si>
  <si>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</si>
  <si>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</si>
  <si>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</si>
  <si>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</si>
  <si>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</si>
  <si>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</si>
  <si>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</si>
  <si>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</si>
  <si>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</si>
  <si>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</si>
  <si>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</si>
  <si>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</si>
  <si>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</si>
  <si>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</si>
  <si>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</si>
  <si>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</si>
  <si>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</si>
  <si>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</si>
  <si>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</si>
  <si>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</si>
  <si>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</si>
  <si>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</si>
  <si>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</si>
  <si>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V3009 Cyg</t>
  </si>
  <si>
    <t>BAV 91 Feb 2024</t>
  </si>
  <si>
    <t>I</t>
  </si>
  <si>
    <t>EW</t>
  </si>
  <si>
    <t>VSX</t>
  </si>
  <si>
    <t>14.34-14.77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</si>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</sst>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V3009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4.7960000003513414E-2</c:v>
                </c:pt>
                <c:pt idx="2">
                  <c:v>4.830000000220025E-2</c:v>
                </c:pt>
                <c:pt idx="3">
                  <c:v>4.9160000002302695E-2</c:v>
                </c:pt>
                <c:pt idx="4">
                  <c:v>4.8699999999371357E-2</c:v>
                </c:pt>
                <c:pt idx="5">
                  <c:v>5.761999999958789E-2</c:v>
                </c:pt>
                <c:pt idx="6">
                  <c:v>6.2820000006468035E-2</c:v>
                </c:pt>
                <c:pt idx="7">
                  <c:v>6.1459999997168779E-2</c:v>
                </c:pt>
                <c:pt idx="8">
                  <c:v>6.3260000002628658E-2</c:v>
                </c:pt>
                <c:pt idx="9">
                  <c:v>6.4300000005459879E-2</c:v>
                </c:pt>
                <c:pt idx="10">
                  <c:v>6.9920000001729932E-2</c:v>
                </c:pt>
                <c:pt idx="11">
                  <c:v>7.106000000203494E-2</c:v>
                </c:pt>
                <c:pt idx="12">
                  <c:v>7.114000000001397E-2</c:v>
                </c:pt>
                <c:pt idx="13">
                  <c:v>7.1480000005976763E-2</c:v>
                </c:pt>
                <c:pt idx="14">
                  <c:v>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-1.8418878791186255E-3</c:v>
                </c:pt>
                <c:pt idx="1">
                  <c:v>4.9931296515783388E-2</c:v>
                </c:pt>
                <c:pt idx="2">
                  <c:v>4.9933973654435589E-2</c:v>
                </c:pt>
                <c:pt idx="3">
                  <c:v>5.0319481620352435E-2</c:v>
                </c:pt>
                <c:pt idx="4">
                  <c:v>5.0322158759004636E-2</c:v>
                </c:pt>
                <c:pt idx="5">
                  <c:v>5.7933263947210149E-2</c:v>
                </c:pt>
                <c:pt idx="6">
                  <c:v>6.2738727827909721E-2</c:v>
                </c:pt>
                <c:pt idx="7">
                  <c:v>6.2741404966561928E-2</c:v>
                </c:pt>
                <c:pt idx="8">
                  <c:v>6.314297576439197E-2</c:v>
                </c:pt>
                <c:pt idx="9">
                  <c:v>6.3145652903044178E-2</c:v>
                </c:pt>
                <c:pt idx="10">
                  <c:v>6.9819759562979575E-2</c:v>
                </c:pt>
                <c:pt idx="11">
                  <c:v>6.9822436701631782E-2</c:v>
                </c:pt>
                <c:pt idx="12">
                  <c:v>7.0349833016115235E-2</c:v>
                </c:pt>
                <c:pt idx="13">
                  <c:v>7.0352510154767442E-2</c:v>
                </c:pt>
                <c:pt idx="14">
                  <c:v>7.0668412515727072E-2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9669.5</c:v>
                      </c:pt>
                      <c:pt idx="2">
                        <c:v>9670</c:v>
                      </c:pt>
                      <c:pt idx="3">
                        <c:v>9742</c:v>
                      </c:pt>
                      <c:pt idx="4">
                        <c:v>9742.5</c:v>
                      </c:pt>
                      <c:pt idx="5">
                        <c:v>11164</c:v>
                      </c:pt>
                      <c:pt idx="6">
                        <c:v>12061.5</c:v>
                      </c:pt>
                      <c:pt idx="7">
                        <c:v>12062</c:v>
                      </c:pt>
                      <c:pt idx="8">
                        <c:v>12137</c:v>
                      </c:pt>
                      <c:pt idx="9">
                        <c:v>12137.5</c:v>
                      </c:pt>
                      <c:pt idx="10">
                        <c:v>13384</c:v>
                      </c:pt>
                      <c:pt idx="11">
                        <c:v>13384.5</c:v>
                      </c:pt>
                      <c:pt idx="12">
                        <c:v>13483</c:v>
                      </c:pt>
                      <c:pt idx="13">
                        <c:v>13483.5</c:v>
                      </c:pt>
                      <c:pt idx="14">
                        <c:v>13542.5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V3009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4.7960000003513414E-2</c:v>
                </c:pt>
                <c:pt idx="2">
                  <c:v>4.830000000220025E-2</c:v>
                </c:pt>
                <c:pt idx="3">
                  <c:v>4.9160000002302695E-2</c:v>
                </c:pt>
                <c:pt idx="4">
                  <c:v>4.8699999999371357E-2</c:v>
                </c:pt>
                <c:pt idx="5">
                  <c:v>5.761999999958789E-2</c:v>
                </c:pt>
                <c:pt idx="6">
                  <c:v>6.2820000006468035E-2</c:v>
                </c:pt>
                <c:pt idx="7">
                  <c:v>6.1459999997168779E-2</c:v>
                </c:pt>
                <c:pt idx="8">
                  <c:v>6.3260000002628658E-2</c:v>
                </c:pt>
                <c:pt idx="9">
                  <c:v>6.4300000005459879E-2</c:v>
                </c:pt>
                <c:pt idx="10">
                  <c:v>6.9920000001729932E-2</c:v>
                </c:pt>
                <c:pt idx="11">
                  <c:v>7.106000000203494E-2</c:v>
                </c:pt>
                <c:pt idx="12">
                  <c:v>7.114000000001397E-2</c:v>
                </c:pt>
                <c:pt idx="13">
                  <c:v>7.1480000005976763E-2</c:v>
                </c:pt>
                <c:pt idx="14">
                  <c:v>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-1.8418878791186255E-3</c:v>
                </c:pt>
                <c:pt idx="1">
                  <c:v>4.9931296515783388E-2</c:v>
                </c:pt>
                <c:pt idx="2">
                  <c:v>4.9933973654435589E-2</c:v>
                </c:pt>
                <c:pt idx="3">
                  <c:v>5.0319481620352435E-2</c:v>
                </c:pt>
                <c:pt idx="4">
                  <c:v>5.0322158759004636E-2</c:v>
                </c:pt>
                <c:pt idx="5">
                  <c:v>5.7933263947210149E-2</c:v>
                </c:pt>
                <c:pt idx="6">
                  <c:v>6.2738727827909721E-2</c:v>
                </c:pt>
                <c:pt idx="7">
                  <c:v>6.2741404966561928E-2</c:v>
                </c:pt>
                <c:pt idx="8">
                  <c:v>6.314297576439197E-2</c:v>
                </c:pt>
                <c:pt idx="9">
                  <c:v>6.3145652903044178E-2</c:v>
                </c:pt>
                <c:pt idx="10">
                  <c:v>6.9819759562979575E-2</c:v>
                </c:pt>
                <c:pt idx="11">
                  <c:v>6.9822436701631782E-2</c:v>
                </c:pt>
                <c:pt idx="12">
                  <c:v>7.0349833016115235E-2</c:v>
                </c:pt>
                <c:pt idx="13">
                  <c:v>7.0352510154767442E-2</c:v>
                </c:pt>
                <c:pt idx="14">
                  <c:v>7.0668412515727072E-2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9669.5</c:v>
                </c:pt>
                <c:pt idx="2">
                  <c:v>9670</c:v>
                </c:pt>
                <c:pt idx="3">
                  <c:v>9742</c:v>
                </c:pt>
                <c:pt idx="4">
                  <c:v>9742.5</c:v>
                </c:pt>
                <c:pt idx="5">
                  <c:v>11164</c:v>
                </c:pt>
                <c:pt idx="6">
                  <c:v>12061.5</c:v>
                </c:pt>
                <c:pt idx="7">
                  <c:v>12062</c:v>
                </c:pt>
                <c:pt idx="8">
                  <c:v>12137</c:v>
                </c:pt>
                <c:pt idx="9">
                  <c:v>12137.5</c:v>
                </c:pt>
                <c:pt idx="10">
                  <c:v>13384</c:v>
                </c:pt>
                <c:pt idx="11">
                  <c:v>13384.5</c:v>
                </c:pt>
                <c:pt idx="12">
                  <c:v>13483</c:v>
                </c:pt>
                <c:pt idx="13">
                  <c:v>13483.5</c:v>
                </c:pt>
                <c:pt idx="14">
                  <c:v>13542.5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5.71093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56124.35</v>
      </c>
      <c r="D7" s="13" t="s">
        <v>49</v>
      </c>
    </row>
    <row r="8" spans="1:15" ht="12.95" customHeight="1" x14ac:dyDescent="0.2">
      <c r="A8" s="20" t="s">
        <v>3</v>
      </c>
      <c r="C8" s="28">
        <v>0.30312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-1.8418878791186255E-3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5.3542773044006427E-6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60544.761084259255</v>
      </c>
    </row>
    <row r="15" spans="1:15" ht="12.95" customHeight="1" x14ac:dyDescent="0.2">
      <c r="A15" s="17" t="s">
        <v>17</v>
      </c>
      <c r="C15" s="18">
        <f ca="1">(C7+C11)+(C8+C12)*INT(MAX(F21:F3533))</f>
        <v>60229.271705735373</v>
      </c>
      <c r="E15" s="33" t="s">
        <v>33</v>
      </c>
      <c r="F15" s="35">
        <f ca="1">ROUND(2*(F14-$C$7)/$C$8,0)/2+F13</f>
        <v>14584</v>
      </c>
    </row>
    <row r="16" spans="1:15" ht="12.95" customHeight="1" x14ac:dyDescent="0.2">
      <c r="A16" s="17" t="s">
        <v>4</v>
      </c>
      <c r="C16" s="18">
        <f ca="1">+C8+C12</f>
        <v>0.30312535427730442</v>
      </c>
      <c r="E16" s="33" t="s">
        <v>34</v>
      </c>
      <c r="F16" s="35">
        <f ca="1">ROUND(2*(F14-$C$15)/$C$16,0)/2+F13</f>
        <v>1042</v>
      </c>
    </row>
    <row r="17" spans="1:21" ht="12.95" customHeight="1" thickBot="1" x14ac:dyDescent="0.25">
      <c r="A17" s="16" t="s">
        <v>27</v>
      </c>
      <c r="C17" s="20">
        <f>COUNT(C21:C2191)</f>
        <v>15</v>
      </c>
      <c r="E17" s="33" t="s">
        <v>43</v>
      </c>
      <c r="F17" s="36">
        <f ca="1">+$C$15+$C$16*$F$16-15018.5-$C$5/24</f>
        <v>45527.024158225657</v>
      </c>
    </row>
    <row r="18" spans="1:21" ht="12.95" customHeight="1" thickTop="1" thickBot="1" x14ac:dyDescent="0.25">
      <c r="A18" s="17" t="s">
        <v>5</v>
      </c>
      <c r="C18" s="24">
        <f ca="1">+C15</f>
        <v>60229.271705735373</v>
      </c>
      <c r="D18" s="25">
        <f ca="1">+C16</f>
        <v>0.30312535427730442</v>
      </c>
      <c r="E18" s="38" t="s">
        <v>44</v>
      </c>
      <c r="F18" s="37">
        <f ca="1">+($C$15+$C$16*$F$16)-($C$16/2)-15018.5-$C$5/24</f>
        <v>45526.872595548521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56124.35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-1.8418878791186255E-3</v>
      </c>
      <c r="Q21" s="26">
        <f>+C21-15018.5</f>
        <v>41105.85</v>
      </c>
    </row>
    <row r="22" spans="1:21" ht="12.95" customHeight="1" x14ac:dyDescent="0.2">
      <c r="A22" s="39" t="s">
        <v>46</v>
      </c>
      <c r="B22" s="40" t="s">
        <v>47</v>
      </c>
      <c r="C22" s="39">
        <v>59055.416799999999</v>
      </c>
      <c r="D22" s="39">
        <v>4.1999999999999997E-3</v>
      </c>
      <c r="E22" s="20">
        <f t="shared" ref="E22:E35" si="0">+(C22-C$7)/C$8</f>
        <v>9669.6582211665373</v>
      </c>
      <c r="F22" s="20">
        <f t="shared" ref="F22:F35" si="1">ROUND(2*E22,0)/2</f>
        <v>9669.5</v>
      </c>
      <c r="G22" s="20">
        <f t="shared" ref="G22:G35" si="2">+C22-(C$7+F22*C$8)</f>
        <v>4.7960000003513414E-2</v>
      </c>
      <c r="K22" s="20">
        <f t="shared" ref="K22:K35" si="3">+G22</f>
        <v>4.7960000003513414E-2</v>
      </c>
      <c r="O22" s="20">
        <f t="shared" ref="O22:O35" ca="1" si="4">+C$11+C$12*$F22</f>
        <v>4.9931296515783388E-2</v>
      </c>
      <c r="Q22" s="26">
        <f t="shared" ref="Q22:Q35" si="5">+C22-15018.5</f>
        <v>44036.916799999999</v>
      </c>
    </row>
    <row r="23" spans="1:21" ht="12.95" customHeight="1" x14ac:dyDescent="0.2">
      <c r="A23" s="39" t="s">
        <v>46</v>
      </c>
      <c r="B23" s="40" t="s">
        <v>47</v>
      </c>
      <c r="C23" s="39">
        <v>59055.568700000003</v>
      </c>
      <c r="D23" s="39">
        <v>4.1999999999999997E-3</v>
      </c>
      <c r="E23" s="20">
        <f t="shared" si="0"/>
        <v>9670.1593428345368</v>
      </c>
      <c r="F23" s="20">
        <f t="shared" si="1"/>
        <v>9670</v>
      </c>
      <c r="G23" s="20">
        <f t="shared" si="2"/>
        <v>4.830000000220025E-2</v>
      </c>
      <c r="K23" s="20">
        <f t="shared" si="3"/>
        <v>4.830000000220025E-2</v>
      </c>
      <c r="O23" s="20">
        <f t="shared" ca="1" si="4"/>
        <v>4.9933973654435589E-2</v>
      </c>
      <c r="Q23" s="26">
        <f t="shared" si="5"/>
        <v>44037.068700000003</v>
      </c>
    </row>
    <row r="24" spans="1:21" ht="12.95" customHeight="1" x14ac:dyDescent="0.2">
      <c r="A24" s="39" t="s">
        <v>46</v>
      </c>
      <c r="B24" s="40" t="s">
        <v>47</v>
      </c>
      <c r="C24" s="39">
        <v>59077.394200000002</v>
      </c>
      <c r="D24" s="39">
        <v>4.1999999999999997E-3</v>
      </c>
      <c r="E24" s="20">
        <f t="shared" si="0"/>
        <v>9742.1621799947352</v>
      </c>
      <c r="F24" s="20">
        <f t="shared" si="1"/>
        <v>9742</v>
      </c>
      <c r="G24" s="20">
        <f t="shared" si="2"/>
        <v>4.9160000002302695E-2</v>
      </c>
      <c r="K24" s="20">
        <f t="shared" si="3"/>
        <v>4.9160000002302695E-2</v>
      </c>
      <c r="O24" s="20">
        <f t="shared" ca="1" si="4"/>
        <v>5.0319481620352435E-2</v>
      </c>
      <c r="Q24" s="26">
        <f t="shared" si="5"/>
        <v>44058.894200000002</v>
      </c>
    </row>
    <row r="25" spans="1:21" ht="12.95" customHeight="1" x14ac:dyDescent="0.2">
      <c r="A25" s="39" t="s">
        <v>46</v>
      </c>
      <c r="B25" s="40" t="s">
        <v>47</v>
      </c>
      <c r="C25" s="39">
        <v>59077.545299999998</v>
      </c>
      <c r="D25" s="39">
        <v>4.1999999999999997E-3</v>
      </c>
      <c r="E25" s="20">
        <f t="shared" si="0"/>
        <v>9742.6606624439155</v>
      </c>
      <c r="F25" s="20">
        <f t="shared" si="1"/>
        <v>9742.5</v>
      </c>
      <c r="G25" s="20">
        <f t="shared" si="2"/>
        <v>4.8699999999371357E-2</v>
      </c>
      <c r="K25" s="20">
        <f t="shared" si="3"/>
        <v>4.8699999999371357E-2</v>
      </c>
      <c r="O25" s="20">
        <f t="shared" ca="1" si="4"/>
        <v>5.0322158759004636E-2</v>
      </c>
      <c r="Q25" s="26">
        <f t="shared" si="5"/>
        <v>44059.045299999998</v>
      </c>
    </row>
    <row r="26" spans="1:21" ht="12.95" customHeight="1" x14ac:dyDescent="0.2">
      <c r="A26" s="39" t="s">
        <v>46</v>
      </c>
      <c r="B26" s="40" t="s">
        <v>47</v>
      </c>
      <c r="C26" s="39">
        <v>59508.439299999998</v>
      </c>
      <c r="D26" s="39">
        <v>4.1999999999999997E-3</v>
      </c>
      <c r="E26" s="20">
        <f t="shared" si="0"/>
        <v>11164.190089733438</v>
      </c>
      <c r="F26" s="20">
        <f t="shared" si="1"/>
        <v>11164</v>
      </c>
      <c r="G26" s="20">
        <f t="shared" si="2"/>
        <v>5.761999999958789E-2</v>
      </c>
      <c r="K26" s="20">
        <f t="shared" si="3"/>
        <v>5.761999999958789E-2</v>
      </c>
      <c r="O26" s="20">
        <f t="shared" ca="1" si="4"/>
        <v>5.7933263947210149E-2</v>
      </c>
      <c r="Q26" s="26">
        <f t="shared" si="5"/>
        <v>44489.939299999998</v>
      </c>
    </row>
    <row r="27" spans="1:21" ht="12.95" customHeight="1" x14ac:dyDescent="0.2">
      <c r="A27" s="39" t="s">
        <v>46</v>
      </c>
      <c r="B27" s="40" t="s">
        <v>47</v>
      </c>
      <c r="C27" s="39">
        <v>59780.494700000003</v>
      </c>
      <c r="D27" s="39">
        <v>4.1999999999999997E-3</v>
      </c>
      <c r="E27" s="20">
        <f t="shared" si="0"/>
        <v>12061.707244655596</v>
      </c>
      <c r="F27" s="20">
        <f t="shared" si="1"/>
        <v>12061.5</v>
      </c>
      <c r="G27" s="20">
        <f t="shared" si="2"/>
        <v>6.2820000006468035E-2</v>
      </c>
      <c r="K27" s="20">
        <f t="shared" si="3"/>
        <v>6.2820000006468035E-2</v>
      </c>
      <c r="O27" s="20">
        <f t="shared" ca="1" si="4"/>
        <v>6.2738727827909721E-2</v>
      </c>
      <c r="Q27" s="26">
        <f t="shared" si="5"/>
        <v>44761.994700000003</v>
      </c>
    </row>
    <row r="28" spans="1:21" ht="12.95" customHeight="1" x14ac:dyDescent="0.2">
      <c r="A28" s="39" t="s">
        <v>46</v>
      </c>
      <c r="B28" s="40" t="s">
        <v>47</v>
      </c>
      <c r="C28" s="39">
        <v>59780.644899999999</v>
      </c>
      <c r="D28" s="39">
        <v>4.1999999999999997E-3</v>
      </c>
      <c r="E28" s="20">
        <f t="shared" si="0"/>
        <v>12062.202757983639</v>
      </c>
      <c r="F28" s="20">
        <f t="shared" si="1"/>
        <v>12062</v>
      </c>
      <c r="G28" s="20">
        <f t="shared" si="2"/>
        <v>6.1459999997168779E-2</v>
      </c>
      <c r="K28" s="20">
        <f t="shared" si="3"/>
        <v>6.1459999997168779E-2</v>
      </c>
      <c r="O28" s="20">
        <f t="shared" ca="1" si="4"/>
        <v>6.2741404966561928E-2</v>
      </c>
      <c r="Q28" s="26">
        <f t="shared" si="5"/>
        <v>44762.144899999999</v>
      </c>
    </row>
    <row r="29" spans="1:21" ht="12.95" customHeight="1" x14ac:dyDescent="0.2">
      <c r="A29" s="39" t="s">
        <v>46</v>
      </c>
      <c r="B29" s="40" t="s">
        <v>47</v>
      </c>
      <c r="C29" s="39">
        <v>59803.380700000002</v>
      </c>
      <c r="D29" s="39">
        <v>4.1999999999999997E-3</v>
      </c>
      <c r="E29" s="20">
        <f t="shared" si="0"/>
        <v>12137.208696225927</v>
      </c>
      <c r="F29" s="20">
        <f t="shared" si="1"/>
        <v>12137</v>
      </c>
      <c r="G29" s="20">
        <f t="shared" si="2"/>
        <v>6.3260000002628658E-2</v>
      </c>
      <c r="K29" s="20">
        <f t="shared" si="3"/>
        <v>6.3260000002628658E-2</v>
      </c>
      <c r="O29" s="20">
        <f t="shared" ca="1" si="4"/>
        <v>6.314297576439197E-2</v>
      </c>
      <c r="Q29" s="26">
        <f t="shared" si="5"/>
        <v>44784.880700000002</v>
      </c>
    </row>
    <row r="30" spans="1:21" ht="12.95" customHeight="1" x14ac:dyDescent="0.2">
      <c r="A30" s="39" t="s">
        <v>46</v>
      </c>
      <c r="B30" s="40" t="s">
        <v>47</v>
      </c>
      <c r="C30" s="39">
        <v>59803.533300000003</v>
      </c>
      <c r="D30" s="39">
        <v>4.1999999999999997E-3</v>
      </c>
      <c r="E30" s="20">
        <f t="shared" si="0"/>
        <v>12137.71212721036</v>
      </c>
      <c r="F30" s="20">
        <f t="shared" si="1"/>
        <v>12137.5</v>
      </c>
      <c r="G30" s="20">
        <f t="shared" si="2"/>
        <v>6.4300000005459879E-2</v>
      </c>
      <c r="K30" s="20">
        <f t="shared" si="3"/>
        <v>6.4300000005459879E-2</v>
      </c>
      <c r="O30" s="20">
        <f t="shared" ca="1" si="4"/>
        <v>6.3145652903044178E-2</v>
      </c>
      <c r="Q30" s="26">
        <f t="shared" si="5"/>
        <v>44785.033300000003</v>
      </c>
    </row>
    <row r="31" spans="1:21" ht="12.95" customHeight="1" x14ac:dyDescent="0.2">
      <c r="A31" s="39" t="s">
        <v>46</v>
      </c>
      <c r="B31" s="40" t="s">
        <v>47</v>
      </c>
      <c r="C31" s="39">
        <v>60181.377999999997</v>
      </c>
      <c r="D31" s="39">
        <v>4.1999999999999997E-3</v>
      </c>
      <c r="E31" s="20">
        <f t="shared" si="0"/>
        <v>13384.23066772235</v>
      </c>
      <c r="F31" s="20">
        <f t="shared" si="1"/>
        <v>13384</v>
      </c>
      <c r="G31" s="20">
        <f t="shared" si="2"/>
        <v>6.9920000001729932E-2</v>
      </c>
      <c r="K31" s="20">
        <f t="shared" si="3"/>
        <v>6.9920000001729932E-2</v>
      </c>
      <c r="O31" s="20">
        <f t="shared" ca="1" si="4"/>
        <v>6.9819759562979575E-2</v>
      </c>
      <c r="Q31" s="26">
        <f t="shared" si="5"/>
        <v>45162.877999999997</v>
      </c>
    </row>
    <row r="32" spans="1:21" ht="12.95" customHeight="1" x14ac:dyDescent="0.2">
      <c r="A32" s="39" t="s">
        <v>46</v>
      </c>
      <c r="B32" s="40" t="s">
        <v>47</v>
      </c>
      <c r="C32" s="39">
        <v>60181.530700000003</v>
      </c>
      <c r="D32" s="39">
        <v>4.1999999999999997E-3</v>
      </c>
      <c r="E32" s="20">
        <f t="shared" si="0"/>
        <v>13384.734428609147</v>
      </c>
      <c r="F32" s="20">
        <f t="shared" si="1"/>
        <v>13384.5</v>
      </c>
      <c r="G32" s="20">
        <f t="shared" si="2"/>
        <v>7.106000000203494E-2</v>
      </c>
      <c r="K32" s="20">
        <f t="shared" si="3"/>
        <v>7.106000000203494E-2</v>
      </c>
      <c r="O32" s="20">
        <f t="shared" ca="1" si="4"/>
        <v>6.9822436701631782E-2</v>
      </c>
      <c r="Q32" s="26">
        <f t="shared" si="5"/>
        <v>45163.030700000003</v>
      </c>
    </row>
    <row r="33" spans="1:17" ht="12.95" customHeight="1" x14ac:dyDescent="0.2">
      <c r="A33" s="39" t="s">
        <v>46</v>
      </c>
      <c r="B33" s="40" t="s">
        <v>47</v>
      </c>
      <c r="C33" s="39">
        <v>60211.388099999996</v>
      </c>
      <c r="D33" s="39">
        <v>4.1999999999999997E-3</v>
      </c>
      <c r="E33" s="20">
        <f t="shared" si="0"/>
        <v>13483.234692531005</v>
      </c>
      <c r="F33" s="20">
        <f t="shared" si="1"/>
        <v>13483</v>
      </c>
      <c r="G33" s="20">
        <f t="shared" si="2"/>
        <v>7.114000000001397E-2</v>
      </c>
      <c r="K33" s="20">
        <f t="shared" si="3"/>
        <v>7.114000000001397E-2</v>
      </c>
      <c r="O33" s="20">
        <f t="shared" ca="1" si="4"/>
        <v>7.0349833016115235E-2</v>
      </c>
      <c r="Q33" s="26">
        <f t="shared" si="5"/>
        <v>45192.888099999996</v>
      </c>
    </row>
    <row r="34" spans="1:17" ht="12.95" customHeight="1" x14ac:dyDescent="0.2">
      <c r="A34" s="39" t="s">
        <v>46</v>
      </c>
      <c r="B34" s="40" t="s">
        <v>47</v>
      </c>
      <c r="C34" s="39">
        <v>60211.54</v>
      </c>
      <c r="D34" s="39">
        <v>4.1999999999999997E-3</v>
      </c>
      <c r="E34" s="20">
        <f t="shared" si="0"/>
        <v>13483.735814199004</v>
      </c>
      <c r="F34" s="20">
        <f t="shared" si="1"/>
        <v>13483.5</v>
      </c>
      <c r="G34" s="20">
        <f t="shared" si="2"/>
        <v>7.1480000005976763E-2</v>
      </c>
      <c r="K34" s="20">
        <f t="shared" si="3"/>
        <v>7.1480000005976763E-2</v>
      </c>
      <c r="O34" s="20">
        <f t="shared" ca="1" si="4"/>
        <v>7.0352510154767442E-2</v>
      </c>
      <c r="Q34" s="26">
        <f t="shared" si="5"/>
        <v>45193.04</v>
      </c>
    </row>
    <row r="35" spans="1:17" ht="12.95" customHeight="1" x14ac:dyDescent="0.2">
      <c r="A35" s="39" t="s">
        <v>46</v>
      </c>
      <c r="B35" s="40" t="s">
        <v>47</v>
      </c>
      <c r="C35" s="39">
        <v>60229.424800000001</v>
      </c>
      <c r="D35" s="39">
        <v>4.1999999999999997E-3</v>
      </c>
      <c r="E35" s="20">
        <f t="shared" si="0"/>
        <v>13542.738189495916</v>
      </c>
      <c r="F35" s="20">
        <f t="shared" si="1"/>
        <v>13542.5</v>
      </c>
      <c r="G35" s="20">
        <f t="shared" si="2"/>
        <v>7.2200000002339948E-2</v>
      </c>
      <c r="K35" s="20">
        <f t="shared" si="3"/>
        <v>7.2200000002339948E-2</v>
      </c>
      <c r="O35" s="20">
        <f t="shared" ca="1" si="4"/>
        <v>7.0668412515727072E-2</v>
      </c>
      <c r="Q35" s="26">
        <f t="shared" si="5"/>
        <v>45210.924800000001</v>
      </c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2024-08-22T06:15:57Z</dcterms:modified>
</cp:coreProperties>
</file>