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F89712-F057-4F41-A611-80DFF1777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<sst xmlns="http://schemas.openxmlformats.org/spreadsheetml/2006/main" count="55" uniqueCount="50">
  <si>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</si>
  <si>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</si>
  <si>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</si>
  <si>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</si>
  <si>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</si>
  <si>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</si>
  <si>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</si>
  <si>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</si>
  <si>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</si>
  <si>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</si>
  <si>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</si>
  <si>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</si>
  <si>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</si>
  <si>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</si>
  <si>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</si>
  <si>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</si>
  <si>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</si>
  <si>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</si>
  <si>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</si>
  <si>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</si>
  <si>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</si>
  <si>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</si>
  <si>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</si>
  <si>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</si>
  <si>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</si>
  <si>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</si>
  <si>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</si>
  <si>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</si>
  <si>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</si>
  <si>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</si>
  <si>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</si>
  <si>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</si>
  <si>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</si>
  <si>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</si>
  <si>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</si>
  <si>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</si>
  <si>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</si>
  <si>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</si>
  <si>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</si>
  <si>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</si>
  <si>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</si>
  <si>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</si>
  <si>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</si>
  <si>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</si>
  <si>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</si>
  <si>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EC / ESD</t>
  </si>
  <si>
    <t>VSX</t>
  </si>
  <si>
    <t>ASAS J203714+1207.9 Del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</si>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</sst>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7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/>
    <xf numFmtId="0" fontId="0" fillId="0" borderId="0" xfId="0" applyAlignment="1">
      <alignment horizontal="right"/>
    </xf>
    <xf numFmtId="167" fontId="0" fillId="0" borderId="3" xfId="0" applyNumberFormat="1" applyBorder="1" applyAlignment="1">
      <alignment horizontal="center"/>
    </xf>
    <xf numFmtId="167" fontId="0" fillId="0" borderId="0" xfId="0" applyNumberFormat="1" applyAlignment="1">
      <alignment horizontal="left"/>
    </xf>
    <xf numFmtId="167" fontId="18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J203714+1207.9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-3.6264000002120156E-2</c:v>
                </c:pt>
                <c:pt idx="2">
                  <c:v>-4.0483999997377396E-2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5.7150615695420598E-5</c:v>
                </c:pt>
                <c:pt idx="1">
                  <c:v>-3.746600879011909E-2</c:v>
                </c:pt>
                <c:pt idx="2">
                  <c:v>-3.9339141825073864E-2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72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44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5">
        <v>52384.85</v>
      </c>
      <c r="D7" s="38" t="s">
        <v>46</v>
      </c>
    </row>
    <row r="8" spans="1:15" x14ac:dyDescent="0.2">
      <c r="A8" t="s">
        <v>3</v>
      </c>
      <c r="C8" s="45">
        <v>0.87692800000000004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5.7150615695420598E-5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-4.6537466706950906E-6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59808.006183185047</v>
      </c>
      <c r="E15" s="10" t="s">
        <v>30</v>
      </c>
      <c r="F15" s="25">
        <f ca="1">NOW()+15018.5+$C$5/24</f>
        <v>60346.752359375001</v>
      </c>
    </row>
    <row r="16" spans="1:15" x14ac:dyDescent="0.2">
      <c r="A16" s="12" t="s">
        <v>4</v>
      </c>
      <c r="B16" s="7"/>
      <c r="C16" s="13">
        <f ca="1">+C8+C12</f>
        <v>0.87692334625332935</v>
      </c>
      <c r="E16" s="10" t="s">
        <v>35</v>
      </c>
      <c r="F16" s="11">
        <f ca="1">ROUND(2*(F15-$C$7)/$C$8,0)/2+F14</f>
        <v>9080.5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615.5</v>
      </c>
    </row>
    <row r="18" spans="1:21" ht="14.25" thickTop="1" thickBot="1" x14ac:dyDescent="0.25">
      <c r="A18" s="12" t="s">
        <v>5</v>
      </c>
      <c r="B18" s="7"/>
      <c r="C18" s="15">
        <f ca="1">+C15</f>
        <v>59808.006183185047</v>
      </c>
      <c r="D18" s="16">
        <f ca="1">+C16</f>
        <v>0.87692334625332935</v>
      </c>
      <c r="E18" s="10" t="s">
        <v>31</v>
      </c>
      <c r="F18" s="14">
        <f ca="1">+$C$15+$C$16*F17-15018.5-$C$5/24</f>
        <v>45329.64833613731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46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2">
        <f>C$7</f>
        <v>52384.85</v>
      </c>
      <c r="D21" s="4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5.7150615695420598E-5</v>
      </c>
      <c r="Q21" s="1">
        <f>+C21-15018.5</f>
        <v>37366.35</v>
      </c>
    </row>
    <row r="22" spans="1:21" x14ac:dyDescent="0.2">
      <c r="A22" s="40" t="s">
        <v>48</v>
      </c>
      <c r="B22" s="41" t="s">
        <v>49</v>
      </c>
      <c r="C22" s="43">
        <v>59455.484199999999</v>
      </c>
      <c r="D22" s="48">
        <v>3.5000000000000001E-3</v>
      </c>
      <c r="E22">
        <f t="shared" ref="E22:E23" si="0">+(C22-C$7)/C$8</f>
        <v>8062.9586465479497</v>
      </c>
      <c r="F22">
        <f t="shared" ref="F22:F23" si="1">ROUND(2*E22,0)/2</f>
        <v>8063</v>
      </c>
      <c r="G22">
        <f t="shared" ref="G22:G23" si="2">+C22-(C$7+F22*C$8)</f>
        <v>-3.6264000002120156E-2</v>
      </c>
      <c r="K22">
        <f t="shared" ref="K22:K23" si="3">+G22</f>
        <v>-3.6264000002120156E-2</v>
      </c>
      <c r="O22">
        <f t="shared" ref="O22:O23" ca="1" si="4">+C$11+C$12*$F22</f>
        <v>-3.746600879011909E-2</v>
      </c>
      <c r="Q22" s="1">
        <f t="shared" ref="Q22:Q23" si="5">+C22-15018.5</f>
        <v>44436.984199999999</v>
      </c>
    </row>
    <row r="23" spans="1:21" x14ac:dyDescent="0.2">
      <c r="A23" s="40" t="s">
        <v>48</v>
      </c>
      <c r="B23" s="41" t="s">
        <v>49</v>
      </c>
      <c r="C23" s="43">
        <v>59808.443500000001</v>
      </c>
      <c r="D23" s="48">
        <v>3.5000000000000001E-3</v>
      </c>
      <c r="E23">
        <f t="shared" si="0"/>
        <v>8465.4538342942669</v>
      </c>
      <c r="F23">
        <f t="shared" si="1"/>
        <v>8465.5</v>
      </c>
      <c r="G23">
        <f t="shared" si="2"/>
        <v>-4.0483999997377396E-2</v>
      </c>
      <c r="K23">
        <f t="shared" si="3"/>
        <v>-4.0483999997377396E-2</v>
      </c>
      <c r="O23">
        <f t="shared" ca="1" si="4"/>
        <v>-3.9339141825073864E-2</v>
      </c>
      <c r="Q23" s="1">
        <f t="shared" si="5"/>
        <v>44789.943500000001</v>
      </c>
    </row>
    <row r="24" spans="1:21" x14ac:dyDescent="0.2">
      <c r="C24" s="42"/>
      <c r="D24" s="47"/>
      <c r="Q24" s="1"/>
    </row>
    <row r="25" spans="1:21" x14ac:dyDescent="0.2">
      <c r="C25" s="42"/>
      <c r="D25" s="47"/>
      <c r="Q25" s="1"/>
    </row>
    <row r="26" spans="1:21" x14ac:dyDescent="0.2">
      <c r="C26" s="42"/>
      <c r="D26" s="47"/>
      <c r="Q26" s="1"/>
    </row>
    <row r="27" spans="1:21" x14ac:dyDescent="0.2">
      <c r="C27" s="42"/>
      <c r="D27" s="47"/>
      <c r="Q27" s="1"/>
    </row>
    <row r="28" spans="1:21" x14ac:dyDescent="0.2">
      <c r="C28" s="42"/>
      <c r="D28" s="47"/>
      <c r="Q28" s="1"/>
    </row>
    <row r="29" spans="1:21" x14ac:dyDescent="0.2">
      <c r="C29" s="42"/>
      <c r="D29" s="47"/>
      <c r="Q29" s="1"/>
    </row>
    <row r="30" spans="1:21" x14ac:dyDescent="0.2">
      <c r="C30" s="42"/>
      <c r="D30" s="47"/>
      <c r="Q30" s="1"/>
    </row>
    <row r="31" spans="1:21" x14ac:dyDescent="0.2">
      <c r="C31" s="42"/>
      <c r="D31" s="47"/>
      <c r="Q31" s="1"/>
    </row>
    <row r="32" spans="1:21" x14ac:dyDescent="0.2">
      <c r="C32" s="42"/>
      <c r="D32" s="47"/>
      <c r="Q32" s="1"/>
    </row>
    <row r="33" spans="3:17" x14ac:dyDescent="0.2">
      <c r="C33" s="42"/>
      <c r="D33" s="47"/>
      <c r="Q33" s="1"/>
    </row>
    <row r="34" spans="3:17" x14ac:dyDescent="0.2">
      <c r="C34" s="6"/>
      <c r="D34" s="47"/>
    </row>
    <row r="35" spans="3:17" x14ac:dyDescent="0.2">
      <c r="C35" s="6"/>
      <c r="D35" s="47"/>
    </row>
    <row r="36" spans="3:17" x14ac:dyDescent="0.2">
      <c r="C36" s="6"/>
      <c r="D36" s="47"/>
    </row>
    <row r="37" spans="3:17" x14ac:dyDescent="0.2">
      <c r="C37" s="6"/>
      <c r="D37" s="47"/>
    </row>
    <row r="38" spans="3:17" x14ac:dyDescent="0.2">
      <c r="C38" s="6"/>
      <c r="D38" s="47"/>
    </row>
    <row r="39" spans="3:17" x14ac:dyDescent="0.2">
      <c r="C39" s="6"/>
      <c r="D39" s="47"/>
    </row>
    <row r="40" spans="3:17" x14ac:dyDescent="0.2">
      <c r="C40" s="6"/>
      <c r="D40" s="47"/>
    </row>
    <row r="41" spans="3:17" x14ac:dyDescent="0.2">
      <c r="C41" s="6"/>
      <c r="D41" s="47"/>
    </row>
    <row r="42" spans="3:17" x14ac:dyDescent="0.2">
      <c r="C42" s="6"/>
      <c r="D42" s="47"/>
    </row>
    <row r="43" spans="3:17" x14ac:dyDescent="0.2">
      <c r="C43" s="6"/>
      <c r="D43" s="47"/>
    </row>
    <row r="44" spans="3:17" x14ac:dyDescent="0.2">
      <c r="C44" s="6"/>
      <c r="D44" s="47"/>
    </row>
    <row r="45" spans="3:17" x14ac:dyDescent="0.2">
      <c r="C45" s="6"/>
      <c r="D45" s="47"/>
    </row>
    <row r="46" spans="3:17" x14ac:dyDescent="0.2">
      <c r="C46" s="6"/>
      <c r="D46" s="47"/>
    </row>
    <row r="47" spans="3:17" x14ac:dyDescent="0.2">
      <c r="C47" s="6"/>
      <c r="D47" s="47"/>
    </row>
    <row r="48" spans="3:17" x14ac:dyDescent="0.2">
      <c r="C48" s="6"/>
      <c r="D48" s="47"/>
    </row>
    <row r="49" spans="3:4" x14ac:dyDescent="0.2">
      <c r="C49" s="6"/>
      <c r="D49" s="47"/>
    </row>
    <row r="50" spans="3:4" x14ac:dyDescent="0.2">
      <c r="C50" s="6"/>
      <c r="D50" s="47"/>
    </row>
    <row r="51" spans="3:4" x14ac:dyDescent="0.2">
      <c r="C51" s="6"/>
      <c r="D51" s="47"/>
    </row>
    <row r="52" spans="3:4" x14ac:dyDescent="0.2">
      <c r="C52" s="6"/>
      <c r="D52" s="47"/>
    </row>
    <row r="53" spans="3:4" x14ac:dyDescent="0.2">
      <c r="C53" s="6"/>
      <c r="D53" s="47"/>
    </row>
    <row r="54" spans="3:4" x14ac:dyDescent="0.2">
      <c r="C54" s="6"/>
      <c r="D54" s="47"/>
    </row>
    <row r="55" spans="3:4" x14ac:dyDescent="0.2">
      <c r="C55" s="6"/>
      <c r="D55" s="47"/>
    </row>
    <row r="56" spans="3:4" x14ac:dyDescent="0.2">
      <c r="C56" s="6"/>
      <c r="D56" s="47"/>
    </row>
    <row r="57" spans="3:4" x14ac:dyDescent="0.2">
      <c r="C57" s="6"/>
      <c r="D57" s="47"/>
    </row>
    <row r="58" spans="3:4" x14ac:dyDescent="0.2">
      <c r="C58" s="6"/>
      <c r="D58" s="47"/>
    </row>
    <row r="59" spans="3:4" x14ac:dyDescent="0.2">
      <c r="C59" s="6"/>
      <c r="D59" s="47"/>
    </row>
    <row r="60" spans="3:4" x14ac:dyDescent="0.2">
      <c r="C60" s="6"/>
      <c r="D60" s="47"/>
    </row>
    <row r="61" spans="3:4" x14ac:dyDescent="0.2">
      <c r="C61" s="6"/>
      <c r="D61" s="47"/>
    </row>
    <row r="62" spans="3:4" x14ac:dyDescent="0.2">
      <c r="C62" s="6"/>
      <c r="D62" s="47"/>
    </row>
    <row r="63" spans="3:4" x14ac:dyDescent="0.2">
      <c r="C63" s="6"/>
      <c r="D63" s="47"/>
    </row>
    <row r="64" spans="3:4" x14ac:dyDescent="0.2">
      <c r="C64" s="6"/>
      <c r="D64" s="47"/>
    </row>
    <row r="65" spans="3:4" x14ac:dyDescent="0.2">
      <c r="C65" s="6"/>
      <c r="D65" s="47"/>
    </row>
    <row r="66" spans="3:4" x14ac:dyDescent="0.2">
      <c r="C66" s="6"/>
      <c r="D66" s="47"/>
    </row>
    <row r="67" spans="3:4" x14ac:dyDescent="0.2">
      <c r="C67" s="6"/>
      <c r="D67" s="47"/>
    </row>
    <row r="68" spans="3:4" x14ac:dyDescent="0.2">
      <c r="C68" s="6"/>
      <c r="D68" s="47"/>
    </row>
    <row r="69" spans="3:4" x14ac:dyDescent="0.2">
      <c r="C69" s="6"/>
      <c r="D69" s="47"/>
    </row>
    <row r="70" spans="3:4" x14ac:dyDescent="0.2">
      <c r="C70" s="6"/>
      <c r="D70" s="47"/>
    </row>
    <row r="71" spans="3:4" x14ac:dyDescent="0.2">
      <c r="C71" s="6"/>
      <c r="D71" s="47"/>
    </row>
    <row r="72" spans="3:4" x14ac:dyDescent="0.2">
      <c r="C72" s="6"/>
      <c r="D72" s="47"/>
    </row>
    <row r="73" spans="3:4" x14ac:dyDescent="0.2">
      <c r="C73" s="6"/>
      <c r="D73" s="47"/>
    </row>
    <row r="74" spans="3:4" x14ac:dyDescent="0.2">
      <c r="C74" s="6"/>
      <c r="D74" s="47"/>
    </row>
    <row r="75" spans="3:4" x14ac:dyDescent="0.2">
      <c r="C75" s="6"/>
      <c r="D75" s="47"/>
    </row>
    <row r="76" spans="3:4" x14ac:dyDescent="0.2">
      <c r="C76" s="6"/>
      <c r="D76" s="47"/>
    </row>
    <row r="77" spans="3:4" x14ac:dyDescent="0.2">
      <c r="C77" s="6"/>
      <c r="D77" s="47"/>
    </row>
    <row r="78" spans="3:4" x14ac:dyDescent="0.2">
      <c r="C78" s="6"/>
      <c r="D78" s="47"/>
    </row>
    <row r="79" spans="3:4" x14ac:dyDescent="0.2">
      <c r="C79" s="6"/>
      <c r="D79" s="47"/>
    </row>
    <row r="80" spans="3:4" x14ac:dyDescent="0.2">
      <c r="C80" s="6"/>
      <c r="D80" s="47"/>
    </row>
    <row r="81" spans="3:4" x14ac:dyDescent="0.2">
      <c r="C81" s="6"/>
      <c r="D81" s="47"/>
    </row>
    <row r="82" spans="3:4" x14ac:dyDescent="0.2">
      <c r="C82" s="6"/>
      <c r="D82" s="47"/>
    </row>
    <row r="83" spans="3:4" x14ac:dyDescent="0.2">
      <c r="C83" s="6"/>
      <c r="D83" s="47"/>
    </row>
    <row r="84" spans="3:4" x14ac:dyDescent="0.2">
      <c r="C84" s="6"/>
      <c r="D84" s="47"/>
    </row>
    <row r="85" spans="3:4" x14ac:dyDescent="0.2">
      <c r="C85" s="6"/>
      <c r="D85" s="47"/>
    </row>
    <row r="86" spans="3:4" x14ac:dyDescent="0.2">
      <c r="C86" s="6"/>
      <c r="D86" s="47"/>
    </row>
    <row r="87" spans="3:4" x14ac:dyDescent="0.2">
      <c r="C87" s="6"/>
      <c r="D87" s="47"/>
    </row>
    <row r="88" spans="3:4" x14ac:dyDescent="0.2">
      <c r="C88" s="6"/>
      <c r="D88" s="47"/>
    </row>
    <row r="89" spans="3:4" x14ac:dyDescent="0.2">
      <c r="C89" s="6"/>
      <c r="D89" s="47"/>
    </row>
    <row r="90" spans="3:4" x14ac:dyDescent="0.2">
      <c r="C90" s="6"/>
      <c r="D90" s="47"/>
    </row>
    <row r="91" spans="3:4" x14ac:dyDescent="0.2">
      <c r="C91" s="6"/>
      <c r="D91" s="47"/>
    </row>
    <row r="92" spans="3:4" x14ac:dyDescent="0.2">
      <c r="C92" s="6"/>
      <c r="D92" s="47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2024-02-06T05:03:23Z</dcterms:modified>
</cp:coreProperties>
</file>