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38820B9-99D0-499F-B830-E2FB5B5D9E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R22" i="1"/>
  <c r="G11" i="1"/>
  <c r="F11" i="1"/>
  <c r="C7" i="1"/>
  <c r="C8" i="1"/>
  <c r="C17" i="1"/>
  <c r="Q21" i="1"/>
  <c r="E21" i="1"/>
  <c r="F21" i="1"/>
  <c r="G21" i="1"/>
  <c r="H21" i="1" s="1"/>
  <c r="C12" i="1"/>
  <c r="F15" i="1" l="1"/>
  <c r="C16" i="1"/>
  <c r="D18" i="1" s="1"/>
  <c r="C11" i="1"/>
  <c r="O21" i="1" l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<sst xmlns="http://schemas.openxmlformats.org/spreadsheetml/2006/main" count="54" uniqueCount="49">
  <si>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</si>
  <si>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</si>
  <si>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</si>
  <si>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</si>
  <si>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</si>
  <si>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</si>
  <si>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</si>
  <si>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</si>
  <si>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</si>
  <si>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</si>
  <si>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</si>
  <si>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</si>
  <si>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</si>
  <si>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</si>
  <si>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</si>
  <si>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</si>
  <si>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</si>
  <si>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</si>
  <si>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</si>
  <si>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</si>
  <si>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</si>
  <si>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</si>
  <si>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</si>
  <si>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</si>
  <si>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</si>
  <si>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</si>
  <si>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</si>
  <si>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</si>
  <si>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</si>
  <si>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</si>
  <si>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</si>
  <si>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</si>
  <si>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</si>
  <si>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</si>
  <si>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</si>
  <si>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Dra</t>
  </si>
  <si>
    <t>EA</t>
  </si>
  <si>
    <t>IBVS 5686 Eph.</t>
  </si>
  <si>
    <t>IBVS 5686</t>
  </si>
  <si>
    <t>G4183-0241_Dra.xls</t>
  </si>
  <si>
    <t>NO Dra / GSC 4183-0241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</si>
  <si>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</si>
  <si>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</si>
  <si>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</si>
  <si>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</si>
  <si>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</si>
  <si>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</si>
  <si>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</si>
  <si>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8.02-8.14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</si>
</sst>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5" fillId="3" borderId="7" xfId="0" applyFont="1" applyFill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5" fillId="3" borderId="8" xfId="0" applyFont="1" applyFill="1" applyBorder="1" applyAlignment="1">
      <alignment horizontal="center" vertical="center"/>
    </xf>
    <xf numFmtId="0" fontId="15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Dra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C2-471F-B535-3A582158E6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C2-471F-B535-3A582158E6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C2-471F-B535-3A582158E6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C2-471F-B535-3A582158E6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C2-471F-B535-3A582158E6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C2-471F-B535-3A582158E6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C2-471F-B535-3A582158E6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C2-471F-B535-3A582158E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757808"/>
        <c:axId val="1"/>
      </c:scatterChart>
      <c:valAx>
        <c:axId val="34675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57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8159BB-2F89-2BAB-A8A3-527EED649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9"/>
      <c r="F1" s="29" t="s">
        <v>35</v>
      </c>
      <c r="G1" s="27" t="s">
        <v>36</v>
      </c>
      <c r="H1" s="30" t="s">
        <v>37</v>
      </c>
      <c r="I1" s="28">
        <v>48953.47</v>
      </c>
      <c r="J1" s="28">
        <v>5.4779799999999996</v>
      </c>
      <c r="K1" s="31" t="s">
        <v>38</v>
      </c>
      <c r="L1" s="32" t="s">
        <v>39</v>
      </c>
    </row>
    <row r="2" spans="1:12" x14ac:dyDescent="0.2">
      <c r="A2" t="s">
        <v>23</v>
      </c>
      <c r="B2" t="s">
        <v>36</v>
      </c>
      <c r="C2" s="9"/>
      <c r="D2" s="9"/>
    </row>
    <row r="3" spans="1:12" ht="13.5" thickBot="1" x14ac:dyDescent="0.25"/>
    <row r="4" spans="1:12" ht="14.25" thickTop="1" thickBot="1" x14ac:dyDescent="0.25">
      <c r="A4" s="26" t="s">
        <v>37</v>
      </c>
      <c r="C4" s="7">
        <v>48953.47</v>
      </c>
      <c r="D4" s="8">
        <v>5.4779799999999996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48953.47</v>
      </c>
      <c r="D7" s="42" t="s">
        <v>47</v>
      </c>
    </row>
    <row r="8" spans="1:12" x14ac:dyDescent="0.2">
      <c r="A8" t="s">
        <v>2</v>
      </c>
      <c r="C8">
        <f>+D4</f>
        <v>5.4779799999999996</v>
      </c>
      <c r="D8" s="42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3" t="s">
        <v>42</v>
      </c>
      <c r="F12" s="41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40">
        <v>1</v>
      </c>
    </row>
    <row r="14" spans="1:12" x14ac:dyDescent="0.2">
      <c r="A14" s="11"/>
      <c r="B14" s="11"/>
      <c r="C14" s="11"/>
      <c r="D14" s="11"/>
      <c r="E14" s="34" t="s">
        <v>32</v>
      </c>
      <c r="F14" s="37">
        <f ca="1">NOW()+15018.5+$C$9/24</f>
        <v>60532.754188541665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37">
        <f ca="1">ROUND(2*($F$14-$C$7)/$C$8,0)/2+$F$13</f>
        <v>2115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37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5" t="s">
        <v>45</v>
      </c>
      <c r="F17" s="38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6" t="s">
        <v>46</v>
      </c>
      <c r="F18" s="39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38</v>
      </c>
      <c r="C21" s="9">
        <v>48953.47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33934.97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2024-08-10T06:06:01Z</dcterms:modified>
</cp:coreProperties>
</file>