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668797-16A3-4B2C-B5E9-55DE2ADF4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3" i="1"/>
  <c r="F23" i="1"/>
  <c r="G23" i="1" s="1"/>
  <c r="K23" i="1" s="1"/>
  <c r="Q23" i="1"/>
  <c r="E22" i="1"/>
  <c r="F22" i="1"/>
  <c r="G22" i="1"/>
  <c r="K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B76" i="2"/>
  <c r="G76" i="2"/>
  <c r="C76" i="2"/>
  <c r="D76" i="2"/>
  <c r="A76" i="2"/>
  <c r="H75" i="2"/>
  <c r="G75" i="2"/>
  <c r="C75" i="2"/>
  <c r="D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C71" i="2"/>
  <c r="D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C67" i="2"/>
  <c r="D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C63" i="2"/>
  <c r="D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C59" i="2"/>
  <c r="D59" i="2"/>
  <c r="B59" i="2"/>
  <c r="A59" i="2"/>
  <c r="H58" i="2"/>
  <c r="G58" i="2"/>
  <c r="C58" i="2"/>
  <c r="D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C55" i="2"/>
  <c r="D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C51" i="2"/>
  <c r="D51" i="2"/>
  <c r="B51" i="2"/>
  <c r="A51" i="2"/>
  <c r="H50" i="2"/>
  <c r="G50" i="2"/>
  <c r="C50" i="2"/>
  <c r="D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C47" i="2"/>
  <c r="D47" i="2"/>
  <c r="B47" i="2"/>
  <c r="A47" i="2"/>
  <c r="H46" i="2"/>
  <c r="G46" i="2"/>
  <c r="C46" i="2"/>
  <c r="D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C43" i="2"/>
  <c r="D43" i="2"/>
  <c r="B43" i="2"/>
  <c r="A43" i="2"/>
  <c r="H42" i="2"/>
  <c r="G42" i="2"/>
  <c r="C42" i="2"/>
  <c r="D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C39" i="2"/>
  <c r="D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C35" i="2"/>
  <c r="D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C31" i="2"/>
  <c r="D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C27" i="2"/>
  <c r="D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C23" i="2"/>
  <c r="D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C11" i="2"/>
  <c r="D11" i="2"/>
  <c r="B11" i="2"/>
  <c r="A11" i="2"/>
  <c r="C9" i="1"/>
  <c r="E21" i="1"/>
  <c r="F21" i="1"/>
  <c r="G21" i="1"/>
  <c r="I21" i="1"/>
  <c r="D9" i="1"/>
  <c r="C17" i="1"/>
  <c r="Q21" i="1"/>
  <c r="C11" i="1"/>
  <c r="C12" i="1"/>
  <c r="F15" i="1" l="1"/>
  <c r="O23" i="1"/>
  <c r="C16" i="1"/>
  <c r="D18" i="1" s="1"/>
  <c r="C15" i="1"/>
  <c r="O21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<sst xmlns="http://schemas.openxmlformats.org/spreadsheetml/2006/main" count="430" uniqueCount="68">
  <si>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</si>
  <si>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</si>
  <si>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</si>
  <si>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</si>
  <si>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</si>
  <si>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</si>
  <si>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</si>
  <si>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</si>
  <si>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</si>
  <si>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</si>
  <si>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</si>
  <si>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</si>
  <si>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</si>
  <si>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</si>
  <si>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</si>
  <si>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</si>
  <si>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</si>
  <si>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</si>
  <si>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</si>
  <si>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</si>
  <si>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</si>
  <si>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</si>
  <si>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</si>
  <si>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</si>
  <si>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</si>
  <si>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</si>
  <si>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</si>
  <si>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</si>
  <si>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</si>
  <si>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</si>
  <si>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</si>
  <si>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</si>
  <si>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</si>
  <si>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</si>
  <si>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</si>
  <si>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</si>
  <si>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</si>
  <si>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</si>
  <si>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</si>
  <si>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</si>
  <si>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</si>
  <si>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</si>
  <si>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</si>
  <si>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</si>
  <si>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</si>
  <si>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</si>
  <si>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</si>
  <si>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</si>
  <si>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</si>
  <si>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</si>
  <si>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</si>
  <si>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</si>
  <si>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</si>
  <si>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</si>
  <si>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</si>
  <si>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V0400 Dra</t>
  </si>
  <si>
    <t>G4433-1658</t>
  </si>
  <si>
    <t>EW</t>
  </si>
  <si>
    <t>GCVS</t>
  </si>
  <si>
    <t>V0400 Dra / GSC 4433-1658</t>
  </si>
  <si>
    <t>IBVS 6157</t>
  </si>
  <si>
    <t>JBAV, 60</t>
  </si>
  <si>
    <t>I</t>
  </si>
  <si>
    <t>Next ToM-P</t>
  </si>
  <si>
    <t>Next ToM-S</t>
  </si>
  <si>
    <t>12.446-12.869</t>
  </si>
  <si>
    <t xml:space="preserve">Mag R1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</si>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</sst>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0" fillId="2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14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22" fontId="26" fillId="0" borderId="16" xfId="0" applyNumberFormat="1" applyFont="1" applyBorder="1" applyAlignment="1">
      <alignment horizontal="right" vertical="center"/>
    </xf>
    <xf numFmtId="22" fontId="26" fillId="0" borderId="17" xfId="0" applyNumberFormat="1" applyFont="1" applyBorder="1" applyAlignment="1">
      <alignment horizontal="right" vertical="center"/>
    </xf>
    <xf numFmtId="0" fontId="1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09-4F77-A329-222792ACAA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09-4F77-A329-222792ACAA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09-4F77-A329-222792ACAA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-9.1679999997722916E-2</c:v>
                </c:pt>
                <c:pt idx="2">
                  <c:v>9.4230000002426095E-2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09-4F77-A329-222792ACAA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09-4F77-A329-222792ACAA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09-4F77-A329-222792ACAA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09-4F77-A329-222792ACAA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-3.3352278921876595E-2</c:v>
                </c:pt>
                <c:pt idx="1">
                  <c:v>7.5930946977874059E-3</c:v>
                </c:pt>
                <c:pt idx="2">
                  <c:v>2.8309184228792382E-2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09-4F77-A329-222792ACAA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12196</c:v>
                </c:pt>
                <c:pt idx="2">
                  <c:v>18366.5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09-4F77-A329-222792ACA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9728"/>
        <c:axId val="1"/>
      </c:scatterChart>
      <c:valAx>
        <c:axId val="69012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E1C88A-0BAB-189D-5AEC-0FFE9CD61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59</v>
      </c>
      <c r="F1" s="48" t="s">
        <v>55</v>
      </c>
      <c r="G1" s="29"/>
      <c r="H1" s="49"/>
      <c r="I1" s="50" t="s">
        <v>56</v>
      </c>
      <c r="J1" s="48" t="s">
        <v>55</v>
      </c>
      <c r="K1" s="31">
        <v>18.165781599999999</v>
      </c>
      <c r="L1" s="32">
        <v>69.264587000000006</v>
      </c>
      <c r="M1" s="51">
        <v>51627.82</v>
      </c>
      <c r="N1" s="33">
        <v>0.41937999999999998</v>
      </c>
      <c r="O1" s="30" t="s">
        <v>57</v>
      </c>
    </row>
    <row r="2" spans="1:15" ht="12.95" customHeight="1">
      <c r="A2" t="s">
        <v>23</v>
      </c>
      <c r="B2" t="s">
        <v>57</v>
      </c>
      <c r="C2" s="28"/>
      <c r="D2" s="3"/>
    </row>
    <row r="3" spans="1:15" ht="12.95" customHeight="1" thickBot="1"/>
    <row r="4" spans="1:15" ht="12.95" customHeight="1" thickTop="1" thickBot="1">
      <c r="A4" s="5" t="s">
        <v>0</v>
      </c>
      <c r="C4" s="25" t="s">
        <v>36</v>
      </c>
      <c r="D4" s="26" t="s">
        <v>36</v>
      </c>
    </row>
    <row r="5" spans="1:15" ht="12.95" customHeight="1" thickTop="1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>
      <c r="A6" s="5" t="s">
        <v>1</v>
      </c>
    </row>
    <row r="7" spans="1:15" ht="12.95" customHeight="1">
      <c r="A7" t="s">
        <v>2</v>
      </c>
      <c r="C7" s="56">
        <v>51627.82</v>
      </c>
      <c r="D7" s="27" t="s">
        <v>58</v>
      </c>
      <c r="E7" s="67" t="s">
        <v>67</v>
      </c>
    </row>
    <row r="8" spans="1:15" ht="12.95" customHeight="1">
      <c r="A8" t="s">
        <v>3</v>
      </c>
      <c r="C8" s="56">
        <v>0.41937999999999998</v>
      </c>
      <c r="D8" s="27" t="s">
        <v>58</v>
      </c>
      <c r="E8" s="67" t="s">
        <v>67</v>
      </c>
    </row>
    <row r="9" spans="1:15" ht="12.95" customHeight="1">
      <c r="A9" s="23" t="s">
        <v>31</v>
      </c>
      <c r="B9" s="47">
        <v>21</v>
      </c>
      <c r="C9" s="21" t="str">
        <f>"F"&amp;B9</f>
        <v>F21</v>
      </c>
      <c r="D9" s="22" t="str">
        <f>"G"&amp;B9</f>
        <v>G21</v>
      </c>
    </row>
    <row r="10" spans="1:15" ht="12.95" customHeight="1" thickBot="1">
      <c r="A10" s="10"/>
      <c r="B10" s="10"/>
      <c r="C10" s="4" t="s">
        <v>19</v>
      </c>
      <c r="D10" s="4" t="s">
        <v>20</v>
      </c>
      <c r="E10" s="10"/>
    </row>
    <row r="11" spans="1:15" ht="12.95" customHeight="1">
      <c r="A11" s="10" t="s">
        <v>15</v>
      </c>
      <c r="B11" s="10"/>
      <c r="C11" s="20">
        <f ca="1">INTERCEPT(INDIRECT($D$9):G992,INDIRECT($C$9):F992)</f>
        <v>-3.3352278921876595E-2</v>
      </c>
      <c r="D11" s="3"/>
      <c r="E11" s="10"/>
    </row>
    <row r="12" spans="1:15" ht="12.95" customHeight="1">
      <c r="A12" s="10" t="s">
        <v>16</v>
      </c>
      <c r="B12" s="10"/>
      <c r="C12" s="20">
        <f ca="1">SLOPE(INDIRECT($D$9):G992,INDIRECT($C$9):F992)</f>
        <v>3.3572789127307313E-6</v>
      </c>
      <c r="D12" s="3"/>
      <c r="E12" s="61" t="s">
        <v>66</v>
      </c>
      <c r="F12" s="62" t="s">
        <v>65</v>
      </c>
    </row>
    <row r="13" spans="1:15" ht="12.95" customHeight="1">
      <c r="A13" s="10" t="s">
        <v>18</v>
      </c>
      <c r="B13" s="10"/>
      <c r="C13" s="3" t="s">
        <v>13</v>
      </c>
      <c r="E13" s="59" t="s">
        <v>33</v>
      </c>
      <c r="F13" s="63">
        <v>1</v>
      </c>
    </row>
    <row r="14" spans="1:15" ht="12.95" customHeight="1">
      <c r="A14" s="10"/>
      <c r="B14" s="10"/>
      <c r="C14" s="10"/>
      <c r="E14" s="59" t="s">
        <v>30</v>
      </c>
      <c r="F14" s="64">
        <f ca="1">NOW()+15018.5+$C$5/24</f>
        <v>60534.769359143516</v>
      </c>
    </row>
    <row r="15" spans="1:15" ht="12.95" customHeight="1">
      <c r="A15" s="12" t="s">
        <v>17</v>
      </c>
      <c r="B15" s="10"/>
      <c r="C15" s="13">
        <f ca="1">(C7+C11)+(C8+C12)*INT(MAX(F21:F3533))</f>
        <v>59330.181387505589</v>
      </c>
      <c r="E15" s="59" t="s">
        <v>34</v>
      </c>
      <c r="F15" s="64">
        <f ca="1">ROUND(2*($F$14-$C$7)/$C$8,0)/2+$F$13</f>
        <v>21239.5</v>
      </c>
    </row>
    <row r="16" spans="1:15" ht="12.95" customHeight="1">
      <c r="A16" s="15" t="s">
        <v>4</v>
      </c>
      <c r="B16" s="10"/>
      <c r="C16" s="16">
        <f ca="1">+C8+C12</f>
        <v>0.41938335727891268</v>
      </c>
      <c r="E16" s="59" t="s">
        <v>35</v>
      </c>
      <c r="F16" s="64">
        <f ca="1">ROUND(2*($F$14-$C$15)/$C$16,0)/2+$F$13</f>
        <v>2873.5</v>
      </c>
    </row>
    <row r="17" spans="1:21" ht="12.95" customHeight="1" thickBot="1">
      <c r="A17" s="14" t="s">
        <v>27</v>
      </c>
      <c r="B17" s="10"/>
      <c r="C17" s="10">
        <f>COUNT(C21:C2191)</f>
        <v>3</v>
      </c>
      <c r="E17" s="59" t="s">
        <v>63</v>
      </c>
      <c r="F17" s="65">
        <f ca="1">+$C$15+$C$16*$F$16-15018.5-$C$5/24</f>
        <v>45517.175297979877</v>
      </c>
    </row>
    <row r="18" spans="1:21" ht="12.95" customHeight="1" thickTop="1" thickBot="1">
      <c r="A18" s="15" t="s">
        <v>5</v>
      </c>
      <c r="B18" s="10"/>
      <c r="C18" s="18">
        <f ca="1">+C15</f>
        <v>59330.181387505589</v>
      </c>
      <c r="D18" s="19">
        <f ca="1">+C16</f>
        <v>0.41938335727891268</v>
      </c>
      <c r="E18" s="60" t="s">
        <v>64</v>
      </c>
      <c r="F18" s="66">
        <f ca="1">+($C$15+$C$16*$F$16)-($C$16/2)-15018.5-$C$5/24</f>
        <v>45516.965606301237</v>
      </c>
    </row>
    <row r="19" spans="1:21" ht="12.95" customHeight="1" thickTop="1">
      <c r="E19" s="14"/>
      <c r="F19" s="17"/>
    </row>
    <row r="20" spans="1:21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>
      <c r="A21" t="s">
        <v>58</v>
      </c>
      <c r="C21" s="8">
        <v>51627.82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-3.3352278921876595E-2</v>
      </c>
      <c r="Q21" s="2">
        <f>+C21-15018.5</f>
        <v>36609.32</v>
      </c>
    </row>
    <row r="22" spans="1:21" ht="12.95" customHeight="1">
      <c r="A22" s="52" t="s">
        <v>60</v>
      </c>
      <c r="B22" s="53"/>
      <c r="C22" s="52">
        <v>56742.486799999999</v>
      </c>
      <c r="D22" s="52">
        <v>2.9999999999999997E-4</v>
      </c>
      <c r="E22">
        <f>+(C22-C$7)/C$8</f>
        <v>12195.781391578043</v>
      </c>
      <c r="F22">
        <f>ROUND(2*E22,0)/2</f>
        <v>12196</v>
      </c>
      <c r="G22">
        <f>+C22-(C$7+F22*C$8)</f>
        <v>-9.1679999997722916E-2</v>
      </c>
      <c r="K22">
        <f>+G22</f>
        <v>-9.1679999997722916E-2</v>
      </c>
      <c r="O22">
        <f ca="1">+C$11+C$12*$F22</f>
        <v>7.5930946977874059E-3</v>
      </c>
      <c r="Q22" s="2">
        <f>+C22-15018.5</f>
        <v>41723.986799999999</v>
      </c>
    </row>
    <row r="23" spans="1:21" ht="12.95" customHeight="1">
      <c r="A23" s="54" t="s">
        <v>61</v>
      </c>
      <c r="B23" s="55" t="s">
        <v>62</v>
      </c>
      <c r="C23" s="57">
        <v>59330.457000000002</v>
      </c>
      <c r="D23" s="58">
        <v>2E-3</v>
      </c>
      <c r="E23">
        <f>+(C23-C$7)/C$8</f>
        <v>18366.724688826369</v>
      </c>
      <c r="F23">
        <f>ROUND(2*E23,0)/2</f>
        <v>18366.5</v>
      </c>
      <c r="G23">
        <f>+C23-(C$7+F23*C$8)</f>
        <v>9.4230000002426095E-2</v>
      </c>
      <c r="K23">
        <f>+G23</f>
        <v>9.4230000002426095E-2</v>
      </c>
      <c r="O23">
        <f ca="1">+C$11+C$12*$F23</f>
        <v>2.8309184228792382E-2</v>
      </c>
      <c r="Q23" s="2">
        <f>+C23-15018.5</f>
        <v>44311.957000000002</v>
      </c>
    </row>
    <row r="24" spans="1:21" ht="12.95" customHeight="1">
      <c r="C24" s="8"/>
      <c r="D24" s="8"/>
      <c r="Q24" s="2"/>
    </row>
    <row r="25" spans="1:21" ht="12.95" customHeight="1">
      <c r="C25" s="8"/>
      <c r="D25" s="8"/>
      <c r="Q25" s="2"/>
    </row>
    <row r="26" spans="1:21" ht="12.95" customHeight="1">
      <c r="C26" s="8"/>
      <c r="D26" s="8"/>
      <c r="Q26" s="2"/>
    </row>
    <row r="27" spans="1:21" ht="12.95" customHeight="1">
      <c r="C27" s="8"/>
      <c r="D27" s="8"/>
      <c r="Q27" s="2"/>
    </row>
    <row r="28" spans="1:21" ht="12.95" customHeight="1">
      <c r="C28" s="8"/>
      <c r="D28" s="8"/>
      <c r="Q28" s="2"/>
    </row>
    <row r="29" spans="1:21" ht="12.95" customHeight="1">
      <c r="C29" s="8"/>
      <c r="D29" s="8"/>
      <c r="Q29" s="2"/>
    </row>
    <row r="30" spans="1:21" ht="12.95" customHeight="1">
      <c r="C30" s="8"/>
      <c r="D30" s="8"/>
      <c r="Q30" s="2"/>
    </row>
    <row r="31" spans="1:21" ht="12.95" customHeight="1">
      <c r="C31" s="8"/>
      <c r="D31" s="8"/>
      <c r="Q31" s="2"/>
    </row>
    <row r="32" spans="1:21" ht="12.95" customHeight="1">
      <c r="C32" s="8"/>
      <c r="D32" s="8"/>
      <c r="Q32" s="2"/>
    </row>
    <row r="33" spans="3:17" ht="12.95" customHeight="1">
      <c r="C33" s="8"/>
      <c r="D33" s="8"/>
      <c r="Q33" s="2"/>
    </row>
    <row r="34" spans="3:17" ht="12.95" customHeight="1">
      <c r="C34" s="8"/>
      <c r="D34" s="8"/>
    </row>
    <row r="35" spans="3:17" ht="12.95" customHeight="1">
      <c r="C35" s="8"/>
      <c r="D35" s="8"/>
    </row>
    <row r="36" spans="3:17" ht="12.95" customHeight="1">
      <c r="C36" s="8"/>
      <c r="D36" s="8"/>
    </row>
    <row r="37" spans="3:17" ht="12.95" customHeight="1">
      <c r="C37" s="8"/>
      <c r="D37" s="8"/>
    </row>
    <row r="38" spans="3:17" ht="12.95" customHeight="1">
      <c r="C38" s="8"/>
      <c r="D38" s="8"/>
    </row>
    <row r="39" spans="3:17" ht="12.95" customHeight="1">
      <c r="C39" s="8"/>
      <c r="D39" s="8"/>
    </row>
    <row r="40" spans="3:17" ht="12.95" customHeight="1">
      <c r="C40" s="8"/>
      <c r="D40" s="8"/>
    </row>
    <row r="41" spans="3:17" ht="12.95" customHeight="1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4" t="s">
        <v>41</v>
      </c>
      <c r="I1" s="35" t="s">
        <v>42</v>
      </c>
      <c r="J1" s="36" t="s">
        <v>40</v>
      </c>
    </row>
    <row r="2" spans="1:16">
      <c r="I2" s="37" t="s">
        <v>43</v>
      </c>
      <c r="J2" s="38" t="s">
        <v>39</v>
      </c>
    </row>
    <row r="3" spans="1:16">
      <c r="A3" s="39" t="s">
        <v>44</v>
      </c>
      <c r="I3" s="37" t="s">
        <v>45</v>
      </c>
      <c r="J3" s="38" t="s">
        <v>37</v>
      </c>
    </row>
    <row r="4" spans="1:16">
      <c r="I4" s="37" t="s">
        <v>46</v>
      </c>
      <c r="J4" s="38" t="s">
        <v>37</v>
      </c>
    </row>
    <row r="5" spans="1:16" ht="13.5" thickBot="1">
      <c r="I5" s="40" t="s">
        <v>47</v>
      </c>
      <c r="J5" s="41" t="s">
        <v>38</v>
      </c>
    </row>
    <row r="10" spans="1:16" ht="13.5" thickBot="1"/>
    <row r="11" spans="1:16" ht="12.75" customHeight="1" thickBot="1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49</v>
      </c>
      <c r="J11" s="44" t="s">
        <v>50</v>
      </c>
      <c r="K11" s="43">
        <v>-3273</v>
      </c>
      <c r="L11" s="43" t="s">
        <v>51</v>
      </c>
      <c r="M11" s="44" t="s">
        <v>52</v>
      </c>
      <c r="N11" s="44"/>
      <c r="O11" s="45" t="s">
        <v>53</v>
      </c>
      <c r="P11" s="45" t="s">
        <v>54</v>
      </c>
    </row>
    <row r="12" spans="1:16" ht="12.75" customHeight="1" thickBot="1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>
      <c r="B189" s="3"/>
      <c r="E189" s="42"/>
      <c r="F189" s="3"/>
    </row>
    <row r="190" spans="1:16">
      <c r="B190" s="3"/>
      <c r="E190" s="42"/>
      <c r="F190" s="3"/>
    </row>
    <row r="191" spans="1:16">
      <c r="B191" s="3"/>
      <c r="E191" s="42"/>
      <c r="F191" s="3"/>
    </row>
    <row r="192" spans="1:16">
      <c r="B192" s="3"/>
      <c r="E192" s="42"/>
      <c r="F192" s="3"/>
    </row>
    <row r="193" spans="2:6">
      <c r="B193" s="3"/>
      <c r="E193" s="42"/>
      <c r="F193" s="3"/>
    </row>
    <row r="194" spans="2:6">
      <c r="B194" s="3"/>
      <c r="E194" s="42"/>
      <c r="F194" s="3"/>
    </row>
    <row r="195" spans="2:6">
      <c r="B195" s="3"/>
      <c r="E195" s="42"/>
      <c r="F195" s="3"/>
    </row>
    <row r="196" spans="2:6">
      <c r="B196" s="3"/>
      <c r="E196" s="42"/>
      <c r="F196" s="3"/>
    </row>
    <row r="197" spans="2:6">
      <c r="B197" s="3"/>
      <c r="E197" s="42"/>
      <c r="F197" s="3"/>
    </row>
    <row r="198" spans="2:6">
      <c r="B198" s="3"/>
      <c r="E198" s="42"/>
      <c r="F198" s="3"/>
    </row>
    <row r="199" spans="2:6">
      <c r="B199" s="3"/>
      <c r="E199" s="42"/>
      <c r="F199" s="3"/>
    </row>
    <row r="200" spans="2:6">
      <c r="B200" s="3"/>
      <c r="E200" s="42"/>
      <c r="F200" s="3"/>
    </row>
    <row r="201" spans="2:6">
      <c r="B201" s="3"/>
      <c r="E201" s="42"/>
      <c r="F201" s="3"/>
    </row>
    <row r="202" spans="2:6">
      <c r="B202" s="3"/>
      <c r="E202" s="42"/>
      <c r="F202" s="3"/>
    </row>
    <row r="203" spans="2:6">
      <c r="B203" s="3"/>
      <c r="E203" s="42"/>
      <c r="F203" s="3"/>
    </row>
    <row r="204" spans="2:6">
      <c r="B204" s="3"/>
      <c r="E204" s="42"/>
      <c r="F204" s="3"/>
    </row>
    <row r="205" spans="2:6">
      <c r="B205" s="3"/>
      <c r="E205" s="42"/>
      <c r="F205" s="3"/>
    </row>
    <row r="206" spans="2:6">
      <c r="B206" s="3"/>
      <c r="E206" s="42"/>
      <c r="F206" s="3"/>
    </row>
    <row r="207" spans="2:6">
      <c r="B207" s="3"/>
      <c r="E207" s="42"/>
      <c r="F207" s="3"/>
    </row>
    <row r="208" spans="2:6">
      <c r="B208" s="3"/>
      <c r="E208" s="42"/>
      <c r="F208" s="3"/>
    </row>
    <row r="209" spans="2:6">
      <c r="B209" s="3"/>
      <c r="E209" s="42"/>
      <c r="F209" s="3"/>
    </row>
    <row r="210" spans="2:6">
      <c r="B210" s="3"/>
      <c r="E210" s="42"/>
      <c r="F210" s="3"/>
    </row>
    <row r="211" spans="2:6">
      <c r="B211" s="3"/>
      <c r="E211" s="42"/>
      <c r="F211" s="3"/>
    </row>
    <row r="212" spans="2:6">
      <c r="B212" s="3"/>
      <c r="E212" s="42"/>
      <c r="F212" s="3"/>
    </row>
    <row r="213" spans="2:6">
      <c r="B213" s="3"/>
      <c r="E213" s="42"/>
      <c r="F213" s="3"/>
    </row>
    <row r="214" spans="2:6">
      <c r="B214" s="3"/>
      <c r="E214" s="42"/>
      <c r="F214" s="3"/>
    </row>
    <row r="215" spans="2:6">
      <c r="B215" s="3"/>
      <c r="E215" s="42"/>
      <c r="F215" s="3"/>
    </row>
    <row r="216" spans="2:6">
      <c r="B216" s="3"/>
      <c r="E216" s="42"/>
      <c r="F216" s="3"/>
    </row>
    <row r="217" spans="2:6">
      <c r="B217" s="3"/>
      <c r="E217" s="42"/>
      <c r="F217" s="3"/>
    </row>
    <row r="218" spans="2:6">
      <c r="B218" s="3"/>
      <c r="E218" s="42"/>
      <c r="F218" s="3"/>
    </row>
    <row r="219" spans="2:6">
      <c r="B219" s="3"/>
      <c r="E219" s="42"/>
      <c r="F219" s="3"/>
    </row>
    <row r="220" spans="2:6">
      <c r="B220" s="3"/>
      <c r="E220" s="42"/>
      <c r="F220" s="3"/>
    </row>
    <row r="221" spans="2:6">
      <c r="B221" s="3"/>
      <c r="E221" s="42"/>
      <c r="F221" s="3"/>
    </row>
    <row r="222" spans="2:6">
      <c r="B222" s="3"/>
      <c r="E222" s="42"/>
      <c r="F222" s="3"/>
    </row>
    <row r="223" spans="2:6">
      <c r="B223" s="3"/>
      <c r="E223" s="42"/>
      <c r="F223" s="3"/>
    </row>
    <row r="224" spans="2:6">
      <c r="B224" s="3"/>
      <c r="E224" s="42"/>
      <c r="F224" s="3"/>
    </row>
    <row r="225" spans="2:6">
      <c r="B225" s="3"/>
      <c r="E225" s="42"/>
      <c r="F225" s="3"/>
    </row>
    <row r="226" spans="2:6">
      <c r="B226" s="3"/>
      <c r="E226" s="42"/>
      <c r="F226" s="3"/>
    </row>
    <row r="227" spans="2:6">
      <c r="B227" s="3"/>
      <c r="E227" s="42"/>
      <c r="F227" s="3"/>
    </row>
    <row r="228" spans="2:6">
      <c r="B228" s="3"/>
      <c r="E228" s="42"/>
      <c r="F228" s="3"/>
    </row>
    <row r="229" spans="2:6">
      <c r="B229" s="3"/>
      <c r="E229" s="42"/>
      <c r="F229" s="3"/>
    </row>
    <row r="230" spans="2:6">
      <c r="B230" s="3"/>
      <c r="E230" s="42"/>
      <c r="F230" s="3"/>
    </row>
    <row r="231" spans="2:6">
      <c r="B231" s="3"/>
      <c r="E231" s="42"/>
      <c r="F231" s="3"/>
    </row>
    <row r="232" spans="2:6">
      <c r="B232" s="3"/>
      <c r="E232" s="42"/>
      <c r="F232" s="3"/>
    </row>
    <row r="233" spans="2:6">
      <c r="B233" s="3"/>
      <c r="E233" s="42"/>
      <c r="F233" s="3"/>
    </row>
    <row r="234" spans="2:6">
      <c r="B234" s="3"/>
      <c r="E234" s="42"/>
      <c r="F234" s="3"/>
    </row>
    <row r="235" spans="2:6">
      <c r="B235" s="3"/>
      <c r="E235" s="42"/>
      <c r="F235" s="3"/>
    </row>
    <row r="236" spans="2:6">
      <c r="B236" s="3"/>
      <c r="E236" s="42"/>
      <c r="F236" s="3"/>
    </row>
    <row r="237" spans="2:6">
      <c r="B237" s="3"/>
      <c r="E237" s="42"/>
      <c r="F237" s="3"/>
    </row>
    <row r="238" spans="2:6">
      <c r="B238" s="3"/>
      <c r="E238" s="42"/>
      <c r="F238" s="3"/>
    </row>
    <row r="239" spans="2:6">
      <c r="B239" s="3"/>
      <c r="E239" s="42"/>
      <c r="F239" s="3"/>
    </row>
    <row r="240" spans="2:6">
      <c r="B240" s="3"/>
      <c r="E240" s="42"/>
      <c r="F240" s="3"/>
    </row>
    <row r="241" spans="2:6">
      <c r="B241" s="3"/>
      <c r="E241" s="42"/>
      <c r="F241" s="3"/>
    </row>
    <row r="242" spans="2:6">
      <c r="B242" s="3"/>
      <c r="E242" s="42"/>
      <c r="F242" s="3"/>
    </row>
    <row r="243" spans="2:6">
      <c r="B243" s="3"/>
      <c r="E243" s="42"/>
      <c r="F243" s="3"/>
    </row>
    <row r="244" spans="2:6">
      <c r="B244" s="3"/>
      <c r="E244" s="42"/>
      <c r="F244" s="3"/>
    </row>
    <row r="245" spans="2:6">
      <c r="B245" s="3"/>
      <c r="E245" s="42"/>
      <c r="F245" s="3"/>
    </row>
    <row r="246" spans="2:6">
      <c r="B246" s="3"/>
      <c r="E246" s="42"/>
      <c r="F246" s="3"/>
    </row>
    <row r="247" spans="2:6">
      <c r="B247" s="3"/>
      <c r="E247" s="42"/>
      <c r="F247" s="3"/>
    </row>
    <row r="248" spans="2:6">
      <c r="B248" s="3"/>
      <c r="E248" s="42"/>
      <c r="F248" s="3"/>
    </row>
    <row r="249" spans="2:6">
      <c r="B249" s="3"/>
      <c r="E249" s="42"/>
      <c r="F249" s="3"/>
    </row>
    <row r="250" spans="2:6">
      <c r="B250" s="3"/>
      <c r="E250" s="42"/>
      <c r="F250" s="3"/>
    </row>
    <row r="251" spans="2:6">
      <c r="B251" s="3"/>
      <c r="E251" s="42"/>
      <c r="F251" s="3"/>
    </row>
    <row r="252" spans="2:6">
      <c r="B252" s="3"/>
      <c r="E252" s="42"/>
      <c r="F252" s="3"/>
    </row>
    <row r="253" spans="2:6">
      <c r="B253" s="3"/>
      <c r="E253" s="42"/>
      <c r="F253" s="3"/>
    </row>
    <row r="254" spans="2:6">
      <c r="B254" s="3"/>
      <c r="E254" s="42"/>
      <c r="F254" s="3"/>
    </row>
    <row r="255" spans="2:6">
      <c r="B255" s="3"/>
      <c r="E255" s="42"/>
      <c r="F255" s="3"/>
    </row>
    <row r="256" spans="2:6">
      <c r="B256" s="3"/>
      <c r="E256" s="42"/>
      <c r="F256" s="3"/>
    </row>
    <row r="257" spans="2:6">
      <c r="B257" s="3"/>
      <c r="E257" s="42"/>
      <c r="F257" s="3"/>
    </row>
    <row r="258" spans="2:6">
      <c r="B258" s="3"/>
      <c r="E258" s="42"/>
      <c r="F258" s="3"/>
    </row>
    <row r="259" spans="2:6">
      <c r="B259" s="3"/>
      <c r="E259" s="42"/>
      <c r="F259" s="3"/>
    </row>
    <row r="260" spans="2:6">
      <c r="B260" s="3"/>
      <c r="E260" s="42"/>
      <c r="F260" s="3"/>
    </row>
    <row r="261" spans="2:6">
      <c r="B261" s="3"/>
      <c r="E261" s="42"/>
      <c r="F261" s="3"/>
    </row>
    <row r="262" spans="2:6">
      <c r="B262" s="3"/>
      <c r="E262" s="42"/>
      <c r="F262" s="3"/>
    </row>
    <row r="263" spans="2:6">
      <c r="B263" s="3"/>
      <c r="E263" s="42"/>
      <c r="F263" s="3"/>
    </row>
    <row r="264" spans="2:6">
      <c r="B264" s="3"/>
      <c r="E264" s="42"/>
      <c r="F264" s="3"/>
    </row>
    <row r="265" spans="2:6">
      <c r="B265" s="3"/>
      <c r="E265" s="42"/>
      <c r="F265" s="3"/>
    </row>
    <row r="266" spans="2:6">
      <c r="B266" s="3"/>
      <c r="E266" s="42"/>
      <c r="F266" s="3"/>
    </row>
    <row r="267" spans="2:6">
      <c r="B267" s="3"/>
      <c r="E267" s="42"/>
      <c r="F267" s="3"/>
    </row>
    <row r="268" spans="2:6">
      <c r="B268" s="3"/>
      <c r="E268" s="42"/>
      <c r="F268" s="3"/>
    </row>
    <row r="269" spans="2:6">
      <c r="B269" s="3"/>
      <c r="E269" s="42"/>
      <c r="F269" s="3"/>
    </row>
    <row r="270" spans="2:6">
      <c r="B270" s="3"/>
      <c r="E270" s="42"/>
      <c r="F270" s="3"/>
    </row>
    <row r="271" spans="2:6">
      <c r="B271" s="3"/>
      <c r="E271" s="42"/>
      <c r="F271" s="3"/>
    </row>
    <row r="272" spans="2:6">
      <c r="B272" s="3"/>
      <c r="E272" s="42"/>
      <c r="F272" s="3"/>
    </row>
    <row r="273" spans="2:6">
      <c r="B273" s="3"/>
      <c r="E273" s="42"/>
      <c r="F273" s="3"/>
    </row>
    <row r="274" spans="2:6">
      <c r="B274" s="3"/>
      <c r="E274" s="42"/>
      <c r="F274" s="3"/>
    </row>
    <row r="275" spans="2:6">
      <c r="B275" s="3"/>
      <c r="E275" s="42"/>
      <c r="F275" s="3"/>
    </row>
    <row r="276" spans="2:6">
      <c r="B276" s="3"/>
      <c r="E276" s="42"/>
      <c r="F276" s="3"/>
    </row>
    <row r="277" spans="2:6">
      <c r="B277" s="3"/>
      <c r="E277" s="42"/>
      <c r="F277" s="3"/>
    </row>
    <row r="278" spans="2:6">
      <c r="B278" s="3"/>
      <c r="E278" s="42"/>
      <c r="F278" s="3"/>
    </row>
    <row r="279" spans="2:6">
      <c r="B279" s="3"/>
      <c r="E279" s="42"/>
      <c r="F279" s="3"/>
    </row>
    <row r="280" spans="2:6">
      <c r="B280" s="3"/>
      <c r="E280" s="42"/>
      <c r="F280" s="3"/>
    </row>
    <row r="281" spans="2:6">
      <c r="B281" s="3"/>
      <c r="E281" s="42"/>
      <c r="F281" s="3"/>
    </row>
    <row r="282" spans="2:6">
      <c r="B282" s="3"/>
      <c r="E282" s="42"/>
      <c r="F282" s="3"/>
    </row>
    <row r="283" spans="2:6">
      <c r="B283" s="3"/>
      <c r="E283" s="42"/>
      <c r="F283" s="3"/>
    </row>
    <row r="284" spans="2:6">
      <c r="B284" s="3"/>
      <c r="E284" s="42"/>
      <c r="F284" s="3"/>
    </row>
    <row r="285" spans="2:6">
      <c r="B285" s="3"/>
      <c r="E285" s="42"/>
      <c r="F285" s="3"/>
    </row>
    <row r="286" spans="2:6">
      <c r="B286" s="3"/>
      <c r="E286" s="42"/>
      <c r="F286" s="3"/>
    </row>
    <row r="287" spans="2:6">
      <c r="B287" s="3"/>
      <c r="E287" s="42"/>
      <c r="F287" s="3"/>
    </row>
    <row r="288" spans="2:6">
      <c r="B288" s="3"/>
      <c r="E288" s="42"/>
      <c r="F288" s="3"/>
    </row>
    <row r="289" spans="2:6">
      <c r="B289" s="3"/>
      <c r="E289" s="42"/>
      <c r="F289" s="3"/>
    </row>
    <row r="290" spans="2:6">
      <c r="B290" s="3"/>
      <c r="E290" s="42"/>
      <c r="F290" s="3"/>
    </row>
    <row r="291" spans="2:6">
      <c r="B291" s="3"/>
      <c r="E291" s="42"/>
      <c r="F291" s="3"/>
    </row>
    <row r="292" spans="2:6">
      <c r="B292" s="3"/>
      <c r="E292" s="42"/>
      <c r="F292" s="3"/>
    </row>
    <row r="293" spans="2:6">
      <c r="B293" s="3"/>
      <c r="E293" s="42"/>
      <c r="F293" s="3"/>
    </row>
    <row r="294" spans="2:6">
      <c r="B294" s="3"/>
      <c r="E294" s="42"/>
      <c r="F294" s="3"/>
    </row>
    <row r="295" spans="2:6">
      <c r="B295" s="3"/>
      <c r="E295" s="42"/>
      <c r="F295" s="3"/>
    </row>
    <row r="296" spans="2:6">
      <c r="B296" s="3"/>
      <c r="E296" s="42"/>
      <c r="F296" s="3"/>
    </row>
    <row r="297" spans="2:6">
      <c r="B297" s="3"/>
      <c r="E297" s="42"/>
      <c r="F297" s="3"/>
    </row>
    <row r="298" spans="2:6">
      <c r="B298" s="3"/>
      <c r="E298" s="42"/>
      <c r="F298" s="3"/>
    </row>
    <row r="299" spans="2:6">
      <c r="B299" s="3"/>
      <c r="E299" s="42"/>
      <c r="F299" s="3"/>
    </row>
    <row r="300" spans="2:6">
      <c r="B300" s="3"/>
      <c r="E300" s="42"/>
      <c r="F300" s="3"/>
    </row>
    <row r="301" spans="2:6">
      <c r="B301" s="3"/>
      <c r="E301" s="42"/>
      <c r="F301" s="3"/>
    </row>
    <row r="302" spans="2:6">
      <c r="B302" s="3"/>
      <c r="E302" s="42"/>
      <c r="F302" s="3"/>
    </row>
    <row r="303" spans="2:6">
      <c r="B303" s="3"/>
      <c r="E303" s="42"/>
      <c r="F303" s="3"/>
    </row>
    <row r="304" spans="2:6">
      <c r="B304" s="3"/>
      <c r="E304" s="42"/>
      <c r="F304" s="3"/>
    </row>
    <row r="305" spans="2:6">
      <c r="B305" s="3"/>
      <c r="E305" s="42"/>
      <c r="F305" s="3"/>
    </row>
    <row r="306" spans="2:6">
      <c r="B306" s="3"/>
      <c r="E306" s="42"/>
      <c r="F306" s="3"/>
    </row>
    <row r="307" spans="2:6">
      <c r="B307" s="3"/>
      <c r="E307" s="42"/>
      <c r="F307" s="3"/>
    </row>
    <row r="308" spans="2:6">
      <c r="B308" s="3"/>
      <c r="E308" s="42"/>
      <c r="F308" s="3"/>
    </row>
    <row r="309" spans="2:6">
      <c r="B309" s="3"/>
      <c r="E309" s="42"/>
      <c r="F309" s="3"/>
    </row>
    <row r="310" spans="2:6">
      <c r="B310" s="3"/>
      <c r="E310" s="42"/>
      <c r="F310" s="3"/>
    </row>
    <row r="311" spans="2:6">
      <c r="B311" s="3"/>
      <c r="E311" s="42"/>
      <c r="F311" s="3"/>
    </row>
    <row r="312" spans="2:6">
      <c r="B312" s="3"/>
      <c r="E312" s="42"/>
      <c r="F312" s="3"/>
    </row>
    <row r="313" spans="2:6">
      <c r="B313" s="3"/>
      <c r="E313" s="42"/>
      <c r="F313" s="3"/>
    </row>
    <row r="314" spans="2:6">
      <c r="B314" s="3"/>
      <c r="E314" s="42"/>
      <c r="F314" s="3"/>
    </row>
    <row r="315" spans="2:6">
      <c r="B315" s="3"/>
      <c r="E315" s="42"/>
      <c r="F315" s="3"/>
    </row>
    <row r="316" spans="2:6">
      <c r="B316" s="3"/>
      <c r="E316" s="42"/>
      <c r="F316" s="3"/>
    </row>
    <row r="317" spans="2:6">
      <c r="B317" s="3"/>
      <c r="E317" s="42"/>
      <c r="F317" s="3"/>
    </row>
    <row r="318" spans="2:6">
      <c r="B318" s="3"/>
      <c r="E318" s="42"/>
      <c r="F318" s="3"/>
    </row>
    <row r="319" spans="2:6">
      <c r="B319" s="3"/>
      <c r="E319" s="42"/>
      <c r="F319" s="3"/>
    </row>
    <row r="320" spans="2:6">
      <c r="B320" s="3"/>
      <c r="E320" s="42"/>
      <c r="F320" s="3"/>
    </row>
    <row r="321" spans="2:6">
      <c r="B321" s="3"/>
      <c r="E321" s="42"/>
      <c r="F321" s="3"/>
    </row>
    <row r="322" spans="2:6">
      <c r="B322" s="3"/>
      <c r="E322" s="42"/>
      <c r="F322" s="3"/>
    </row>
    <row r="323" spans="2:6">
      <c r="B323" s="3"/>
      <c r="E323" s="42"/>
      <c r="F323" s="3"/>
    </row>
    <row r="324" spans="2:6">
      <c r="B324" s="3"/>
      <c r="E324" s="42"/>
      <c r="F324" s="3"/>
    </row>
    <row r="325" spans="2:6">
      <c r="B325" s="3"/>
      <c r="E325" s="42"/>
      <c r="F325" s="3"/>
    </row>
    <row r="326" spans="2:6">
      <c r="B326" s="3"/>
      <c r="E326" s="42"/>
      <c r="F326" s="3"/>
    </row>
    <row r="327" spans="2:6">
      <c r="B327" s="3"/>
      <c r="E327" s="42"/>
      <c r="F327" s="3"/>
    </row>
    <row r="328" spans="2:6">
      <c r="B328" s="3"/>
      <c r="E328" s="42"/>
      <c r="F328" s="3"/>
    </row>
    <row r="329" spans="2:6">
      <c r="B329" s="3"/>
      <c r="E329" s="42"/>
      <c r="F329" s="3"/>
    </row>
    <row r="330" spans="2:6">
      <c r="B330" s="3"/>
      <c r="E330" s="42"/>
      <c r="F330" s="3"/>
    </row>
    <row r="331" spans="2:6">
      <c r="B331" s="3"/>
      <c r="E331" s="42"/>
      <c r="F331" s="3"/>
    </row>
    <row r="332" spans="2:6">
      <c r="B332" s="3"/>
      <c r="E332" s="42"/>
      <c r="F332" s="3"/>
    </row>
    <row r="333" spans="2:6">
      <c r="B333" s="3"/>
      <c r="E333" s="42"/>
      <c r="F333" s="3"/>
    </row>
    <row r="334" spans="2:6">
      <c r="B334" s="3"/>
      <c r="E334" s="42"/>
      <c r="F334" s="3"/>
    </row>
    <row r="335" spans="2:6">
      <c r="B335" s="3"/>
      <c r="E335" s="42"/>
      <c r="F335" s="3"/>
    </row>
    <row r="336" spans="2:6">
      <c r="B336" s="3"/>
      <c r="E336" s="42"/>
      <c r="F336" s="3"/>
    </row>
    <row r="337" spans="2:6">
      <c r="B337" s="3"/>
      <c r="E337" s="42"/>
      <c r="F337" s="3"/>
    </row>
    <row r="338" spans="2:6">
      <c r="B338" s="3"/>
      <c r="E338" s="42"/>
      <c r="F338" s="3"/>
    </row>
    <row r="339" spans="2:6">
      <c r="B339" s="3"/>
      <c r="E339" s="42"/>
      <c r="F339" s="3"/>
    </row>
    <row r="340" spans="2:6">
      <c r="B340" s="3"/>
      <c r="E340" s="42"/>
      <c r="F340" s="3"/>
    </row>
    <row r="341" spans="2:6">
      <c r="B341" s="3"/>
      <c r="E341" s="42"/>
      <c r="F341" s="3"/>
    </row>
    <row r="342" spans="2:6">
      <c r="B342" s="3"/>
      <c r="E342" s="42"/>
      <c r="F342" s="3"/>
    </row>
    <row r="343" spans="2:6">
      <c r="B343" s="3"/>
      <c r="E343" s="42"/>
      <c r="F343" s="3"/>
    </row>
    <row r="344" spans="2:6">
      <c r="B344" s="3"/>
      <c r="E344" s="42"/>
      <c r="F344" s="3"/>
    </row>
    <row r="345" spans="2:6">
      <c r="B345" s="3"/>
      <c r="E345" s="42"/>
      <c r="F345" s="3"/>
    </row>
    <row r="346" spans="2:6">
      <c r="B346" s="3"/>
      <c r="E346" s="42"/>
      <c r="F346" s="3"/>
    </row>
    <row r="347" spans="2:6">
      <c r="B347" s="3"/>
      <c r="E347" s="42"/>
      <c r="F347" s="3"/>
    </row>
    <row r="348" spans="2:6">
      <c r="B348" s="3"/>
      <c r="E348" s="42"/>
      <c r="F348" s="3"/>
    </row>
    <row r="349" spans="2:6">
      <c r="B349" s="3"/>
      <c r="E349" s="42"/>
      <c r="F349" s="3"/>
    </row>
    <row r="350" spans="2:6">
      <c r="B350" s="3"/>
      <c r="E350" s="42"/>
      <c r="F350" s="3"/>
    </row>
    <row r="351" spans="2:6">
      <c r="B351" s="3"/>
      <c r="E351" s="42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2024-08-12T06:27:52Z</dcterms:modified>
</cp:coreProperties>
</file>