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613A1DF-DA19-4F0A-8421-C545BC9DEE0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1" i="1"/>
  <c r="F21" i="1"/>
  <c r="G21" i="1"/>
  <c r="K21" i="1"/>
  <c r="E22" i="1"/>
  <c r="F22" i="1"/>
  <c r="G22" i="1"/>
  <c r="K22" i="1"/>
  <c r="E23" i="1"/>
  <c r="F23" i="1"/>
  <c r="U23" i="1"/>
  <c r="E24" i="1"/>
  <c r="F24" i="1"/>
  <c r="G24" i="1"/>
  <c r="K24" i="1"/>
  <c r="Q25" i="1"/>
  <c r="Q24" i="1"/>
  <c r="Q23" i="1"/>
  <c r="E9" i="1"/>
  <c r="D9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F16" i="1"/>
  <c r="C17" i="1"/>
  <c r="Q21" i="1"/>
  <c r="C11" i="1"/>
  <c r="C12" i="1"/>
  <c r="C16" i="1" l="1"/>
  <c r="D18" i="1" s="1"/>
  <c r="O25" i="1"/>
  <c r="O23" i="1"/>
  <c r="C15" i="1"/>
  <c r="O24" i="1"/>
  <c r="O21" i="1"/>
  <c r="O22" i="1"/>
  <c r="F17" i="1"/>
  <c r="F18" i="1" l="1"/>
  <c r="F19" i="1" s="1"/>
  <c r="C18" i="1"/>
</calcChain>
</file>

<file path=xl/sharedStrings.xml><?xml version="1.0" encoding="utf-8"?>
<sst xmlns="http://schemas.openxmlformats.org/spreadsheetml/2006/main" count="426" uniqueCount="64">
  <si>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</si>
  <si>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</si>
  <si>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</si>
  <si>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</si>
  <si>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</si>
  <si>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</si>
  <si>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</si>
  <si>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</si>
  <si>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</si>
  <si>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</si>
  <si>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</si>
  <si>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</si>
  <si>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</si>
  <si>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</si>
  <si>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</si>
  <si>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</si>
  <si>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</si>
  <si>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</si>
  <si>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</si>
  <si>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</si>
  <si>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</si>
  <si>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</si>
  <si>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</si>
  <si>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</si>
  <si>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</si>
  <si>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</si>
  <si>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</si>
  <si>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</si>
  <si>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</si>
  <si>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</si>
  <si>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</si>
  <si>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</si>
  <si>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</si>
  <si>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</si>
  <si>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</si>
  <si>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</si>
  <si>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</si>
  <si>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</si>
  <si>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</si>
  <si>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</si>
  <si>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</si>
  <si>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</si>
  <si>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</si>
  <si>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</si>
  <si>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</si>
  <si>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</si>
  <si>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</si>
  <si>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</si>
  <si>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</si>
  <si>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</si>
  <si>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</si>
  <si>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</si>
  <si>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</si>
  <si>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</si>
  <si>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</si>
  <si>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</si>
  <si>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V1298 Her</t>
  </si>
  <si>
    <t>EA</t>
  </si>
  <si>
    <t>V1298 Her / GSC 2077-0730</t>
  </si>
  <si>
    <t>GCVS 4</t>
  </si>
  <si>
    <t>IBVS 6157</t>
  </si>
  <si>
    <t>IBVS 6196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</si>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</sst>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0" fillId="26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0" fillId="0" borderId="0" xfId="0" applyAlignment="1">
      <alignment horizontal="right"/>
    </xf>
    <xf numFmtId="0" fontId="35" fillId="0" borderId="0" xfId="44" applyFont="1" applyAlignment="1">
      <alignment horizont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1B-4083-AC7E-B169F91C64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1B-4083-AC7E-B169F91C64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1B-4083-AC7E-B169F91C64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2.6870000001508743E-2</c:v>
                </c:pt>
                <c:pt idx="3">
                  <c:v>2.3715000002994202E-2</c:v>
                </c:pt>
                <c:pt idx="4">
                  <c:v>2.8534999997646082E-2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1B-4083-AC7E-B169F91C64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1B-4083-AC7E-B169F91C64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1B-4083-AC7E-B169F91C64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1B-4083-AC7E-B169F91C64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5.5177753580933769E-4</c:v>
                </c:pt>
                <c:pt idx="1">
                  <c:v>2.3064209753577616E-2</c:v>
                </c:pt>
                <c:pt idx="2">
                  <c:v>2.3559593347611638E-2</c:v>
                </c:pt>
                <c:pt idx="3">
                  <c:v>2.6357593276877866E-2</c:v>
                </c:pt>
                <c:pt idx="4">
                  <c:v>2.9146419435884207E-2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1B-4083-AC7E-B169F91C64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1227</c:v>
                </c:pt>
                <c:pt idx="2">
                  <c:v>1254</c:v>
                </c:pt>
                <c:pt idx="3">
                  <c:v>1406.5</c:v>
                </c:pt>
                <c:pt idx="4">
                  <c:v>1558.5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2.7500000069267116E-3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1B-4083-AC7E-B169F91C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05864"/>
        <c:axId val="1"/>
      </c:scatterChart>
      <c:valAx>
        <c:axId val="51300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00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F76DD3-004B-D234-FD38-D818D1CEF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58</v>
      </c>
      <c r="F1" s="31" t="s">
        <v>56</v>
      </c>
      <c r="G1" s="32">
        <v>17.49516633</v>
      </c>
      <c r="H1" s="33">
        <v>23.280727200000001</v>
      </c>
      <c r="I1" s="34">
        <v>54547.906799999997</v>
      </c>
      <c r="J1" s="35">
        <v>2.1446900000000002</v>
      </c>
      <c r="K1" s="36" t="s">
        <v>57</v>
      </c>
      <c r="L1" s="37"/>
      <c r="M1" s="38">
        <v>54547.906799999997</v>
      </c>
      <c r="N1" s="38">
        <v>2.1446900000000002</v>
      </c>
      <c r="O1" s="41" t="s">
        <v>57</v>
      </c>
    </row>
    <row r="2" spans="1:15" x14ac:dyDescent="0.2">
      <c r="A2" t="s">
        <v>24</v>
      </c>
      <c r="B2" t="s">
        <v>57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54547.906799999997</v>
      </c>
      <c r="D4" s="28">
        <v>2.1446900000000002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65">
        <v>54547.906799999997</v>
      </c>
      <c r="D7" s="29" t="s">
        <v>59</v>
      </c>
    </row>
    <row r="8" spans="1:15" x14ac:dyDescent="0.2">
      <c r="A8" t="s">
        <v>4</v>
      </c>
      <c r="C8" s="65">
        <v>2.1446900000000002</v>
      </c>
      <c r="D8" s="29" t="s">
        <v>59</v>
      </c>
    </row>
    <row r="9" spans="1:15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INTERCEPT(INDIRECT($E$9):G992,INDIRECT($D$9):F992)</f>
        <v>5.5177753580933769E-4</v>
      </c>
      <c r="D11" s="3"/>
      <c r="E11" s="10"/>
    </row>
    <row r="12" spans="1:15" x14ac:dyDescent="0.2">
      <c r="A12" s="10" t="s">
        <v>17</v>
      </c>
      <c r="B12" s="10"/>
      <c r="C12" s="21">
        <f ca="1">SLOPE(INDIRECT($E$9):G992,INDIRECT($D$9):F992)</f>
        <v>1.8347540519778549E-5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57889.362957245663</v>
      </c>
      <c r="E15" s="14" t="s">
        <v>35</v>
      </c>
      <c r="F15" s="39">
        <v>1</v>
      </c>
    </row>
    <row r="16" spans="1:15" x14ac:dyDescent="0.2">
      <c r="A16" s="16" t="s">
        <v>5</v>
      </c>
      <c r="B16" s="10"/>
      <c r="C16" s="17">
        <f ca="1">+C8+C12</f>
        <v>2.14470834754052</v>
      </c>
      <c r="E16" s="14" t="s">
        <v>31</v>
      </c>
      <c r="F16" s="40">
        <f ca="1">NOW()+15018.5+$C$5/24</f>
        <v>60354.804709490738</v>
      </c>
    </row>
    <row r="17" spans="1:21" ht="13.5" thickBot="1" x14ac:dyDescent="0.25">
      <c r="A17" s="14" t="s">
        <v>28</v>
      </c>
      <c r="B17" s="10"/>
      <c r="C17" s="10">
        <f>COUNT(C21:C2191)</f>
        <v>5</v>
      </c>
      <c r="E17" s="14" t="s">
        <v>36</v>
      </c>
      <c r="F17" s="15">
        <f ca="1">ROUND(2*(F16-$C$7)/$C$8,0)/2+F15</f>
        <v>2708.5</v>
      </c>
    </row>
    <row r="18" spans="1:21" ht="14.25" thickTop="1" thickBot="1" x14ac:dyDescent="0.25">
      <c r="A18" s="16" t="s">
        <v>6</v>
      </c>
      <c r="B18" s="10"/>
      <c r="C18" s="19">
        <f ca="1">+C15</f>
        <v>57889.362957245663</v>
      </c>
      <c r="D18" s="20">
        <f ca="1">+C16</f>
        <v>2.14470834754052</v>
      </c>
      <c r="E18" s="14" t="s">
        <v>37</v>
      </c>
      <c r="F18" s="23">
        <f ca="1">ROUND(2*(F16-$C$15)/$C$16,0)/2+F15</f>
        <v>1150.5</v>
      </c>
    </row>
    <row r="19" spans="1:21" ht="13.5" thickTop="1" x14ac:dyDescent="0.2">
      <c r="E19" s="14" t="s">
        <v>32</v>
      </c>
      <c r="F19" s="18">
        <f ca="1">+$C$15+$C$16*F18-15018.5-$C$5/24</f>
        <v>45338.74574442437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29" t="s">
        <v>59</v>
      </c>
      <c r="B21" s="3"/>
      <c r="C21" s="8">
        <v>54547.906799999997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5.5177753580933769E-4</v>
      </c>
      <c r="Q21" s="2">
        <f>+C21-15018.5</f>
        <v>39529.406799999997</v>
      </c>
    </row>
    <row r="22" spans="1:21" x14ac:dyDescent="0.2">
      <c r="A22" s="55" t="s">
        <v>60</v>
      </c>
      <c r="B22" s="56"/>
      <c r="C22" s="55">
        <v>57179.4683</v>
      </c>
      <c r="D22" s="55">
        <v>2.0999999999999999E-3</v>
      </c>
      <c r="E22">
        <f>+(C22-C$7)/C$8</f>
        <v>1227.0125286171908</v>
      </c>
      <c r="F22">
        <f>ROUND(2*E22,0)/2</f>
        <v>1227</v>
      </c>
      <c r="G22">
        <f>+C22-(C$7+F22*C$8)</f>
        <v>2.6870000001508743E-2</v>
      </c>
      <c r="K22">
        <f>+G22</f>
        <v>2.6870000001508743E-2</v>
      </c>
      <c r="O22">
        <f ca="1">+C$11+C$12*$F22</f>
        <v>2.3064209753577616E-2</v>
      </c>
      <c r="Q22" s="2">
        <f>+C22-15018.5</f>
        <v>42160.9683</v>
      </c>
    </row>
    <row r="23" spans="1:21" x14ac:dyDescent="0.2">
      <c r="A23" s="60" t="s">
        <v>63</v>
      </c>
      <c r="B23" s="61" t="s">
        <v>62</v>
      </c>
      <c r="C23" s="62">
        <v>57237.350810000004</v>
      </c>
      <c r="D23" s="62">
        <v>5.9999999999999995E-4</v>
      </c>
      <c r="E23">
        <f>+(C23-C$7)/C$8</f>
        <v>1254.0012822365966</v>
      </c>
      <c r="F23">
        <f>ROUND(2*E23,0)/2</f>
        <v>1254</v>
      </c>
      <c r="O23">
        <f ca="1">+C$11+C$12*$F23</f>
        <v>2.3559593347611638E-2</v>
      </c>
      <c r="Q23" s="2">
        <f>+C23-15018.5</f>
        <v>42218.850810000004</v>
      </c>
      <c r="U23">
        <f>+C23-(C$7+F23*C$8)</f>
        <v>2.7500000069267116E-3</v>
      </c>
    </row>
    <row r="24" spans="1:21" x14ac:dyDescent="0.2">
      <c r="A24" s="57" t="s">
        <v>61</v>
      </c>
      <c r="B24" s="58" t="s">
        <v>62</v>
      </c>
      <c r="C24" s="59">
        <v>57564.436999999998</v>
      </c>
      <c r="D24" s="59">
        <v>1.4E-3</v>
      </c>
      <c r="E24">
        <f>+(C24-C$7)/C$8</f>
        <v>1406.5110575421161</v>
      </c>
      <c r="F24">
        <f>ROUND(2*E24,0)/2</f>
        <v>1406.5</v>
      </c>
      <c r="G24">
        <f>+C24-(C$7+F24*C$8)</f>
        <v>2.3715000002994202E-2</v>
      </c>
      <c r="K24">
        <f>+G24</f>
        <v>2.3715000002994202E-2</v>
      </c>
      <c r="O24">
        <f ca="1">+C$11+C$12*$F24</f>
        <v>2.6357593276877866E-2</v>
      </c>
      <c r="Q24" s="2">
        <f>+C24-15018.5</f>
        <v>42545.936999999998</v>
      </c>
    </row>
    <row r="25" spans="1:21" x14ac:dyDescent="0.2">
      <c r="A25" s="63" t="s">
        <v>0</v>
      </c>
      <c r="B25" s="66" t="s">
        <v>62</v>
      </c>
      <c r="C25" s="64">
        <v>57890.434699999998</v>
      </c>
      <c r="D25" s="64">
        <v>1.5E-3</v>
      </c>
      <c r="E25">
        <f>+(C25-C$7)/C$8</f>
        <v>1558.5133049531637</v>
      </c>
      <c r="F25">
        <f>ROUND(2*E25,0)/2</f>
        <v>1558.5</v>
      </c>
      <c r="G25">
        <f>+C25-(C$7+F25*C$8)</f>
        <v>2.8534999997646082E-2</v>
      </c>
      <c r="K25">
        <f>+G25</f>
        <v>2.8534999997646082E-2</v>
      </c>
      <c r="O25">
        <f ca="1">+C$11+C$12*$F25</f>
        <v>2.9146419435884207E-2</v>
      </c>
      <c r="Q25" s="2">
        <f>+C25-15018.5</f>
        <v>42871.934699999998</v>
      </c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21" r:id="rId1" display="http://vsolj.cetus-net.org/bulletin.html"/>
    <hyperlink ref="H64314" r:id="rId2" display="https://www.aavso.org/ejaavso"/>
    <hyperlink ref="AP465" r:id="rId3" display="http://cdsbib.u-strasbg.fr/cgi-bin/cdsbib?1990RMxAA..21..381G"/>
    <hyperlink ref="AP469" r:id="rId4" display="http://cdsbib.u-strasbg.fr/cgi-bin/cdsbib?1990RMxAA..21..381G"/>
    <hyperlink ref="AP468" r:id="rId5" display="http://cdsbib.u-strasbg.fr/cgi-bin/cdsbib?1990RMxAA..21..381G"/>
    <hyperlink ref="AP449" r:id="rId6" display="http://cdsbib.u-strasbg.fr/cgi-bin/cdsbib?1990RMxAA..21..381G"/>
    <hyperlink ref="I64321" r:id="rId7" display="http://vsolj.cetus-net.org/bulletin.html"/>
    <hyperlink ref="AQ605" r:id="rId8" display="http://cdsbib.u-strasbg.fr/cgi-bin/cdsbib?1990RMxAA..21..381G"/>
    <hyperlink ref="AQ55371" r:id="rId9" display="http://cdsbib.u-strasbg.fr/cgi-bin/cdsbib?1990RMxAA..21..381G"/>
    <hyperlink ref="AQ606" r:id="rId10" display="http://cdsbib.u-strasbg.fr/cgi-bin/cdsbib?1990RMxAA..21..381G"/>
    <hyperlink ref="H64318" r:id="rId11" display="https://www.aavso.org/ejaavso"/>
    <hyperlink ref="H1491" r:id="rId12" display="http://vsolj.cetus-net.org/bulletin.html"/>
    <hyperlink ref="AP2735" r:id="rId13" display="http://cdsbib.u-strasbg.fr/cgi-bin/cdsbib?1990RMxAA..21..381G"/>
    <hyperlink ref="AP2738" r:id="rId14" display="http://cdsbib.u-strasbg.fr/cgi-bin/cdsbib?1990RMxAA..21..381G"/>
    <hyperlink ref="AP2736" r:id="rId15" display="http://cdsbib.u-strasbg.fr/cgi-bin/cdsbib?1990RMxAA..21..381G"/>
    <hyperlink ref="AP2720" r:id="rId16" display="http://cdsbib.u-strasbg.fr/cgi-bin/cdsbib?1990RMxAA..21..381G"/>
    <hyperlink ref="I1491" r:id="rId17" display="http://vsolj.cetus-net.org/bulletin.html"/>
    <hyperlink ref="AQ2949" r:id="rId18" display="http://cdsbib.u-strasbg.fr/cgi-bin/cdsbib?1990RMxAA..21..381G"/>
    <hyperlink ref="AQ65186" r:id="rId19" display="http://cdsbib.u-strasbg.fr/cgi-bin/cdsbib?1990RMxAA..21..381G"/>
    <hyperlink ref="AQ295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42</v>
      </c>
      <c r="I1" s="43" t="s">
        <v>43</v>
      </c>
      <c r="J1" s="44" t="s">
        <v>41</v>
      </c>
    </row>
    <row r="2" spans="1:16" x14ac:dyDescent="0.2">
      <c r="I2" s="45" t="s">
        <v>44</v>
      </c>
      <c r="J2" s="46" t="s">
        <v>40</v>
      </c>
    </row>
    <row r="3" spans="1:16" x14ac:dyDescent="0.2">
      <c r="A3" s="47" t="s">
        <v>45</v>
      </c>
      <c r="I3" s="45" t="s">
        <v>46</v>
      </c>
      <c r="J3" s="46" t="s">
        <v>38</v>
      </c>
    </row>
    <row r="4" spans="1:16" x14ac:dyDescent="0.2">
      <c r="I4" s="45" t="s">
        <v>47</v>
      </c>
      <c r="J4" s="46" t="s">
        <v>38</v>
      </c>
    </row>
    <row r="5" spans="1:16" ht="13.5" thickBot="1" x14ac:dyDescent="0.25">
      <c r="I5" s="48" t="s">
        <v>48</v>
      </c>
      <c r="J5" s="49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50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1" t="s">
        <v>50</v>
      </c>
      <c r="J11" s="52" t="s">
        <v>51</v>
      </c>
      <c r="K11" s="51">
        <v>-3273</v>
      </c>
      <c r="L11" s="51" t="s">
        <v>52</v>
      </c>
      <c r="M11" s="52" t="s">
        <v>53</v>
      </c>
      <c r="N11" s="52"/>
      <c r="O11" s="53" t="s">
        <v>54</v>
      </c>
      <c r="P11" s="53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50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51"/>
      <c r="J12" s="52"/>
      <c r="K12" s="51"/>
      <c r="L12" s="51"/>
      <c r="M12" s="52"/>
      <c r="N12" s="52"/>
      <c r="O12" s="53"/>
      <c r="P12" s="5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50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51"/>
      <c r="J13" s="52"/>
      <c r="K13" s="51"/>
      <c r="L13" s="51"/>
      <c r="M13" s="52"/>
      <c r="N13" s="52"/>
      <c r="O13" s="53"/>
      <c r="P13" s="5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50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51"/>
      <c r="J14" s="52"/>
      <c r="K14" s="51"/>
      <c r="L14" s="51"/>
      <c r="M14" s="52"/>
      <c r="N14" s="52"/>
      <c r="O14" s="53"/>
      <c r="P14" s="5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50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51"/>
      <c r="J15" s="52"/>
      <c r="K15" s="51"/>
      <c r="L15" s="51"/>
      <c r="M15" s="52"/>
      <c r="N15" s="52"/>
      <c r="O15" s="53"/>
      <c r="P15" s="5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50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51"/>
      <c r="J16" s="52"/>
      <c r="K16" s="51"/>
      <c r="L16" s="51"/>
      <c r="M16" s="52"/>
      <c r="N16" s="52"/>
      <c r="O16" s="53"/>
      <c r="P16" s="5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50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51"/>
      <c r="J17" s="52"/>
      <c r="K17" s="51"/>
      <c r="L17" s="51"/>
      <c r="M17" s="52"/>
      <c r="N17" s="52"/>
      <c r="O17" s="53"/>
      <c r="P17" s="5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50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51"/>
      <c r="J18" s="52"/>
      <c r="K18" s="51"/>
      <c r="L18" s="51"/>
      <c r="M18" s="52"/>
      <c r="N18" s="52"/>
      <c r="O18" s="53"/>
      <c r="P18" s="5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50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51"/>
      <c r="J19" s="52"/>
      <c r="K19" s="51"/>
      <c r="L19" s="51"/>
      <c r="M19" s="52"/>
      <c r="N19" s="52"/>
      <c r="O19" s="53"/>
      <c r="P19" s="5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50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51"/>
      <c r="J20" s="52"/>
      <c r="K20" s="51"/>
      <c r="L20" s="51"/>
      <c r="M20" s="52"/>
      <c r="N20" s="52"/>
      <c r="O20" s="53"/>
      <c r="P20" s="5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50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51"/>
      <c r="J21" s="52"/>
      <c r="K21" s="51"/>
      <c r="L21" s="51"/>
      <c r="M21" s="52"/>
      <c r="N21" s="52"/>
      <c r="O21" s="53"/>
      <c r="P21" s="5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50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51"/>
      <c r="J22" s="52"/>
      <c r="K22" s="51"/>
      <c r="L22" s="51"/>
      <c r="M22" s="52"/>
      <c r="N22" s="52"/>
      <c r="O22" s="53"/>
      <c r="P22" s="5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50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51"/>
      <c r="J23" s="52"/>
      <c r="K23" s="51"/>
      <c r="L23" s="51"/>
      <c r="M23" s="52"/>
      <c r="N23" s="52"/>
      <c r="O23" s="53"/>
      <c r="P23" s="5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50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50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51"/>
      <c r="J25" s="52"/>
      <c r="K25" s="51"/>
      <c r="L25" s="51"/>
      <c r="M25" s="52"/>
      <c r="N25" s="52"/>
      <c r="O25" s="53"/>
      <c r="P25" s="5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50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51"/>
      <c r="J26" s="52"/>
      <c r="K26" s="51"/>
      <c r="L26" s="51"/>
      <c r="M26" s="52"/>
      <c r="N26" s="52"/>
      <c r="O26" s="53"/>
      <c r="P26" s="5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50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51"/>
      <c r="J27" s="52"/>
      <c r="K27" s="51"/>
      <c r="L27" s="51"/>
      <c r="M27" s="52"/>
      <c r="N27" s="52"/>
      <c r="O27" s="53"/>
      <c r="P27" s="5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50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51"/>
      <c r="J28" s="52"/>
      <c r="K28" s="51"/>
      <c r="L28" s="51"/>
      <c r="M28" s="52"/>
      <c r="N28" s="52"/>
      <c r="O28" s="53"/>
      <c r="P28" s="5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50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51"/>
      <c r="J29" s="52"/>
      <c r="K29" s="51"/>
      <c r="L29" s="51"/>
      <c r="M29" s="52"/>
      <c r="N29" s="52"/>
      <c r="O29" s="53"/>
      <c r="P29" s="5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50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51"/>
      <c r="J30" s="52"/>
      <c r="K30" s="51"/>
      <c r="L30" s="51"/>
      <c r="M30" s="52"/>
      <c r="N30" s="52"/>
      <c r="O30" s="53"/>
      <c r="P30" s="5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50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51"/>
      <c r="J31" s="52"/>
      <c r="K31" s="51"/>
      <c r="L31" s="51"/>
      <c r="M31" s="52"/>
      <c r="N31" s="52"/>
      <c r="O31" s="53"/>
      <c r="P31" s="5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50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51"/>
      <c r="J32" s="52"/>
      <c r="K32" s="51"/>
      <c r="L32" s="51"/>
      <c r="M32" s="52"/>
      <c r="N32" s="52"/>
      <c r="O32" s="53"/>
      <c r="P32" s="5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50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51"/>
      <c r="J33" s="52"/>
      <c r="K33" s="51"/>
      <c r="L33" s="51"/>
      <c r="M33" s="52"/>
      <c r="N33" s="52"/>
      <c r="O33" s="53"/>
      <c r="P33" s="5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50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51"/>
      <c r="J34" s="52"/>
      <c r="K34" s="51"/>
      <c r="L34" s="51"/>
      <c r="M34" s="52"/>
      <c r="N34" s="52"/>
      <c r="O34" s="53"/>
      <c r="P34" s="5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50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51"/>
      <c r="J35" s="52"/>
      <c r="K35" s="51"/>
      <c r="L35" s="51"/>
      <c r="M35" s="52"/>
      <c r="N35" s="52"/>
      <c r="O35" s="53"/>
      <c r="P35" s="5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50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51"/>
      <c r="J36" s="52"/>
      <c r="K36" s="51"/>
      <c r="L36" s="51"/>
      <c r="M36" s="52"/>
      <c r="N36" s="52"/>
      <c r="O36" s="53"/>
      <c r="P36" s="5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50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51"/>
      <c r="J37" s="52"/>
      <c r="K37" s="51"/>
      <c r="L37" s="51"/>
      <c r="M37" s="52"/>
      <c r="N37" s="52"/>
      <c r="O37" s="53"/>
      <c r="P37" s="5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50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51"/>
      <c r="J38" s="52"/>
      <c r="K38" s="51"/>
      <c r="L38" s="51"/>
      <c r="M38" s="52"/>
      <c r="N38" s="52"/>
      <c r="O38" s="53"/>
      <c r="P38" s="5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50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51"/>
      <c r="J39" s="52"/>
      <c r="K39" s="51"/>
      <c r="L39" s="51"/>
      <c r="M39" s="52"/>
      <c r="N39" s="52"/>
      <c r="O39" s="53"/>
      <c r="P39" s="5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50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51"/>
      <c r="J40" s="52"/>
      <c r="K40" s="51"/>
      <c r="L40" s="51"/>
      <c r="M40" s="52"/>
      <c r="N40" s="52"/>
      <c r="O40" s="53"/>
      <c r="P40" s="5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50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51"/>
      <c r="J41" s="52"/>
      <c r="K41" s="51"/>
      <c r="L41" s="51"/>
      <c r="M41" s="52"/>
      <c r="N41" s="52"/>
      <c r="O41" s="53"/>
      <c r="P41" s="5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50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51"/>
      <c r="J42" s="52"/>
      <c r="K42" s="51"/>
      <c r="L42" s="51"/>
      <c r="M42" s="52"/>
      <c r="N42" s="52"/>
      <c r="O42" s="53"/>
      <c r="P42" s="5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50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51"/>
      <c r="J43" s="52"/>
      <c r="K43" s="51"/>
      <c r="L43" s="51"/>
      <c r="M43" s="52"/>
      <c r="N43" s="52"/>
      <c r="O43" s="53"/>
      <c r="P43" s="5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50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51"/>
      <c r="J44" s="52"/>
      <c r="K44" s="51"/>
      <c r="L44" s="51"/>
      <c r="M44" s="52"/>
      <c r="N44" s="52"/>
      <c r="O44" s="53"/>
      <c r="P44" s="5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50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51"/>
      <c r="J45" s="52"/>
      <c r="K45" s="51"/>
      <c r="L45" s="51"/>
      <c r="M45" s="52"/>
      <c r="N45" s="52"/>
      <c r="O45" s="53"/>
      <c r="P45" s="5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50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51"/>
      <c r="J46" s="52"/>
      <c r="K46" s="51"/>
      <c r="L46" s="51"/>
      <c r="M46" s="52"/>
      <c r="N46" s="52"/>
      <c r="O46" s="53"/>
      <c r="P46" s="5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50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50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50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50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50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50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50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50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50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50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50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50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50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50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50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50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50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50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50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50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50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50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50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50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50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50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50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50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50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50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50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50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50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50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50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50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50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50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50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50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50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50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50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50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50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50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50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50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50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50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50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50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50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50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50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50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50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50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50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50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50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50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50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50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50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50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50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50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50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50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50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50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50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50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50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50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50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50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50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50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50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50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50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50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50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50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50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50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50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50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50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50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50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50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50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50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50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50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50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50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50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50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50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50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50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50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50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50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50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50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50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50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50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50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50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50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50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50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50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50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50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50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50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50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50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50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50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50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50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50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50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50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50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50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50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50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50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50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50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50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50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50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3"/>
      <c r="E189" s="50"/>
      <c r="F189" s="3"/>
    </row>
    <row r="190" spans="1:16" x14ac:dyDescent="0.2">
      <c r="B190" s="3"/>
      <c r="E190" s="50"/>
      <c r="F190" s="3"/>
    </row>
    <row r="191" spans="1:16" x14ac:dyDescent="0.2">
      <c r="B191" s="3"/>
      <c r="E191" s="50"/>
      <c r="F191" s="3"/>
    </row>
    <row r="192" spans="1:16" x14ac:dyDescent="0.2">
      <c r="B192" s="3"/>
      <c r="E192" s="50"/>
      <c r="F192" s="3"/>
    </row>
    <row r="193" spans="2:6" x14ac:dyDescent="0.2">
      <c r="B193" s="3"/>
      <c r="E193" s="50"/>
      <c r="F193" s="3"/>
    </row>
    <row r="194" spans="2:6" x14ac:dyDescent="0.2">
      <c r="B194" s="3"/>
      <c r="E194" s="50"/>
      <c r="F194" s="3"/>
    </row>
    <row r="195" spans="2:6" x14ac:dyDescent="0.2">
      <c r="B195" s="3"/>
      <c r="E195" s="50"/>
      <c r="F195" s="3"/>
    </row>
    <row r="196" spans="2:6" x14ac:dyDescent="0.2">
      <c r="B196" s="3"/>
      <c r="E196" s="50"/>
      <c r="F196" s="3"/>
    </row>
    <row r="197" spans="2:6" x14ac:dyDescent="0.2">
      <c r="B197" s="3"/>
      <c r="E197" s="50"/>
      <c r="F197" s="3"/>
    </row>
    <row r="198" spans="2:6" x14ac:dyDescent="0.2">
      <c r="B198" s="3"/>
      <c r="E198" s="50"/>
      <c r="F198" s="3"/>
    </row>
    <row r="199" spans="2:6" x14ac:dyDescent="0.2">
      <c r="B199" s="3"/>
      <c r="E199" s="50"/>
      <c r="F199" s="3"/>
    </row>
    <row r="200" spans="2:6" x14ac:dyDescent="0.2">
      <c r="B200" s="3"/>
      <c r="E200" s="50"/>
      <c r="F200" s="3"/>
    </row>
    <row r="201" spans="2:6" x14ac:dyDescent="0.2">
      <c r="B201" s="3"/>
      <c r="E201" s="50"/>
      <c r="F201" s="3"/>
    </row>
    <row r="202" spans="2:6" x14ac:dyDescent="0.2">
      <c r="B202" s="3"/>
      <c r="E202" s="50"/>
      <c r="F202" s="3"/>
    </row>
    <row r="203" spans="2:6" x14ac:dyDescent="0.2">
      <c r="B203" s="3"/>
      <c r="E203" s="50"/>
      <c r="F203" s="3"/>
    </row>
    <row r="204" spans="2:6" x14ac:dyDescent="0.2">
      <c r="B204" s="3"/>
      <c r="E204" s="50"/>
      <c r="F204" s="3"/>
    </row>
    <row r="205" spans="2:6" x14ac:dyDescent="0.2">
      <c r="B205" s="3"/>
      <c r="E205" s="50"/>
      <c r="F205" s="3"/>
    </row>
    <row r="206" spans="2:6" x14ac:dyDescent="0.2">
      <c r="B206" s="3"/>
      <c r="E206" s="50"/>
      <c r="F206" s="3"/>
    </row>
    <row r="207" spans="2:6" x14ac:dyDescent="0.2">
      <c r="B207" s="3"/>
      <c r="E207" s="50"/>
      <c r="F207" s="3"/>
    </row>
    <row r="208" spans="2:6" x14ac:dyDescent="0.2">
      <c r="B208" s="3"/>
      <c r="E208" s="50"/>
      <c r="F208" s="3"/>
    </row>
    <row r="209" spans="2:6" x14ac:dyDescent="0.2">
      <c r="B209" s="3"/>
      <c r="E209" s="50"/>
      <c r="F209" s="3"/>
    </row>
    <row r="210" spans="2:6" x14ac:dyDescent="0.2">
      <c r="B210" s="3"/>
      <c r="E210" s="50"/>
      <c r="F210" s="3"/>
    </row>
    <row r="211" spans="2:6" x14ac:dyDescent="0.2">
      <c r="B211" s="3"/>
      <c r="E211" s="50"/>
      <c r="F211" s="3"/>
    </row>
    <row r="212" spans="2:6" x14ac:dyDescent="0.2">
      <c r="B212" s="3"/>
      <c r="E212" s="50"/>
      <c r="F212" s="3"/>
    </row>
    <row r="213" spans="2:6" x14ac:dyDescent="0.2">
      <c r="B213" s="3"/>
      <c r="E213" s="50"/>
      <c r="F213" s="3"/>
    </row>
    <row r="214" spans="2:6" x14ac:dyDescent="0.2">
      <c r="B214" s="3"/>
      <c r="E214" s="50"/>
      <c r="F214" s="3"/>
    </row>
    <row r="215" spans="2:6" x14ac:dyDescent="0.2">
      <c r="B215" s="3"/>
      <c r="E215" s="50"/>
      <c r="F215" s="3"/>
    </row>
    <row r="216" spans="2:6" x14ac:dyDescent="0.2">
      <c r="B216" s="3"/>
      <c r="E216" s="50"/>
      <c r="F216" s="3"/>
    </row>
    <row r="217" spans="2:6" x14ac:dyDescent="0.2">
      <c r="B217" s="3"/>
      <c r="E217" s="50"/>
      <c r="F217" s="3"/>
    </row>
    <row r="218" spans="2:6" x14ac:dyDescent="0.2">
      <c r="B218" s="3"/>
      <c r="E218" s="50"/>
      <c r="F218" s="3"/>
    </row>
    <row r="219" spans="2:6" x14ac:dyDescent="0.2">
      <c r="B219" s="3"/>
      <c r="E219" s="50"/>
      <c r="F219" s="3"/>
    </row>
    <row r="220" spans="2:6" x14ac:dyDescent="0.2">
      <c r="B220" s="3"/>
      <c r="E220" s="50"/>
      <c r="F220" s="3"/>
    </row>
    <row r="221" spans="2:6" x14ac:dyDescent="0.2">
      <c r="B221" s="3"/>
      <c r="E221" s="50"/>
      <c r="F221" s="3"/>
    </row>
    <row r="222" spans="2:6" x14ac:dyDescent="0.2">
      <c r="B222" s="3"/>
      <c r="E222" s="50"/>
      <c r="F222" s="3"/>
    </row>
    <row r="223" spans="2:6" x14ac:dyDescent="0.2">
      <c r="B223" s="3"/>
      <c r="E223" s="50"/>
      <c r="F223" s="3"/>
    </row>
    <row r="224" spans="2:6" x14ac:dyDescent="0.2">
      <c r="B224" s="3"/>
      <c r="E224" s="50"/>
      <c r="F224" s="3"/>
    </row>
    <row r="225" spans="2:6" x14ac:dyDescent="0.2">
      <c r="B225" s="3"/>
      <c r="E225" s="50"/>
      <c r="F225" s="3"/>
    </row>
    <row r="226" spans="2:6" x14ac:dyDescent="0.2">
      <c r="B226" s="3"/>
      <c r="E226" s="50"/>
      <c r="F226" s="3"/>
    </row>
    <row r="227" spans="2:6" x14ac:dyDescent="0.2">
      <c r="B227" s="3"/>
      <c r="E227" s="50"/>
      <c r="F227" s="3"/>
    </row>
    <row r="228" spans="2:6" x14ac:dyDescent="0.2">
      <c r="B228" s="3"/>
      <c r="E228" s="50"/>
      <c r="F228" s="3"/>
    </row>
    <row r="229" spans="2:6" x14ac:dyDescent="0.2">
      <c r="B229" s="3"/>
      <c r="E229" s="50"/>
      <c r="F229" s="3"/>
    </row>
    <row r="230" spans="2:6" x14ac:dyDescent="0.2">
      <c r="B230" s="3"/>
      <c r="E230" s="50"/>
      <c r="F230" s="3"/>
    </row>
    <row r="231" spans="2:6" x14ac:dyDescent="0.2">
      <c r="B231" s="3"/>
      <c r="E231" s="50"/>
      <c r="F231" s="3"/>
    </row>
    <row r="232" spans="2:6" x14ac:dyDescent="0.2">
      <c r="B232" s="3"/>
      <c r="E232" s="50"/>
      <c r="F232" s="3"/>
    </row>
    <row r="233" spans="2:6" x14ac:dyDescent="0.2">
      <c r="B233" s="3"/>
      <c r="E233" s="50"/>
      <c r="F233" s="3"/>
    </row>
    <row r="234" spans="2:6" x14ac:dyDescent="0.2">
      <c r="B234" s="3"/>
      <c r="E234" s="50"/>
      <c r="F234" s="3"/>
    </row>
    <row r="235" spans="2:6" x14ac:dyDescent="0.2">
      <c r="B235" s="3"/>
      <c r="E235" s="50"/>
      <c r="F235" s="3"/>
    </row>
    <row r="236" spans="2:6" x14ac:dyDescent="0.2">
      <c r="B236" s="3"/>
      <c r="E236" s="50"/>
      <c r="F236" s="3"/>
    </row>
    <row r="237" spans="2:6" x14ac:dyDescent="0.2">
      <c r="B237" s="3"/>
      <c r="E237" s="50"/>
      <c r="F237" s="3"/>
    </row>
    <row r="238" spans="2:6" x14ac:dyDescent="0.2">
      <c r="B238" s="3"/>
      <c r="E238" s="50"/>
      <c r="F238" s="3"/>
    </row>
    <row r="239" spans="2:6" x14ac:dyDescent="0.2">
      <c r="B239" s="3"/>
      <c r="E239" s="50"/>
      <c r="F239" s="3"/>
    </row>
    <row r="240" spans="2:6" x14ac:dyDescent="0.2">
      <c r="B240" s="3"/>
      <c r="E240" s="50"/>
      <c r="F240" s="3"/>
    </row>
    <row r="241" spans="2:6" x14ac:dyDescent="0.2">
      <c r="B241" s="3"/>
      <c r="E241" s="50"/>
      <c r="F241" s="3"/>
    </row>
    <row r="242" spans="2:6" x14ac:dyDescent="0.2">
      <c r="B242" s="3"/>
      <c r="E242" s="50"/>
      <c r="F242" s="3"/>
    </row>
    <row r="243" spans="2:6" x14ac:dyDescent="0.2">
      <c r="B243" s="3"/>
      <c r="E243" s="50"/>
      <c r="F243" s="3"/>
    </row>
    <row r="244" spans="2:6" x14ac:dyDescent="0.2">
      <c r="B244" s="3"/>
      <c r="E244" s="50"/>
      <c r="F244" s="3"/>
    </row>
    <row r="245" spans="2:6" x14ac:dyDescent="0.2">
      <c r="B245" s="3"/>
      <c r="E245" s="50"/>
      <c r="F245" s="3"/>
    </row>
    <row r="246" spans="2:6" x14ac:dyDescent="0.2">
      <c r="B246" s="3"/>
      <c r="E246" s="50"/>
      <c r="F246" s="3"/>
    </row>
    <row r="247" spans="2:6" x14ac:dyDescent="0.2">
      <c r="B247" s="3"/>
      <c r="E247" s="50"/>
      <c r="F247" s="3"/>
    </row>
    <row r="248" spans="2:6" x14ac:dyDescent="0.2">
      <c r="B248" s="3"/>
      <c r="E248" s="50"/>
      <c r="F248" s="3"/>
    </row>
    <row r="249" spans="2:6" x14ac:dyDescent="0.2">
      <c r="B249" s="3"/>
      <c r="E249" s="50"/>
      <c r="F249" s="3"/>
    </row>
    <row r="250" spans="2:6" x14ac:dyDescent="0.2">
      <c r="B250" s="3"/>
      <c r="E250" s="50"/>
      <c r="F250" s="3"/>
    </row>
    <row r="251" spans="2:6" x14ac:dyDescent="0.2">
      <c r="B251" s="3"/>
      <c r="E251" s="50"/>
      <c r="F251" s="3"/>
    </row>
    <row r="252" spans="2:6" x14ac:dyDescent="0.2">
      <c r="B252" s="3"/>
      <c r="E252" s="50"/>
      <c r="F252" s="3"/>
    </row>
    <row r="253" spans="2:6" x14ac:dyDescent="0.2">
      <c r="B253" s="3"/>
      <c r="E253" s="50"/>
      <c r="F253" s="3"/>
    </row>
    <row r="254" spans="2:6" x14ac:dyDescent="0.2">
      <c r="B254" s="3"/>
      <c r="E254" s="50"/>
      <c r="F254" s="3"/>
    </row>
    <row r="255" spans="2:6" x14ac:dyDescent="0.2">
      <c r="B255" s="3"/>
      <c r="E255" s="50"/>
      <c r="F255" s="3"/>
    </row>
    <row r="256" spans="2:6" x14ac:dyDescent="0.2">
      <c r="B256" s="3"/>
      <c r="E256" s="50"/>
      <c r="F256" s="3"/>
    </row>
    <row r="257" spans="2:6" x14ac:dyDescent="0.2">
      <c r="B257" s="3"/>
      <c r="E257" s="50"/>
      <c r="F257" s="3"/>
    </row>
    <row r="258" spans="2:6" x14ac:dyDescent="0.2">
      <c r="B258" s="3"/>
      <c r="E258" s="50"/>
      <c r="F258" s="3"/>
    </row>
    <row r="259" spans="2:6" x14ac:dyDescent="0.2">
      <c r="B259" s="3"/>
      <c r="E259" s="50"/>
      <c r="F259" s="3"/>
    </row>
    <row r="260" spans="2:6" x14ac:dyDescent="0.2">
      <c r="B260" s="3"/>
      <c r="E260" s="50"/>
      <c r="F260" s="3"/>
    </row>
    <row r="261" spans="2:6" x14ac:dyDescent="0.2">
      <c r="B261" s="3"/>
      <c r="E261" s="50"/>
      <c r="F261" s="3"/>
    </row>
    <row r="262" spans="2:6" x14ac:dyDescent="0.2">
      <c r="B262" s="3"/>
      <c r="E262" s="50"/>
      <c r="F262" s="3"/>
    </row>
    <row r="263" spans="2:6" x14ac:dyDescent="0.2">
      <c r="B263" s="3"/>
      <c r="E263" s="50"/>
      <c r="F263" s="3"/>
    </row>
    <row r="264" spans="2:6" x14ac:dyDescent="0.2">
      <c r="B264" s="3"/>
      <c r="E264" s="50"/>
      <c r="F264" s="3"/>
    </row>
    <row r="265" spans="2:6" x14ac:dyDescent="0.2">
      <c r="B265" s="3"/>
      <c r="E265" s="50"/>
      <c r="F265" s="3"/>
    </row>
    <row r="266" spans="2:6" x14ac:dyDescent="0.2">
      <c r="B266" s="3"/>
      <c r="E266" s="50"/>
      <c r="F266" s="3"/>
    </row>
    <row r="267" spans="2:6" x14ac:dyDescent="0.2">
      <c r="B267" s="3"/>
      <c r="E267" s="50"/>
      <c r="F267" s="3"/>
    </row>
    <row r="268" spans="2:6" x14ac:dyDescent="0.2">
      <c r="B268" s="3"/>
      <c r="E268" s="50"/>
      <c r="F268" s="3"/>
    </row>
    <row r="269" spans="2:6" x14ac:dyDescent="0.2">
      <c r="B269" s="3"/>
      <c r="E269" s="50"/>
      <c r="F269" s="3"/>
    </row>
    <row r="270" spans="2:6" x14ac:dyDescent="0.2">
      <c r="B270" s="3"/>
      <c r="E270" s="50"/>
      <c r="F270" s="3"/>
    </row>
    <row r="271" spans="2:6" x14ac:dyDescent="0.2">
      <c r="B271" s="3"/>
      <c r="E271" s="50"/>
      <c r="F271" s="3"/>
    </row>
    <row r="272" spans="2:6" x14ac:dyDescent="0.2">
      <c r="B272" s="3"/>
      <c r="E272" s="50"/>
      <c r="F272" s="3"/>
    </row>
    <row r="273" spans="2:6" x14ac:dyDescent="0.2">
      <c r="B273" s="3"/>
      <c r="E273" s="50"/>
      <c r="F273" s="3"/>
    </row>
    <row r="274" spans="2:6" x14ac:dyDescent="0.2">
      <c r="B274" s="3"/>
      <c r="E274" s="50"/>
      <c r="F274" s="3"/>
    </row>
    <row r="275" spans="2:6" x14ac:dyDescent="0.2">
      <c r="B275" s="3"/>
      <c r="E275" s="50"/>
      <c r="F275" s="3"/>
    </row>
    <row r="276" spans="2:6" x14ac:dyDescent="0.2">
      <c r="B276" s="3"/>
      <c r="E276" s="50"/>
      <c r="F276" s="3"/>
    </row>
    <row r="277" spans="2:6" x14ac:dyDescent="0.2">
      <c r="B277" s="3"/>
      <c r="E277" s="50"/>
      <c r="F277" s="3"/>
    </row>
    <row r="278" spans="2:6" x14ac:dyDescent="0.2">
      <c r="B278" s="3"/>
      <c r="E278" s="50"/>
      <c r="F278" s="3"/>
    </row>
    <row r="279" spans="2:6" x14ac:dyDescent="0.2">
      <c r="B279" s="3"/>
      <c r="E279" s="50"/>
      <c r="F279" s="3"/>
    </row>
    <row r="280" spans="2:6" x14ac:dyDescent="0.2">
      <c r="B280" s="3"/>
      <c r="E280" s="50"/>
      <c r="F280" s="3"/>
    </row>
    <row r="281" spans="2:6" x14ac:dyDescent="0.2">
      <c r="B281" s="3"/>
      <c r="E281" s="50"/>
      <c r="F281" s="3"/>
    </row>
    <row r="282" spans="2:6" x14ac:dyDescent="0.2">
      <c r="B282" s="3"/>
      <c r="E282" s="50"/>
      <c r="F282" s="3"/>
    </row>
    <row r="283" spans="2:6" x14ac:dyDescent="0.2">
      <c r="B283" s="3"/>
      <c r="E283" s="50"/>
      <c r="F283" s="3"/>
    </row>
    <row r="284" spans="2:6" x14ac:dyDescent="0.2">
      <c r="B284" s="3"/>
      <c r="E284" s="50"/>
      <c r="F284" s="3"/>
    </row>
    <row r="285" spans="2:6" x14ac:dyDescent="0.2">
      <c r="B285" s="3"/>
      <c r="E285" s="50"/>
      <c r="F285" s="3"/>
    </row>
    <row r="286" spans="2:6" x14ac:dyDescent="0.2">
      <c r="B286" s="3"/>
      <c r="E286" s="50"/>
      <c r="F286" s="3"/>
    </row>
    <row r="287" spans="2:6" x14ac:dyDescent="0.2">
      <c r="B287" s="3"/>
      <c r="E287" s="50"/>
      <c r="F287" s="3"/>
    </row>
    <row r="288" spans="2:6" x14ac:dyDescent="0.2">
      <c r="B288" s="3"/>
      <c r="E288" s="50"/>
      <c r="F288" s="3"/>
    </row>
    <row r="289" spans="2:6" x14ac:dyDescent="0.2">
      <c r="B289" s="3"/>
      <c r="E289" s="50"/>
      <c r="F289" s="3"/>
    </row>
    <row r="290" spans="2:6" x14ac:dyDescent="0.2">
      <c r="B290" s="3"/>
      <c r="E290" s="50"/>
      <c r="F290" s="3"/>
    </row>
    <row r="291" spans="2:6" x14ac:dyDescent="0.2">
      <c r="B291" s="3"/>
      <c r="E291" s="50"/>
      <c r="F291" s="3"/>
    </row>
    <row r="292" spans="2:6" x14ac:dyDescent="0.2">
      <c r="B292" s="3"/>
      <c r="E292" s="50"/>
      <c r="F292" s="3"/>
    </row>
    <row r="293" spans="2:6" x14ac:dyDescent="0.2">
      <c r="B293" s="3"/>
      <c r="E293" s="50"/>
      <c r="F293" s="3"/>
    </row>
    <row r="294" spans="2:6" x14ac:dyDescent="0.2">
      <c r="B294" s="3"/>
      <c r="E294" s="50"/>
      <c r="F294" s="3"/>
    </row>
    <row r="295" spans="2:6" x14ac:dyDescent="0.2">
      <c r="B295" s="3"/>
      <c r="E295" s="50"/>
      <c r="F295" s="3"/>
    </row>
    <row r="296" spans="2:6" x14ac:dyDescent="0.2">
      <c r="B296" s="3"/>
      <c r="E296" s="50"/>
      <c r="F296" s="3"/>
    </row>
    <row r="297" spans="2:6" x14ac:dyDescent="0.2">
      <c r="B297" s="3"/>
      <c r="E297" s="50"/>
      <c r="F297" s="3"/>
    </row>
    <row r="298" spans="2:6" x14ac:dyDescent="0.2">
      <c r="B298" s="3"/>
      <c r="E298" s="50"/>
      <c r="F298" s="3"/>
    </row>
    <row r="299" spans="2:6" x14ac:dyDescent="0.2">
      <c r="B299" s="3"/>
      <c r="E299" s="50"/>
      <c r="F299" s="3"/>
    </row>
    <row r="300" spans="2:6" x14ac:dyDescent="0.2">
      <c r="B300" s="3"/>
      <c r="E300" s="50"/>
      <c r="F300" s="3"/>
    </row>
    <row r="301" spans="2:6" x14ac:dyDescent="0.2">
      <c r="B301" s="3"/>
      <c r="E301" s="50"/>
      <c r="F301" s="3"/>
    </row>
    <row r="302" spans="2:6" x14ac:dyDescent="0.2">
      <c r="B302" s="3"/>
      <c r="E302" s="50"/>
      <c r="F302" s="3"/>
    </row>
    <row r="303" spans="2:6" x14ac:dyDescent="0.2">
      <c r="B303" s="3"/>
      <c r="E303" s="50"/>
      <c r="F303" s="3"/>
    </row>
    <row r="304" spans="2:6" x14ac:dyDescent="0.2">
      <c r="B304" s="3"/>
      <c r="E304" s="50"/>
      <c r="F304" s="3"/>
    </row>
    <row r="305" spans="2:6" x14ac:dyDescent="0.2">
      <c r="B305" s="3"/>
      <c r="E305" s="50"/>
      <c r="F305" s="3"/>
    </row>
    <row r="306" spans="2:6" x14ac:dyDescent="0.2">
      <c r="B306" s="3"/>
      <c r="E306" s="50"/>
      <c r="F306" s="3"/>
    </row>
    <row r="307" spans="2:6" x14ac:dyDescent="0.2">
      <c r="B307" s="3"/>
      <c r="E307" s="50"/>
      <c r="F307" s="3"/>
    </row>
    <row r="308" spans="2:6" x14ac:dyDescent="0.2">
      <c r="B308" s="3"/>
      <c r="E308" s="50"/>
      <c r="F308" s="3"/>
    </row>
    <row r="309" spans="2:6" x14ac:dyDescent="0.2">
      <c r="B309" s="3"/>
      <c r="E309" s="50"/>
      <c r="F309" s="3"/>
    </row>
    <row r="310" spans="2:6" x14ac:dyDescent="0.2">
      <c r="B310" s="3"/>
      <c r="E310" s="50"/>
      <c r="F310" s="3"/>
    </row>
    <row r="311" spans="2:6" x14ac:dyDescent="0.2">
      <c r="B311" s="3"/>
      <c r="E311" s="50"/>
      <c r="F311" s="3"/>
    </row>
    <row r="312" spans="2:6" x14ac:dyDescent="0.2">
      <c r="B312" s="3"/>
      <c r="E312" s="50"/>
      <c r="F312" s="3"/>
    </row>
    <row r="313" spans="2:6" x14ac:dyDescent="0.2">
      <c r="B313" s="3"/>
      <c r="E313" s="50"/>
      <c r="F313" s="3"/>
    </row>
    <row r="314" spans="2:6" x14ac:dyDescent="0.2">
      <c r="B314" s="3"/>
      <c r="E314" s="50"/>
      <c r="F314" s="3"/>
    </row>
    <row r="315" spans="2:6" x14ac:dyDescent="0.2">
      <c r="B315" s="3"/>
      <c r="E315" s="50"/>
      <c r="F315" s="3"/>
    </row>
    <row r="316" spans="2:6" x14ac:dyDescent="0.2">
      <c r="B316" s="3"/>
      <c r="E316" s="50"/>
      <c r="F316" s="3"/>
    </row>
    <row r="317" spans="2:6" x14ac:dyDescent="0.2">
      <c r="B317" s="3"/>
      <c r="E317" s="50"/>
      <c r="F317" s="3"/>
    </row>
    <row r="318" spans="2:6" x14ac:dyDescent="0.2">
      <c r="B318" s="3"/>
      <c r="E318" s="50"/>
      <c r="F318" s="3"/>
    </row>
    <row r="319" spans="2:6" x14ac:dyDescent="0.2">
      <c r="B319" s="3"/>
      <c r="E319" s="50"/>
      <c r="F319" s="3"/>
    </row>
    <row r="320" spans="2:6" x14ac:dyDescent="0.2">
      <c r="B320" s="3"/>
      <c r="E320" s="50"/>
      <c r="F320" s="3"/>
    </row>
    <row r="321" spans="2:6" x14ac:dyDescent="0.2">
      <c r="B321" s="3"/>
      <c r="E321" s="50"/>
      <c r="F321" s="3"/>
    </row>
    <row r="322" spans="2:6" x14ac:dyDescent="0.2">
      <c r="B322" s="3"/>
      <c r="E322" s="50"/>
      <c r="F322" s="3"/>
    </row>
    <row r="323" spans="2:6" x14ac:dyDescent="0.2">
      <c r="B323" s="3"/>
      <c r="E323" s="50"/>
      <c r="F323" s="3"/>
    </row>
    <row r="324" spans="2:6" x14ac:dyDescent="0.2">
      <c r="B324" s="3"/>
      <c r="E324" s="50"/>
      <c r="F324" s="3"/>
    </row>
    <row r="325" spans="2:6" x14ac:dyDescent="0.2">
      <c r="B325" s="3"/>
      <c r="E325" s="50"/>
      <c r="F325" s="3"/>
    </row>
    <row r="326" spans="2:6" x14ac:dyDescent="0.2">
      <c r="B326" s="3"/>
      <c r="E326" s="50"/>
      <c r="F326" s="3"/>
    </row>
    <row r="327" spans="2:6" x14ac:dyDescent="0.2">
      <c r="B327" s="3"/>
      <c r="E327" s="50"/>
      <c r="F327" s="3"/>
    </row>
    <row r="328" spans="2:6" x14ac:dyDescent="0.2">
      <c r="B328" s="3"/>
      <c r="E328" s="50"/>
      <c r="F328" s="3"/>
    </row>
    <row r="329" spans="2:6" x14ac:dyDescent="0.2">
      <c r="B329" s="3"/>
      <c r="E329" s="50"/>
      <c r="F329" s="3"/>
    </row>
    <row r="330" spans="2:6" x14ac:dyDescent="0.2">
      <c r="B330" s="3"/>
      <c r="E330" s="50"/>
      <c r="F330" s="3"/>
    </row>
    <row r="331" spans="2:6" x14ac:dyDescent="0.2">
      <c r="B331" s="3"/>
      <c r="E331" s="50"/>
      <c r="F331" s="3"/>
    </row>
    <row r="332" spans="2:6" x14ac:dyDescent="0.2">
      <c r="B332" s="3"/>
      <c r="E332" s="50"/>
      <c r="F332" s="3"/>
    </row>
    <row r="333" spans="2:6" x14ac:dyDescent="0.2">
      <c r="B333" s="3"/>
      <c r="E333" s="50"/>
      <c r="F333" s="3"/>
    </row>
    <row r="334" spans="2:6" x14ac:dyDescent="0.2">
      <c r="B334" s="3"/>
      <c r="E334" s="50"/>
      <c r="F334" s="3"/>
    </row>
    <row r="335" spans="2:6" x14ac:dyDescent="0.2">
      <c r="B335" s="3"/>
      <c r="E335" s="50"/>
      <c r="F335" s="3"/>
    </row>
    <row r="336" spans="2:6" x14ac:dyDescent="0.2">
      <c r="B336" s="3"/>
      <c r="E336" s="50"/>
      <c r="F336" s="3"/>
    </row>
    <row r="337" spans="2:6" x14ac:dyDescent="0.2">
      <c r="B337" s="3"/>
      <c r="E337" s="50"/>
      <c r="F337" s="3"/>
    </row>
    <row r="338" spans="2:6" x14ac:dyDescent="0.2">
      <c r="B338" s="3"/>
      <c r="E338" s="50"/>
      <c r="F338" s="3"/>
    </row>
    <row r="339" spans="2:6" x14ac:dyDescent="0.2">
      <c r="B339" s="3"/>
      <c r="E339" s="50"/>
      <c r="F339" s="3"/>
    </row>
    <row r="340" spans="2:6" x14ac:dyDescent="0.2">
      <c r="B340" s="3"/>
      <c r="E340" s="50"/>
      <c r="F340" s="3"/>
    </row>
    <row r="341" spans="2:6" x14ac:dyDescent="0.2">
      <c r="B341" s="3"/>
      <c r="E341" s="50"/>
      <c r="F341" s="3"/>
    </row>
    <row r="342" spans="2:6" x14ac:dyDescent="0.2">
      <c r="B342" s="3"/>
      <c r="E342" s="50"/>
      <c r="F342" s="3"/>
    </row>
    <row r="343" spans="2:6" x14ac:dyDescent="0.2">
      <c r="B343" s="3"/>
      <c r="E343" s="50"/>
      <c r="F343" s="3"/>
    </row>
    <row r="344" spans="2:6" x14ac:dyDescent="0.2">
      <c r="B344" s="3"/>
      <c r="E344" s="50"/>
      <c r="F344" s="3"/>
    </row>
    <row r="345" spans="2:6" x14ac:dyDescent="0.2">
      <c r="B345" s="3"/>
      <c r="E345" s="50"/>
      <c r="F345" s="3"/>
    </row>
    <row r="346" spans="2:6" x14ac:dyDescent="0.2">
      <c r="B346" s="3"/>
      <c r="E346" s="50"/>
      <c r="F346" s="3"/>
    </row>
    <row r="347" spans="2:6" x14ac:dyDescent="0.2">
      <c r="B347" s="3"/>
      <c r="E347" s="50"/>
      <c r="F347" s="3"/>
    </row>
    <row r="348" spans="2:6" x14ac:dyDescent="0.2">
      <c r="B348" s="3"/>
      <c r="E348" s="50"/>
      <c r="F348" s="3"/>
    </row>
    <row r="349" spans="2:6" x14ac:dyDescent="0.2">
      <c r="B349" s="3"/>
      <c r="E349" s="50"/>
      <c r="F349" s="3"/>
    </row>
    <row r="350" spans="2:6" x14ac:dyDescent="0.2">
      <c r="B350" s="3"/>
      <c r="E350" s="50"/>
      <c r="F350" s="3"/>
    </row>
    <row r="351" spans="2:6" x14ac:dyDescent="0.2">
      <c r="B351" s="3"/>
      <c r="E351" s="5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2024-02-14T06:18:46Z</dcterms:modified>
</cp:coreProperties>
</file>