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45582CF-A6C1-481A-BA48-2EC5E8B64A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/>
  <c r="G29" i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/>
  <c r="G33" i="1"/>
  <c r="K33" i="1" s="1"/>
  <c r="Q33" i="1"/>
  <c r="E34" i="1"/>
  <c r="F34" i="1" s="1"/>
  <c r="G34" i="1" s="1"/>
  <c r="K34" i="1" s="1"/>
  <c r="Q34" i="1"/>
  <c r="E35" i="1"/>
  <c r="F35" i="1"/>
  <c r="G35" i="1" s="1"/>
  <c r="K35" i="1" s="1"/>
  <c r="Q35" i="1"/>
  <c r="E36" i="1"/>
  <c r="F36" i="1" s="1"/>
  <c r="G36" i="1" s="1"/>
  <c r="K36" i="1" s="1"/>
  <c r="Q36" i="1"/>
  <c r="E37" i="1"/>
  <c r="F37" i="1"/>
  <c r="G37" i="1"/>
  <c r="K37" i="1" s="1"/>
  <c r="Q37" i="1"/>
  <c r="E38" i="1"/>
  <c r="F38" i="1" s="1"/>
  <c r="G38" i="1" s="1"/>
  <c r="K38" i="1" s="1"/>
  <c r="Q38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36" i="1"/>
  <c r="O38" i="1"/>
  <c r="O34" i="1"/>
  <c r="O23" i="1"/>
  <c r="O27" i="1"/>
  <c r="O31" i="1"/>
  <c r="O35" i="1"/>
  <c r="O22" i="1"/>
  <c r="O26" i="1"/>
  <c r="O30" i="1"/>
  <c r="O25" i="1"/>
  <c r="O29" i="1"/>
  <c r="O33" i="1"/>
  <c r="O37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<sst xmlns="http://schemas.openxmlformats.org/spreadsheetml/2006/main" count="87" uniqueCount="52">
  <si>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</si>
  <si>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</si>
  <si>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</si>
  <si>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</si>
  <si>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</si>
  <si>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</si>
  <si>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</si>
  <si>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</si>
  <si>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</si>
  <si>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</si>
  <si>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</si>
  <si>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</si>
  <si>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</si>
  <si>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</si>
  <si>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</si>
  <si>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</si>
  <si>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</si>
  <si>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</si>
  <si>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</si>
  <si>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</si>
  <si>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</si>
  <si>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</si>
  <si>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</si>
  <si>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</si>
  <si>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</si>
  <si>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</si>
  <si>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</si>
  <si>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</si>
  <si>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</si>
  <si>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</si>
  <si>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</si>
  <si>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</si>
  <si>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</si>
  <si>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</si>
  <si>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</si>
  <si>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</si>
  <si>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</si>
  <si>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</si>
  <si>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</si>
  <si>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</si>
  <si>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</si>
  <si>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</si>
  <si>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</si>
  <si>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</si>
  <si>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</si>
  <si>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V1494 Her</t>
  </si>
  <si>
    <t>BAV 91 Feb 2024</t>
  </si>
  <si>
    <t>I</t>
  </si>
  <si>
    <t>EW</t>
  </si>
  <si>
    <t>VSX</t>
  </si>
  <si>
    <t>14.74-15.50</t>
  </si>
  <si>
    <t xml:space="preserve">Mag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</si>
</sst>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V1494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4.8920000044745393E-3</c:v>
                </c:pt>
                <c:pt idx="2">
                  <c:v>7.4412999965716153E-3</c:v>
                </c:pt>
                <c:pt idx="3">
                  <c:v>7.5518000012380071E-3</c:v>
                </c:pt>
                <c:pt idx="4">
                  <c:v>7.2093999988283031E-3</c:v>
                </c:pt>
                <c:pt idx="5">
                  <c:v>1.1889599998539779E-2</c:v>
                </c:pt>
                <c:pt idx="6">
                  <c:v>1.3154699998267461E-2</c:v>
                </c:pt>
                <c:pt idx="7">
                  <c:v>1.6021099996578414E-2</c:v>
                </c:pt>
                <c:pt idx="8">
                  <c:v>1.6351300000678748E-2</c:v>
                </c:pt>
                <c:pt idx="9">
                  <c:v>2.0019499999762047E-2</c:v>
                </c:pt>
                <c:pt idx="10">
                  <c:v>2.2160900000017136E-2</c:v>
                </c:pt>
                <c:pt idx="11">
                  <c:v>2.3505199991632253E-2</c:v>
                </c:pt>
                <c:pt idx="12">
                  <c:v>2.8082699995138682E-2</c:v>
                </c:pt>
                <c:pt idx="13">
                  <c:v>2.7118899997731205E-2</c:v>
                </c:pt>
                <c:pt idx="14">
                  <c:v>2.8183999995235354E-2</c:v>
                </c:pt>
                <c:pt idx="15">
                  <c:v>3.2587300003797282E-2</c:v>
                </c:pt>
                <c:pt idx="16">
                  <c:v>3.2752399994933512E-2</c:v>
                </c:pt>
                <c:pt idx="17">
                  <c:v>3.4589299997605849E-2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-4.8864722176066716E-3</c:v>
                </c:pt>
                <c:pt idx="1">
                  <c:v>5.5561596439334809E-3</c:v>
                </c:pt>
                <c:pt idx="2">
                  <c:v>8.5332462833837726E-3</c:v>
                </c:pt>
                <c:pt idx="3">
                  <c:v>8.9488443002948437E-3</c:v>
                </c:pt>
                <c:pt idx="4">
                  <c:v>9.1548872607916006E-3</c:v>
                </c:pt>
                <c:pt idx="5">
                  <c:v>1.3254673895221378E-2</c:v>
                </c:pt>
                <c:pt idx="6">
                  <c:v>1.3255844593860564E-2</c:v>
                </c:pt>
                <c:pt idx="7">
                  <c:v>1.6842865224326823E-2</c:v>
                </c:pt>
                <c:pt idx="8">
                  <c:v>1.6845206621605192E-2</c:v>
                </c:pt>
                <c:pt idx="9">
                  <c:v>1.9633810780146522E-2</c:v>
                </c:pt>
                <c:pt idx="10">
                  <c:v>2.351350607040931E-2</c:v>
                </c:pt>
                <c:pt idx="11">
                  <c:v>2.467600981912112E-2</c:v>
                </c:pt>
                <c:pt idx="12">
                  <c:v>2.7632023883066063E-2</c:v>
                </c:pt>
                <c:pt idx="13">
                  <c:v>2.7704607198695601E-2</c:v>
                </c:pt>
                <c:pt idx="14">
                  <c:v>2.7705777897334791E-2</c:v>
                </c:pt>
                <c:pt idx="15">
                  <c:v>3.1315041801945581E-2</c:v>
                </c:pt>
                <c:pt idx="16">
                  <c:v>3.1316212500584771E-2</c:v>
                </c:pt>
                <c:pt idx="17">
                  <c:v>3.2509154413915421E-2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4460</c:v>
                      </c:pt>
                      <c:pt idx="2">
                        <c:v>5731.5</c:v>
                      </c:pt>
                      <c:pt idx="3">
                        <c:v>5909</c:v>
                      </c:pt>
                      <c:pt idx="4">
                        <c:v>5997</c:v>
                      </c:pt>
                      <c:pt idx="5">
                        <c:v>7748</c:v>
                      </c:pt>
                      <c:pt idx="6">
                        <c:v>7748.5</c:v>
                      </c:pt>
                      <c:pt idx="7">
                        <c:v>9280.5</c:v>
                      </c:pt>
                      <c:pt idx="8">
                        <c:v>9281.5</c:v>
                      </c:pt>
                      <c:pt idx="9">
                        <c:v>10472.5</c:v>
                      </c:pt>
                      <c:pt idx="10">
                        <c:v>12129.5</c:v>
                      </c:pt>
                      <c:pt idx="11">
                        <c:v>12626</c:v>
                      </c:pt>
                      <c:pt idx="12">
                        <c:v>13888.5</c:v>
                      </c:pt>
                      <c:pt idx="13">
                        <c:v>13919.5</c:v>
                      </c:pt>
                      <c:pt idx="14">
                        <c:v>13920</c:v>
                      </c:pt>
                      <c:pt idx="15">
                        <c:v>15461.5</c:v>
                      </c:pt>
                      <c:pt idx="16">
                        <c:v>15462</c:v>
                      </c:pt>
                      <c:pt idx="17">
                        <c:v>15971.5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V1494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4.8920000044745393E-3</c:v>
                </c:pt>
                <c:pt idx="2">
                  <c:v>7.4412999965716153E-3</c:v>
                </c:pt>
                <c:pt idx="3">
                  <c:v>7.5518000012380071E-3</c:v>
                </c:pt>
                <c:pt idx="4">
                  <c:v>7.2093999988283031E-3</c:v>
                </c:pt>
                <c:pt idx="5">
                  <c:v>1.1889599998539779E-2</c:v>
                </c:pt>
                <c:pt idx="6">
                  <c:v>1.3154699998267461E-2</c:v>
                </c:pt>
                <c:pt idx="7">
                  <c:v>1.6021099996578414E-2</c:v>
                </c:pt>
                <c:pt idx="8">
                  <c:v>1.6351300000678748E-2</c:v>
                </c:pt>
                <c:pt idx="9">
                  <c:v>2.0019499999762047E-2</c:v>
                </c:pt>
                <c:pt idx="10">
                  <c:v>2.2160900000017136E-2</c:v>
                </c:pt>
                <c:pt idx="11">
                  <c:v>2.3505199991632253E-2</c:v>
                </c:pt>
                <c:pt idx="12">
                  <c:v>2.8082699995138682E-2</c:v>
                </c:pt>
                <c:pt idx="13">
                  <c:v>2.7118899997731205E-2</c:v>
                </c:pt>
                <c:pt idx="14">
                  <c:v>2.8183999995235354E-2</c:v>
                </c:pt>
                <c:pt idx="15">
                  <c:v>3.2587300003797282E-2</c:v>
                </c:pt>
                <c:pt idx="16">
                  <c:v>3.2752399994933512E-2</c:v>
                </c:pt>
                <c:pt idx="17">
                  <c:v>3.4589299997605849E-2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  <c:pt idx="16">
                    <c:v>4.1999999999999997E-3</c:v>
                  </c:pt>
                  <c:pt idx="1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-4.8864722176066716E-3</c:v>
                </c:pt>
                <c:pt idx="1">
                  <c:v>5.5561596439334809E-3</c:v>
                </c:pt>
                <c:pt idx="2">
                  <c:v>8.5332462833837726E-3</c:v>
                </c:pt>
                <c:pt idx="3">
                  <c:v>8.9488443002948437E-3</c:v>
                </c:pt>
                <c:pt idx="4">
                  <c:v>9.1548872607916006E-3</c:v>
                </c:pt>
                <c:pt idx="5">
                  <c:v>1.3254673895221378E-2</c:v>
                </c:pt>
                <c:pt idx="6">
                  <c:v>1.3255844593860564E-2</c:v>
                </c:pt>
                <c:pt idx="7">
                  <c:v>1.6842865224326823E-2</c:v>
                </c:pt>
                <c:pt idx="8">
                  <c:v>1.6845206621605192E-2</c:v>
                </c:pt>
                <c:pt idx="9">
                  <c:v>1.9633810780146522E-2</c:v>
                </c:pt>
                <c:pt idx="10">
                  <c:v>2.351350607040931E-2</c:v>
                </c:pt>
                <c:pt idx="11">
                  <c:v>2.467600981912112E-2</c:v>
                </c:pt>
                <c:pt idx="12">
                  <c:v>2.7632023883066063E-2</c:v>
                </c:pt>
                <c:pt idx="13">
                  <c:v>2.7704607198695601E-2</c:v>
                </c:pt>
                <c:pt idx="14">
                  <c:v>2.7705777897334791E-2</c:v>
                </c:pt>
                <c:pt idx="15">
                  <c:v>3.1315041801945581E-2</c:v>
                </c:pt>
                <c:pt idx="16">
                  <c:v>3.1316212500584771E-2</c:v>
                </c:pt>
                <c:pt idx="17">
                  <c:v>3.2509154413915421E-2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4460</c:v>
                </c:pt>
                <c:pt idx="2">
                  <c:v>5731.5</c:v>
                </c:pt>
                <c:pt idx="3">
                  <c:v>5909</c:v>
                </c:pt>
                <c:pt idx="4">
                  <c:v>5997</c:v>
                </c:pt>
                <c:pt idx="5">
                  <c:v>7748</c:v>
                </c:pt>
                <c:pt idx="6">
                  <c:v>7748.5</c:v>
                </c:pt>
                <c:pt idx="7">
                  <c:v>9280.5</c:v>
                </c:pt>
                <c:pt idx="8">
                  <c:v>9281.5</c:v>
                </c:pt>
                <c:pt idx="9">
                  <c:v>10472.5</c:v>
                </c:pt>
                <c:pt idx="10">
                  <c:v>12129.5</c:v>
                </c:pt>
                <c:pt idx="11">
                  <c:v>12626</c:v>
                </c:pt>
                <c:pt idx="12">
                  <c:v>13888.5</c:v>
                </c:pt>
                <c:pt idx="13">
                  <c:v>13919.5</c:v>
                </c:pt>
                <c:pt idx="14">
                  <c:v>13920</c:v>
                </c:pt>
                <c:pt idx="15">
                  <c:v>15461.5</c:v>
                </c:pt>
                <c:pt idx="16">
                  <c:v>15462</c:v>
                </c:pt>
                <c:pt idx="17">
                  <c:v>15971.5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6.8554687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56561.633000000002</v>
      </c>
      <c r="D7" s="13" t="s">
        <v>49</v>
      </c>
    </row>
    <row r="8" spans="1:15" ht="12.95" customHeight="1" x14ac:dyDescent="0.2">
      <c r="A8" s="20" t="s">
        <v>3</v>
      </c>
      <c r="C8" s="28">
        <v>0.22506979999999999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-4.8864722176066716E-3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2.3413972783722314E-6</v>
      </c>
      <c r="D12" s="21"/>
      <c r="E12" s="31" t="s">
        <v>51</v>
      </c>
      <c r="F12" s="32" t="s">
        <v>50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60547.683189930554</v>
      </c>
    </row>
    <row r="15" spans="1:15" ht="12.95" customHeight="1" x14ac:dyDescent="0.2">
      <c r="A15" s="17" t="s">
        <v>17</v>
      </c>
      <c r="C15" s="18">
        <f ca="1">(C7+C11)+(C8+C12)*INT(MAX(F21:F3533))</f>
        <v>60156.255283783714</v>
      </c>
      <c r="E15" s="33" t="s">
        <v>33</v>
      </c>
      <c r="F15" s="35">
        <f ca="1">ROUND(2*(F14-$C$7)/$C$8,0)/2+F13</f>
        <v>17711.5</v>
      </c>
    </row>
    <row r="16" spans="1:15" ht="12.95" customHeight="1" x14ac:dyDescent="0.2">
      <c r="A16" s="17" t="s">
        <v>4</v>
      </c>
      <c r="C16" s="18">
        <f ca="1">+C8+C12</f>
        <v>0.22507214139727835</v>
      </c>
      <c r="E16" s="33" t="s">
        <v>34</v>
      </c>
      <c r="F16" s="35">
        <f ca="1">ROUND(2*(F14-$C$15)/$C$16,0)/2+F13</f>
        <v>1740</v>
      </c>
    </row>
    <row r="17" spans="1:21" ht="12.95" customHeight="1" thickBot="1" x14ac:dyDescent="0.25">
      <c r="A17" s="16" t="s">
        <v>27</v>
      </c>
      <c r="C17" s="20">
        <f>COUNT(C21:C2191)</f>
        <v>18</v>
      </c>
      <c r="E17" s="33" t="s">
        <v>43</v>
      </c>
      <c r="F17" s="36">
        <f ca="1">+$C$15+$C$16*$F$16-15018.5-$C$5/24</f>
        <v>45529.776643148311</v>
      </c>
    </row>
    <row r="18" spans="1:21" ht="12.95" customHeight="1" thickTop="1" thickBot="1" x14ac:dyDescent="0.25">
      <c r="A18" s="17" t="s">
        <v>5</v>
      </c>
      <c r="C18" s="24">
        <f ca="1">+C15</f>
        <v>60156.255283783714</v>
      </c>
      <c r="D18" s="25">
        <f ca="1">+C16</f>
        <v>0.22507214139727835</v>
      </c>
      <c r="E18" s="38" t="s">
        <v>44</v>
      </c>
      <c r="F18" s="37">
        <f ca="1">+($C$15+$C$16*$F$16)-($C$16/2)-15018.5-$C$5/24</f>
        <v>45529.66410707761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56561.633000000002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-4.8864722176066716E-3</v>
      </c>
      <c r="Q21" s="26">
        <f>+C21-15018.5</f>
        <v>41543.133000000002</v>
      </c>
    </row>
    <row r="22" spans="1:21" ht="12.95" customHeight="1" x14ac:dyDescent="0.2">
      <c r="A22" s="39" t="s">
        <v>46</v>
      </c>
      <c r="B22" s="40" t="s">
        <v>47</v>
      </c>
      <c r="C22" s="39">
        <v>57565.449200000003</v>
      </c>
      <c r="D22" s="39">
        <v>4.1999999999999997E-3</v>
      </c>
      <c r="E22" s="20">
        <f t="shared" ref="E22:E38" si="0">+(C22-C$7)/C$8</f>
        <v>4460.0217354793986</v>
      </c>
      <c r="F22" s="20">
        <f t="shared" ref="F22:F38" si="1">ROUND(2*E22,0)/2</f>
        <v>4460</v>
      </c>
      <c r="G22" s="20">
        <f t="shared" ref="G22:G38" si="2">+C22-(C$7+F22*C$8)</f>
        <v>4.8920000044745393E-3</v>
      </c>
      <c r="K22" s="20">
        <f t="shared" ref="K22:K38" si="3">+G22</f>
        <v>4.8920000044745393E-3</v>
      </c>
      <c r="O22" s="20">
        <f t="shared" ref="O22:O38" ca="1" si="4">+C$11+C$12*$F22</f>
        <v>5.5561596439334809E-3</v>
      </c>
      <c r="Q22" s="26">
        <f t="shared" ref="Q22:Q38" si="5">+C22-15018.5</f>
        <v>42546.949200000003</v>
      </c>
    </row>
    <row r="23" spans="1:21" ht="12.95" customHeight="1" x14ac:dyDescent="0.2">
      <c r="A23" s="39" t="s">
        <v>46</v>
      </c>
      <c r="B23" s="40" t="s">
        <v>47</v>
      </c>
      <c r="C23" s="39">
        <v>57851.627999999997</v>
      </c>
      <c r="D23" s="39">
        <v>4.1999999999999997E-3</v>
      </c>
      <c r="E23" s="20">
        <f t="shared" si="0"/>
        <v>5731.5330621877984</v>
      </c>
      <c r="F23" s="20">
        <f t="shared" si="1"/>
        <v>5731.5</v>
      </c>
      <c r="G23" s="20">
        <f t="shared" si="2"/>
        <v>7.4412999965716153E-3</v>
      </c>
      <c r="K23" s="20">
        <f t="shared" si="3"/>
        <v>7.4412999965716153E-3</v>
      </c>
      <c r="O23" s="20">
        <f t="shared" ca="1" si="4"/>
        <v>8.5332462833837726E-3</v>
      </c>
      <c r="Q23" s="26">
        <f t="shared" si="5"/>
        <v>42833.127999999997</v>
      </c>
    </row>
    <row r="24" spans="1:21" ht="12.95" customHeight="1" x14ac:dyDescent="0.2">
      <c r="A24" s="39" t="s">
        <v>46</v>
      </c>
      <c r="B24" s="40" t="s">
        <v>47</v>
      </c>
      <c r="C24" s="39">
        <v>57891.578000000001</v>
      </c>
      <c r="D24" s="39">
        <v>4.1999999999999997E-3</v>
      </c>
      <c r="E24" s="20">
        <f t="shared" si="0"/>
        <v>5909.0335531466226</v>
      </c>
      <c r="F24" s="20">
        <f t="shared" si="1"/>
        <v>5909</v>
      </c>
      <c r="G24" s="20">
        <f t="shared" si="2"/>
        <v>7.5518000012380071E-3</v>
      </c>
      <c r="K24" s="20">
        <f t="shared" si="3"/>
        <v>7.5518000012380071E-3</v>
      </c>
      <c r="O24" s="20">
        <f t="shared" ca="1" si="4"/>
        <v>8.9488443002948437E-3</v>
      </c>
      <c r="Q24" s="26">
        <f t="shared" si="5"/>
        <v>42873.078000000001</v>
      </c>
    </row>
    <row r="25" spans="1:21" ht="12.95" customHeight="1" x14ac:dyDescent="0.2">
      <c r="A25" s="39" t="s">
        <v>46</v>
      </c>
      <c r="B25" s="40" t="s">
        <v>47</v>
      </c>
      <c r="C25" s="39">
        <v>57911.383800000003</v>
      </c>
      <c r="D25" s="39">
        <v>4.1999999999999997E-3</v>
      </c>
      <c r="E25" s="20">
        <f t="shared" si="0"/>
        <v>5997.0320318407967</v>
      </c>
      <c r="F25" s="20">
        <f t="shared" si="1"/>
        <v>5997</v>
      </c>
      <c r="G25" s="20">
        <f t="shared" si="2"/>
        <v>7.2093999988283031E-3</v>
      </c>
      <c r="K25" s="20">
        <f t="shared" si="3"/>
        <v>7.2093999988283031E-3</v>
      </c>
      <c r="O25" s="20">
        <f t="shared" ca="1" si="4"/>
        <v>9.1548872607916006E-3</v>
      </c>
      <c r="Q25" s="26">
        <f t="shared" si="5"/>
        <v>42892.883800000003</v>
      </c>
    </row>
    <row r="26" spans="1:21" ht="12.95" customHeight="1" x14ac:dyDescent="0.2">
      <c r="A26" s="39" t="s">
        <v>46</v>
      </c>
      <c r="B26" s="40" t="s">
        <v>47</v>
      </c>
      <c r="C26" s="39">
        <v>58305.485699999997</v>
      </c>
      <c r="D26" s="39">
        <v>4.1999999999999997E-3</v>
      </c>
      <c r="E26" s="20">
        <f t="shared" si="0"/>
        <v>7748.052826278763</v>
      </c>
      <c r="F26" s="20">
        <f t="shared" si="1"/>
        <v>7748</v>
      </c>
      <c r="G26" s="20">
        <f t="shared" si="2"/>
        <v>1.1889599998539779E-2</v>
      </c>
      <c r="K26" s="20">
        <f t="shared" si="3"/>
        <v>1.1889599998539779E-2</v>
      </c>
      <c r="O26" s="20">
        <f t="shared" ca="1" si="4"/>
        <v>1.3254673895221378E-2</v>
      </c>
      <c r="Q26" s="26">
        <f t="shared" si="5"/>
        <v>43286.985699999997</v>
      </c>
    </row>
    <row r="27" spans="1:21" ht="12.95" customHeight="1" x14ac:dyDescent="0.2">
      <c r="A27" s="39" t="s">
        <v>46</v>
      </c>
      <c r="B27" s="40" t="s">
        <v>47</v>
      </c>
      <c r="C27" s="39">
        <v>58305.599499999997</v>
      </c>
      <c r="D27" s="39">
        <v>4.1999999999999997E-3</v>
      </c>
      <c r="E27" s="20">
        <f t="shared" si="0"/>
        <v>7748.5584472016908</v>
      </c>
      <c r="F27" s="20">
        <f t="shared" si="1"/>
        <v>7748.5</v>
      </c>
      <c r="G27" s="20">
        <f t="shared" si="2"/>
        <v>1.3154699998267461E-2</v>
      </c>
      <c r="K27" s="20">
        <f t="shared" si="3"/>
        <v>1.3154699998267461E-2</v>
      </c>
      <c r="O27" s="20">
        <f t="shared" ca="1" si="4"/>
        <v>1.3255844593860564E-2</v>
      </c>
      <c r="Q27" s="26">
        <f t="shared" si="5"/>
        <v>43287.099499999997</v>
      </c>
    </row>
    <row r="28" spans="1:21" ht="12.95" customHeight="1" x14ac:dyDescent="0.2">
      <c r="A28" s="39" t="s">
        <v>46</v>
      </c>
      <c r="B28" s="40" t="s">
        <v>47</v>
      </c>
      <c r="C28" s="39">
        <v>58650.409299999999</v>
      </c>
      <c r="D28" s="39">
        <v>4.1999999999999997E-3</v>
      </c>
      <c r="E28" s="20">
        <f t="shared" si="0"/>
        <v>9280.5711828063904</v>
      </c>
      <c r="F28" s="20">
        <f t="shared" si="1"/>
        <v>9280.5</v>
      </c>
      <c r="G28" s="20">
        <f t="shared" si="2"/>
        <v>1.6021099996578414E-2</v>
      </c>
      <c r="K28" s="20">
        <f t="shared" si="3"/>
        <v>1.6021099996578414E-2</v>
      </c>
      <c r="O28" s="20">
        <f t="shared" ca="1" si="4"/>
        <v>1.6842865224326823E-2</v>
      </c>
      <c r="Q28" s="26">
        <f t="shared" si="5"/>
        <v>43631.909299999999</v>
      </c>
    </row>
    <row r="29" spans="1:21" ht="12.95" customHeight="1" x14ac:dyDescent="0.2">
      <c r="A29" s="39" t="s">
        <v>46</v>
      </c>
      <c r="B29" s="40" t="s">
        <v>47</v>
      </c>
      <c r="C29" s="39">
        <v>58650.634700000002</v>
      </c>
      <c r="D29" s="39">
        <v>4.1999999999999997E-3</v>
      </c>
      <c r="E29" s="20">
        <f t="shared" si="0"/>
        <v>9281.5726499068332</v>
      </c>
      <c r="F29" s="20">
        <f t="shared" si="1"/>
        <v>9281.5</v>
      </c>
      <c r="G29" s="20">
        <f t="shared" si="2"/>
        <v>1.6351300000678748E-2</v>
      </c>
      <c r="K29" s="20">
        <f t="shared" si="3"/>
        <v>1.6351300000678748E-2</v>
      </c>
      <c r="O29" s="20">
        <f t="shared" ca="1" si="4"/>
        <v>1.6845206621605192E-2</v>
      </c>
      <c r="Q29" s="26">
        <f t="shared" si="5"/>
        <v>43632.134700000002</v>
      </c>
    </row>
    <row r="30" spans="1:21" ht="12.95" customHeight="1" x14ac:dyDescent="0.2">
      <c r="A30" s="39" t="s">
        <v>46</v>
      </c>
      <c r="B30" s="40" t="s">
        <v>47</v>
      </c>
      <c r="C30" s="39">
        <v>58918.696499999998</v>
      </c>
      <c r="D30" s="39">
        <v>4.1999999999999997E-3</v>
      </c>
      <c r="E30" s="20">
        <f t="shared" si="0"/>
        <v>10472.588947961907</v>
      </c>
      <c r="F30" s="20">
        <f t="shared" si="1"/>
        <v>10472.5</v>
      </c>
      <c r="G30" s="20">
        <f t="shared" si="2"/>
        <v>2.0019499999762047E-2</v>
      </c>
      <c r="K30" s="20">
        <f t="shared" si="3"/>
        <v>2.0019499999762047E-2</v>
      </c>
      <c r="O30" s="20">
        <f t="shared" ca="1" si="4"/>
        <v>1.9633810780146522E-2</v>
      </c>
      <c r="Q30" s="26">
        <f t="shared" si="5"/>
        <v>43900.196499999998</v>
      </c>
    </row>
    <row r="31" spans="1:21" ht="12.95" customHeight="1" x14ac:dyDescent="0.2">
      <c r="A31" s="39" t="s">
        <v>46</v>
      </c>
      <c r="B31" s="40" t="s">
        <v>47</v>
      </c>
      <c r="C31" s="39">
        <v>59291.639300000003</v>
      </c>
      <c r="D31" s="39">
        <v>4.1999999999999997E-3</v>
      </c>
      <c r="E31" s="20">
        <f t="shared" si="0"/>
        <v>12129.598462343687</v>
      </c>
      <c r="F31" s="20">
        <f t="shared" si="1"/>
        <v>12129.5</v>
      </c>
      <c r="G31" s="20">
        <f t="shared" si="2"/>
        <v>2.2160900000017136E-2</v>
      </c>
      <c r="K31" s="20">
        <f t="shared" si="3"/>
        <v>2.2160900000017136E-2</v>
      </c>
      <c r="O31" s="20">
        <f t="shared" ca="1" si="4"/>
        <v>2.351350607040931E-2</v>
      </c>
      <c r="Q31" s="26">
        <f t="shared" si="5"/>
        <v>44273.139300000003</v>
      </c>
    </row>
    <row r="32" spans="1:21" ht="12.95" customHeight="1" x14ac:dyDescent="0.2">
      <c r="A32" s="39" t="s">
        <v>46</v>
      </c>
      <c r="B32" s="40" t="s">
        <v>47</v>
      </c>
      <c r="C32" s="39">
        <v>59403.387799999997</v>
      </c>
      <c r="D32" s="39">
        <v>4.1999999999999997E-3</v>
      </c>
      <c r="E32" s="20">
        <f t="shared" si="0"/>
        <v>12626.104435157427</v>
      </c>
      <c r="F32" s="20">
        <f t="shared" si="1"/>
        <v>12626</v>
      </c>
      <c r="G32" s="20">
        <f t="shared" si="2"/>
        <v>2.3505199991632253E-2</v>
      </c>
      <c r="K32" s="20">
        <f t="shared" si="3"/>
        <v>2.3505199991632253E-2</v>
      </c>
      <c r="O32" s="20">
        <f t="shared" ca="1" si="4"/>
        <v>2.467600981912112E-2</v>
      </c>
      <c r="Q32" s="26">
        <f t="shared" si="5"/>
        <v>44384.887799999997</v>
      </c>
    </row>
    <row r="33" spans="1:17" ht="12.95" customHeight="1" x14ac:dyDescent="0.2">
      <c r="A33" s="39" t="s">
        <v>46</v>
      </c>
      <c r="B33" s="40" t="s">
        <v>47</v>
      </c>
      <c r="C33" s="39">
        <v>59687.542999999998</v>
      </c>
      <c r="D33" s="39">
        <v>4.1999999999999997E-3</v>
      </c>
      <c r="E33" s="20">
        <f t="shared" si="0"/>
        <v>13888.624773292537</v>
      </c>
      <c r="F33" s="20">
        <f t="shared" si="1"/>
        <v>13888.5</v>
      </c>
      <c r="G33" s="20">
        <f t="shared" si="2"/>
        <v>2.8082699995138682E-2</v>
      </c>
      <c r="K33" s="20">
        <f t="shared" si="3"/>
        <v>2.8082699995138682E-2</v>
      </c>
      <c r="O33" s="20">
        <f t="shared" ca="1" si="4"/>
        <v>2.7632023883066063E-2</v>
      </c>
      <c r="Q33" s="26">
        <f t="shared" si="5"/>
        <v>44669.042999999998</v>
      </c>
    </row>
    <row r="34" spans="1:17" ht="12.95" customHeight="1" x14ac:dyDescent="0.2">
      <c r="A34" s="39" t="s">
        <v>46</v>
      </c>
      <c r="B34" s="40" t="s">
        <v>47</v>
      </c>
      <c r="C34" s="39">
        <v>59694.519200000002</v>
      </c>
      <c r="D34" s="39">
        <v>4.1999999999999997E-3</v>
      </c>
      <c r="E34" s="20">
        <f t="shared" si="0"/>
        <v>13919.620491065443</v>
      </c>
      <c r="F34" s="20">
        <f t="shared" si="1"/>
        <v>13919.5</v>
      </c>
      <c r="G34" s="20">
        <f t="shared" si="2"/>
        <v>2.7118899997731205E-2</v>
      </c>
      <c r="K34" s="20">
        <f t="shared" si="3"/>
        <v>2.7118899997731205E-2</v>
      </c>
      <c r="O34" s="20">
        <f t="shared" ca="1" si="4"/>
        <v>2.7704607198695601E-2</v>
      </c>
      <c r="Q34" s="26">
        <f t="shared" si="5"/>
        <v>44676.019200000002</v>
      </c>
    </row>
    <row r="35" spans="1:17" ht="12.95" customHeight="1" x14ac:dyDescent="0.2">
      <c r="A35" s="39" t="s">
        <v>46</v>
      </c>
      <c r="B35" s="40" t="s">
        <v>47</v>
      </c>
      <c r="C35" s="39">
        <v>59694.632799999999</v>
      </c>
      <c r="D35" s="39">
        <v>4.1999999999999997E-3</v>
      </c>
      <c r="E35" s="20">
        <f t="shared" si="0"/>
        <v>13920.12522337514</v>
      </c>
      <c r="F35" s="20">
        <f t="shared" si="1"/>
        <v>13920</v>
      </c>
      <c r="G35" s="20">
        <f t="shared" si="2"/>
        <v>2.8183999995235354E-2</v>
      </c>
      <c r="K35" s="20">
        <f t="shared" si="3"/>
        <v>2.8183999995235354E-2</v>
      </c>
      <c r="O35" s="20">
        <f t="shared" ca="1" si="4"/>
        <v>2.7705777897334791E-2</v>
      </c>
      <c r="Q35" s="26">
        <f t="shared" si="5"/>
        <v>44676.132799999999</v>
      </c>
    </row>
    <row r="36" spans="1:17" ht="12.95" customHeight="1" x14ac:dyDescent="0.2">
      <c r="A36" s="39" t="s">
        <v>46</v>
      </c>
      <c r="B36" s="40" t="s">
        <v>47</v>
      </c>
      <c r="C36" s="39">
        <v>60041.582300000002</v>
      </c>
      <c r="D36" s="39">
        <v>4.1999999999999997E-3</v>
      </c>
      <c r="E36" s="20">
        <f t="shared" si="0"/>
        <v>15461.644787528137</v>
      </c>
      <c r="F36" s="20">
        <f t="shared" si="1"/>
        <v>15461.5</v>
      </c>
      <c r="G36" s="20">
        <f t="shared" si="2"/>
        <v>3.2587300003797282E-2</v>
      </c>
      <c r="K36" s="20">
        <f t="shared" si="3"/>
        <v>3.2587300003797282E-2</v>
      </c>
      <c r="O36" s="20">
        <f t="shared" ca="1" si="4"/>
        <v>3.1315041801945581E-2</v>
      </c>
      <c r="Q36" s="26">
        <f t="shared" si="5"/>
        <v>45023.082300000002</v>
      </c>
    </row>
    <row r="37" spans="1:17" ht="12.95" customHeight="1" x14ac:dyDescent="0.2">
      <c r="A37" s="39" t="s">
        <v>46</v>
      </c>
      <c r="B37" s="40" t="s">
        <v>47</v>
      </c>
      <c r="C37" s="39">
        <v>60041.695</v>
      </c>
      <c r="D37" s="39">
        <v>4.1999999999999997E-3</v>
      </c>
      <c r="E37" s="20">
        <f t="shared" si="0"/>
        <v>15462.145521078342</v>
      </c>
      <c r="F37" s="20">
        <f t="shared" si="1"/>
        <v>15462</v>
      </c>
      <c r="G37" s="20">
        <f t="shared" si="2"/>
        <v>3.2752399994933512E-2</v>
      </c>
      <c r="K37" s="20">
        <f t="shared" si="3"/>
        <v>3.2752399994933512E-2</v>
      </c>
      <c r="O37" s="20">
        <f t="shared" ca="1" si="4"/>
        <v>3.1316212500584771E-2</v>
      </c>
      <c r="Q37" s="26">
        <f t="shared" si="5"/>
        <v>45023.195</v>
      </c>
    </row>
    <row r="38" spans="1:17" ht="12.95" customHeight="1" x14ac:dyDescent="0.2">
      <c r="A38" s="39" t="s">
        <v>46</v>
      </c>
      <c r="B38" s="40" t="s">
        <v>47</v>
      </c>
      <c r="C38" s="39">
        <v>60156.369899999998</v>
      </c>
      <c r="D38" s="39">
        <v>4.1999999999999997E-3</v>
      </c>
      <c r="E38" s="20">
        <f t="shared" si="0"/>
        <v>15971.653682546465</v>
      </c>
      <c r="F38" s="20">
        <f t="shared" si="1"/>
        <v>15971.5</v>
      </c>
      <c r="G38" s="20">
        <f t="shared" si="2"/>
        <v>3.4589299997605849E-2</v>
      </c>
      <c r="K38" s="20">
        <f t="shared" si="3"/>
        <v>3.4589299997605849E-2</v>
      </c>
      <c r="O38" s="20">
        <f t="shared" ca="1" si="4"/>
        <v>3.2509154413915421E-2</v>
      </c>
      <c r="Q38" s="26">
        <f t="shared" si="5"/>
        <v>45137.869899999998</v>
      </c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2024-08-25T04:23:47Z</dcterms:modified>
</cp:coreProperties>
</file>