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4300E1-31BC-4627-8BA7-D1D42E6EF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5" i="1"/>
  <c r="O23" i="1"/>
  <c r="O27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<sst xmlns="http://schemas.openxmlformats.org/spreadsheetml/2006/main" count="68" uniqueCount="50">
  <si>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</si>
  <si>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</si>
  <si>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</si>
  <si>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</si>
  <si>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</si>
  <si>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</si>
  <si>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</si>
  <si>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</si>
  <si>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</si>
  <si>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</si>
  <si>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</si>
  <si>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</si>
  <si>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</si>
  <si>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</si>
  <si>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</si>
  <si>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</si>
  <si>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</si>
  <si>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</si>
  <si>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</si>
  <si>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</si>
  <si>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</si>
  <si>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</si>
  <si>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</si>
  <si>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</si>
  <si>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</si>
  <si>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</si>
  <si>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</si>
  <si>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</si>
  <si>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</si>
  <si>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</si>
  <si>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</si>
  <si>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</si>
  <si>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</si>
  <si>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</si>
  <si>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</si>
  <si>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</si>
  <si>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</si>
  <si>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</si>
  <si>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</si>
  <si>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</si>
  <si>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</si>
  <si>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</si>
  <si>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</si>
  <si>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</si>
  <si>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V0537 Lac</t>
  </si>
  <si>
    <t>EWQ</t>
  </si>
  <si>
    <t>VSX</t>
  </si>
  <si>
    <t>JBAV, 60</t>
  </si>
  <si>
    <t>I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</si>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</sst>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3.5199999998440035E-2</c:v>
                </c:pt>
                <c:pt idx="2">
                  <c:v>3.6349999994854443E-2</c:v>
                </c:pt>
                <c:pt idx="3">
                  <c:v>2.6250000002619345E-2</c:v>
                </c:pt>
                <c:pt idx="4">
                  <c:v>2.3150000000896398E-2</c:v>
                </c:pt>
                <c:pt idx="5">
                  <c:v>3.6649999994551763E-2</c:v>
                </c:pt>
                <c:pt idx="6">
                  <c:v>3.989999999612337E-2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9.4706404059768587E-4</c:v>
                </c:pt>
                <c:pt idx="1">
                  <c:v>3.0430418368918709E-2</c:v>
                </c:pt>
                <c:pt idx="2">
                  <c:v>3.0567939304187372E-2</c:v>
                </c:pt>
                <c:pt idx="3">
                  <c:v>3.371249017455745E-2</c:v>
                </c:pt>
                <c:pt idx="4">
                  <c:v>3.3723832107363114E-2</c:v>
                </c:pt>
                <c:pt idx="5">
                  <c:v>3.4058419125130163E-2</c:v>
                </c:pt>
                <c:pt idx="6">
                  <c:v>3.4059836866730878E-2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10398</c:v>
                </c:pt>
                <c:pt idx="2">
                  <c:v>10446.5</c:v>
                </c:pt>
                <c:pt idx="3">
                  <c:v>11555.5</c:v>
                </c:pt>
                <c:pt idx="4">
                  <c:v>11559.5</c:v>
                </c:pt>
                <c:pt idx="5">
                  <c:v>11677.5</c:v>
                </c:pt>
                <c:pt idx="6">
                  <c:v>11678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56181.307000000001</v>
      </c>
      <c r="D7" s="29" t="s">
        <v>46</v>
      </c>
    </row>
    <row r="8" spans="1:15" x14ac:dyDescent="0.2">
      <c r="A8" t="s">
        <v>3</v>
      </c>
      <c r="C8" s="47">
        <v>0.28670000000000001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9.4706404059768587E-4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2.8354832014157553E-6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59529.423659836873</v>
      </c>
      <c r="E15" s="14" t="s">
        <v>30</v>
      </c>
      <c r="F15" s="33">
        <f ca="1">NOW()+15018.5+$C$5/24</f>
        <v>60357.728508449072</v>
      </c>
    </row>
    <row r="16" spans="1:15" x14ac:dyDescent="0.2">
      <c r="A16" s="16" t="s">
        <v>4</v>
      </c>
      <c r="B16" s="10"/>
      <c r="C16" s="17">
        <f ca="1">+C8+C12</f>
        <v>0.28670283548320141</v>
      </c>
      <c r="E16" s="14" t="s">
        <v>35</v>
      </c>
      <c r="F16" s="15">
        <f ca="1">ROUND(2*(F15-$C$7)/$C$8,0)/2+F14</f>
        <v>14568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2890</v>
      </c>
    </row>
    <row r="18" spans="1:21" ht="14.25" thickTop="1" thickBot="1" x14ac:dyDescent="0.25">
      <c r="A18" s="16" t="s">
        <v>5</v>
      </c>
      <c r="B18" s="10"/>
      <c r="C18" s="19">
        <f ca="1">+C15</f>
        <v>59529.423659836873</v>
      </c>
      <c r="D18" s="20">
        <f ca="1">+C16</f>
        <v>0.28670283548320141</v>
      </c>
      <c r="E18" s="14" t="s">
        <v>31</v>
      </c>
      <c r="F18" s="18">
        <f ca="1">+$C$15+$C$16*F17-15018.5-$C$5/24</f>
        <v>45339.890687716659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56181.307000000001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9.4706404059768587E-4</v>
      </c>
      <c r="Q21" s="43">
        <f>+C21-15018.5</f>
        <v>41162.807000000001</v>
      </c>
    </row>
    <row r="22" spans="1:21" x14ac:dyDescent="0.2">
      <c r="A22" s="44" t="s">
        <v>47</v>
      </c>
      <c r="B22" s="45" t="s">
        <v>48</v>
      </c>
      <c r="C22" s="46">
        <v>59162.448799999998</v>
      </c>
      <c r="D22" s="44">
        <v>4.1999999999999997E-3</v>
      </c>
      <c r="E22">
        <f t="shared" ref="E22:E27" si="0">+(C22-C$7)/C$8</f>
        <v>10398.122776421338</v>
      </c>
      <c r="F22">
        <f t="shared" ref="F22:F27" si="1">ROUND(2*E22,0)/2</f>
        <v>10398</v>
      </c>
      <c r="G22">
        <f t="shared" ref="G22:G27" si="2">+C22-(C$7+F22*C$8)</f>
        <v>3.5199999998440035E-2</v>
      </c>
      <c r="J22">
        <f>+G22</f>
        <v>3.5199999998440035E-2</v>
      </c>
      <c r="O22">
        <f t="shared" ref="O22:O27" ca="1" si="3">+C$11+C$12*$F22</f>
        <v>3.0430418368918709E-2</v>
      </c>
      <c r="Q22" s="43">
        <f t="shared" ref="Q22:Q27" si="4">+C22-15018.5</f>
        <v>44143.948799999998</v>
      </c>
      <c r="S22" s="48" t="s">
        <v>49</v>
      </c>
    </row>
    <row r="23" spans="1:21" x14ac:dyDescent="0.2">
      <c r="A23" s="44" t="s">
        <v>47</v>
      </c>
      <c r="B23" s="45" t="s">
        <v>48</v>
      </c>
      <c r="C23" s="46">
        <v>59176.354899999998</v>
      </c>
      <c r="D23" s="44">
        <v>4.1999999999999997E-3</v>
      </c>
      <c r="E23">
        <f t="shared" si="0"/>
        <v>10446.626787582831</v>
      </c>
      <c r="F23">
        <f t="shared" si="1"/>
        <v>10446.5</v>
      </c>
      <c r="G23">
        <f t="shared" si="2"/>
        <v>3.6349999994854443E-2</v>
      </c>
      <c r="J23">
        <f>+G23</f>
        <v>3.6349999994854443E-2</v>
      </c>
      <c r="O23">
        <f t="shared" ca="1" si="3"/>
        <v>3.0567939304187372E-2</v>
      </c>
      <c r="Q23" s="43">
        <f t="shared" si="4"/>
        <v>44157.854899999998</v>
      </c>
      <c r="S23" s="48" t="s">
        <v>49</v>
      </c>
    </row>
    <row r="24" spans="1:21" x14ac:dyDescent="0.2">
      <c r="A24" s="44" t="s">
        <v>47</v>
      </c>
      <c r="B24" s="45" t="s">
        <v>48</v>
      </c>
      <c r="C24" s="46">
        <v>59494.295100000003</v>
      </c>
      <c r="D24" s="44">
        <v>4.1999999999999997E-3</v>
      </c>
      <c r="E24">
        <f t="shared" si="0"/>
        <v>11555.59155912104</v>
      </c>
      <c r="F24">
        <f t="shared" si="1"/>
        <v>11555.5</v>
      </c>
      <c r="G24">
        <f t="shared" si="2"/>
        <v>2.6250000002619345E-2</v>
      </c>
      <c r="J24">
        <f>+G24</f>
        <v>2.6250000002619345E-2</v>
      </c>
      <c r="O24">
        <f t="shared" ca="1" si="3"/>
        <v>3.371249017455745E-2</v>
      </c>
      <c r="Q24" s="43">
        <f t="shared" si="4"/>
        <v>44475.795100000003</v>
      </c>
      <c r="S24" s="48" t="s">
        <v>49</v>
      </c>
    </row>
    <row r="25" spans="1:21" x14ac:dyDescent="0.2">
      <c r="A25" s="44" t="s">
        <v>47</v>
      </c>
      <c r="B25" s="45" t="s">
        <v>48</v>
      </c>
      <c r="C25" s="46">
        <v>59495.438800000004</v>
      </c>
      <c r="D25" s="44">
        <v>4.1999999999999997E-3</v>
      </c>
      <c r="E25">
        <f t="shared" si="0"/>
        <v>11559.580746424845</v>
      </c>
      <c r="F25">
        <f t="shared" si="1"/>
        <v>11559.5</v>
      </c>
      <c r="G25">
        <f t="shared" si="2"/>
        <v>2.3150000000896398E-2</v>
      </c>
      <c r="J25">
        <f>+G25</f>
        <v>2.3150000000896398E-2</v>
      </c>
      <c r="O25">
        <f t="shared" ca="1" si="3"/>
        <v>3.3723832107363114E-2</v>
      </c>
      <c r="Q25" s="43">
        <f t="shared" si="4"/>
        <v>44476.938800000004</v>
      </c>
      <c r="S25" s="48" t="s">
        <v>49</v>
      </c>
    </row>
    <row r="26" spans="1:21" x14ac:dyDescent="0.2">
      <c r="A26" s="44" t="s">
        <v>47</v>
      </c>
      <c r="B26" s="45" t="s">
        <v>48</v>
      </c>
      <c r="C26" s="46">
        <v>59529.282899999998</v>
      </c>
      <c r="D26" s="44">
        <v>4.1999999999999997E-3</v>
      </c>
      <c r="E26">
        <f t="shared" si="0"/>
        <v>11677.627833972785</v>
      </c>
      <c r="F26">
        <f t="shared" si="1"/>
        <v>11677.5</v>
      </c>
      <c r="G26">
        <f t="shared" si="2"/>
        <v>3.6649999994551763E-2</v>
      </c>
      <c r="J26">
        <f>+G26</f>
        <v>3.6649999994551763E-2</v>
      </c>
      <c r="O26">
        <f t="shared" ca="1" si="3"/>
        <v>3.4058419125130163E-2</v>
      </c>
      <c r="Q26" s="43">
        <f t="shared" si="4"/>
        <v>44510.782899999998</v>
      </c>
      <c r="S26" s="48" t="s">
        <v>49</v>
      </c>
    </row>
    <row r="27" spans="1:21" x14ac:dyDescent="0.2">
      <c r="A27" s="44" t="s">
        <v>47</v>
      </c>
      <c r="B27" s="45" t="s">
        <v>48</v>
      </c>
      <c r="C27" s="46">
        <v>59529.429499999998</v>
      </c>
      <c r="D27" s="44">
        <v>4.1999999999999997E-3</v>
      </c>
      <c r="E27">
        <f t="shared" si="0"/>
        <v>11678.13916986396</v>
      </c>
      <c r="F27">
        <f t="shared" si="1"/>
        <v>11678</v>
      </c>
      <c r="G27">
        <f t="shared" si="2"/>
        <v>3.989999999612337E-2</v>
      </c>
      <c r="J27">
        <f>+G27</f>
        <v>3.989999999612337E-2</v>
      </c>
      <c r="O27">
        <f t="shared" ca="1" si="3"/>
        <v>3.4059836866730878E-2</v>
      </c>
      <c r="Q27" s="43">
        <f t="shared" si="4"/>
        <v>44510.929499999998</v>
      </c>
      <c r="S27" s="48" t="s">
        <v>49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2024-02-17T04:29:03Z</dcterms:modified>
</cp:coreProperties>
</file>