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FD04AA9-C4DD-4164-80DF-F217AB2BB2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K28" i="1" s="1"/>
  <c r="Q28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1" i="1"/>
  <c r="F21" i="1"/>
  <c r="G21" i="1"/>
  <c r="I21" i="1"/>
  <c r="E27" i="1"/>
  <c r="F27" i="1"/>
  <c r="G27" i="1"/>
  <c r="K27" i="1"/>
  <c r="D9" i="1"/>
  <c r="C9" i="1"/>
  <c r="Q22" i="1"/>
  <c r="Q23" i="1"/>
  <c r="Q24" i="1"/>
  <c r="Q25" i="1"/>
  <c r="Q26" i="1"/>
  <c r="Q27" i="1"/>
  <c r="F16" i="1"/>
  <c r="F17" i="1" s="1"/>
  <c r="C17" i="1"/>
  <c r="Q21" i="1"/>
  <c r="C12" i="1"/>
  <c r="C11" i="1"/>
  <c r="O28" i="1" l="1"/>
  <c r="C16" i="1"/>
  <c r="D18" i="1" s="1"/>
  <c r="O26" i="1"/>
  <c r="C15" i="1"/>
  <c r="O24" i="1"/>
  <c r="O22" i="1"/>
  <c r="O25" i="1"/>
  <c r="O27" i="1"/>
  <c r="O21" i="1"/>
  <c r="O23" i="1"/>
  <c r="C18" i="1" l="1"/>
  <c r="F18" i="1"/>
  <c r="F19" i="1" s="1"/>
</calcChain>
</file>

<file path=xl/sharedStrings.xml><?xml version="1.0" encoding="utf-8"?>
<sst xmlns="http://schemas.openxmlformats.org/spreadsheetml/2006/main" count="71" uniqueCount="57">
  <si>
    <t>VSB-66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</si>
  <si>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</si>
  <si>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</si>
  <si>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</si>
  <si>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</si>
  <si>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</si>
  <si>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</si>
  <si>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</si>
  <si>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</si>
  <si>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</si>
  <si>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</si>
  <si>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</si>
  <si>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</si>
  <si>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</si>
  <si>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</si>
  <si>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</si>
  <si>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</si>
  <si>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</si>
  <si>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</si>
  <si>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</si>
  <si>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</si>
  <si>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</si>
  <si>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</si>
  <si>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</si>
  <si>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</si>
  <si>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</si>
  <si>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</si>
  <si>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</si>
  <si>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</si>
  <si>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</si>
  <si>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</si>
  <si>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</si>
  <si>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</si>
  <si>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</si>
  <si>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</si>
  <si>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</si>
  <si>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</si>
  <si>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</si>
  <si>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</si>
  <si>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</si>
  <si>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</si>
  <si>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</si>
  <si>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</si>
  <si>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NZ Leo</t>
  </si>
  <si>
    <t>2019G</t>
  </si>
  <si>
    <t>G0859-1106</t>
  </si>
  <si>
    <t>EW</t>
  </si>
  <si>
    <t>pr_</t>
  </si>
  <si>
    <t>NZ</t>
  </si>
  <si>
    <t>NZ Leo / GSC 0859-1106</t>
  </si>
  <si>
    <t>as of 2019-07-06</t>
  </si>
  <si>
    <t>GCVS</t>
  </si>
  <si>
    <t>IBVS 5945</t>
  </si>
  <si>
    <t>IBVS 5992</t>
  </si>
  <si>
    <t>I</t>
  </si>
  <si>
    <t>IBVS 6029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</si>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</sst>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24" borderId="5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16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17" fillId="0" borderId="0" xfId="0" applyFont="1" applyAlignment="1"/>
    <xf numFmtId="0" fontId="32" fillId="0" borderId="0" xfId="41" applyFont="1" applyAlignment="1">
      <alignment horizontal="left"/>
    </xf>
    <xf numFmtId="0" fontId="32" fillId="0" borderId="0" xfId="41" applyFont="1" applyAlignment="1">
      <alignment horizont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5" fillId="0" borderId="0" xfId="0" applyFont="1" applyAlignment="1" applyProtection="1">
      <alignment vertical="center" wrapText="1"/>
      <protection locked="0"/>
    </xf>
    <xf numFmtId="0" fontId="35" fillId="0" borderId="0" xfId="0" applyFont="1" applyAlignment="1">
      <alignment horizontal="center"/>
    </xf>
    <xf numFmtId="165" fontId="35" fillId="0" borderId="0" xfId="0" applyNumberFormat="1" applyFont="1" applyAlignment="1">
      <alignment horizontal="left"/>
    </xf>
    <xf numFmtId="0" fontId="35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NZ Leo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0</c:v>
                  </c:pt>
                  <c:pt idx="7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0</c:v>
                  </c:pt>
                  <c:pt idx="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2262.5</c:v>
                </c:pt>
                <c:pt idx="2">
                  <c:v>3095</c:v>
                </c:pt>
                <c:pt idx="3">
                  <c:v>3280</c:v>
                </c:pt>
                <c:pt idx="4">
                  <c:v>4133.5</c:v>
                </c:pt>
                <c:pt idx="5">
                  <c:v>4377</c:v>
                </c:pt>
                <c:pt idx="6">
                  <c:v>11535.5</c:v>
                </c:pt>
                <c:pt idx="7">
                  <c:v>14917.5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AC-4AC3-A61F-FE6889705EC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0</c:v>
                  </c:pt>
                  <c:pt idx="7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0</c:v>
                  </c:pt>
                  <c:pt idx="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2262.5</c:v>
                </c:pt>
                <c:pt idx="2">
                  <c:v>3095</c:v>
                </c:pt>
                <c:pt idx="3">
                  <c:v>3280</c:v>
                </c:pt>
                <c:pt idx="4">
                  <c:v>4133.5</c:v>
                </c:pt>
                <c:pt idx="5">
                  <c:v>4377</c:v>
                </c:pt>
                <c:pt idx="6">
                  <c:v>11535.5</c:v>
                </c:pt>
                <c:pt idx="7">
                  <c:v>14917.5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AC-4AC3-A61F-FE6889705EC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0</c:v>
                  </c:pt>
                  <c:pt idx="7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0</c:v>
                  </c:pt>
                  <c:pt idx="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2262.5</c:v>
                </c:pt>
                <c:pt idx="2">
                  <c:v>3095</c:v>
                </c:pt>
                <c:pt idx="3">
                  <c:v>3280</c:v>
                </c:pt>
                <c:pt idx="4">
                  <c:v>4133.5</c:v>
                </c:pt>
                <c:pt idx="5">
                  <c:v>4377</c:v>
                </c:pt>
                <c:pt idx="6">
                  <c:v>11535.5</c:v>
                </c:pt>
                <c:pt idx="7">
                  <c:v>14917.5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AC-4AC3-A61F-FE6889705EC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0</c:v>
                  </c:pt>
                  <c:pt idx="7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0</c:v>
                  </c:pt>
                  <c:pt idx="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2262.5</c:v>
                </c:pt>
                <c:pt idx="2">
                  <c:v>3095</c:v>
                </c:pt>
                <c:pt idx="3">
                  <c:v>3280</c:v>
                </c:pt>
                <c:pt idx="4">
                  <c:v>4133.5</c:v>
                </c:pt>
                <c:pt idx="5">
                  <c:v>4377</c:v>
                </c:pt>
                <c:pt idx="6">
                  <c:v>11535.5</c:v>
                </c:pt>
                <c:pt idx="7">
                  <c:v>14917.5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8.5749999416293576E-3</c:v>
                </c:pt>
                <c:pt idx="2">
                  <c:v>8.9699999371077865E-3</c:v>
                </c:pt>
                <c:pt idx="3">
                  <c:v>7.3799999299808405E-3</c:v>
                </c:pt>
                <c:pt idx="4">
                  <c:v>1.1040999939723406E-2</c:v>
                </c:pt>
                <c:pt idx="5">
                  <c:v>7.6419999386416748E-3</c:v>
                </c:pt>
                <c:pt idx="6">
                  <c:v>1.1632999980065506E-2</c:v>
                </c:pt>
                <c:pt idx="7">
                  <c:v>1.0004999938246328E-2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AC-4AC3-A61F-FE6889705EC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0</c:v>
                  </c:pt>
                  <c:pt idx="7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0</c:v>
                  </c:pt>
                  <c:pt idx="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2262.5</c:v>
                </c:pt>
                <c:pt idx="2">
                  <c:v>3095</c:v>
                </c:pt>
                <c:pt idx="3">
                  <c:v>3280</c:v>
                </c:pt>
                <c:pt idx="4">
                  <c:v>4133.5</c:v>
                </c:pt>
                <c:pt idx="5">
                  <c:v>4377</c:v>
                </c:pt>
                <c:pt idx="6">
                  <c:v>11535.5</c:v>
                </c:pt>
                <c:pt idx="7">
                  <c:v>14917.5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AC-4AC3-A61F-FE6889705EC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0</c:v>
                  </c:pt>
                  <c:pt idx="7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0</c:v>
                  </c:pt>
                  <c:pt idx="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2262.5</c:v>
                </c:pt>
                <c:pt idx="2">
                  <c:v>3095</c:v>
                </c:pt>
                <c:pt idx="3">
                  <c:v>3280</c:v>
                </c:pt>
                <c:pt idx="4">
                  <c:v>4133.5</c:v>
                </c:pt>
                <c:pt idx="5">
                  <c:v>4377</c:v>
                </c:pt>
                <c:pt idx="6">
                  <c:v>11535.5</c:v>
                </c:pt>
                <c:pt idx="7">
                  <c:v>14917.5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AC-4AC3-A61F-FE6889705EC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0</c:v>
                  </c:pt>
                  <c:pt idx="7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0</c:v>
                  </c:pt>
                  <c:pt idx="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2262.5</c:v>
                </c:pt>
                <c:pt idx="2">
                  <c:v>3095</c:v>
                </c:pt>
                <c:pt idx="3">
                  <c:v>3280</c:v>
                </c:pt>
                <c:pt idx="4">
                  <c:v>4133.5</c:v>
                </c:pt>
                <c:pt idx="5">
                  <c:v>4377</c:v>
                </c:pt>
                <c:pt idx="6">
                  <c:v>11535.5</c:v>
                </c:pt>
                <c:pt idx="7">
                  <c:v>14917.5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AC-4AC3-A61F-FE6889705EC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2262.5</c:v>
                </c:pt>
                <c:pt idx="2">
                  <c:v>3095</c:v>
                </c:pt>
                <c:pt idx="3">
                  <c:v>3280</c:v>
                </c:pt>
                <c:pt idx="4">
                  <c:v>4133.5</c:v>
                </c:pt>
                <c:pt idx="5">
                  <c:v>4377</c:v>
                </c:pt>
                <c:pt idx="6">
                  <c:v>11535.5</c:v>
                </c:pt>
                <c:pt idx="7">
                  <c:v>14917.5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8.1454054585154249E-3</c:v>
                </c:pt>
                <c:pt idx="1">
                  <c:v>8.5723730775601244E-3</c:v>
                </c:pt>
                <c:pt idx="2">
                  <c:v>8.7294782898715995E-3</c:v>
                </c:pt>
                <c:pt idx="3">
                  <c:v>8.7643905592741482E-3</c:v>
                </c:pt>
                <c:pt idx="4">
                  <c:v>8.9254587859502379E-3</c:v>
                </c:pt>
                <c:pt idx="5">
                  <c:v>8.971410881082784E-3</c:v>
                </c:pt>
                <c:pt idx="6">
                  <c:v>1.0322326991991725E-2</c:v>
                </c:pt>
                <c:pt idx="7">
                  <c:v>1.0960561019664286E-2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AC-4AC3-A61F-FE6889705EC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2262.5</c:v>
                </c:pt>
                <c:pt idx="2">
                  <c:v>3095</c:v>
                </c:pt>
                <c:pt idx="3">
                  <c:v>3280</c:v>
                </c:pt>
                <c:pt idx="4">
                  <c:v>4133.5</c:v>
                </c:pt>
                <c:pt idx="5">
                  <c:v>4377</c:v>
                </c:pt>
                <c:pt idx="6">
                  <c:v>11535.5</c:v>
                </c:pt>
                <c:pt idx="7">
                  <c:v>14917.5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3AC-4AC3-A61F-FE6889705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5995520"/>
        <c:axId val="1"/>
      </c:scatterChart>
      <c:valAx>
        <c:axId val="805995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5995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E90A5BE-9B9B-6DC4-5947-573EA09B11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0" ht="20.25" x14ac:dyDescent="0.3">
      <c r="A1" s="1" t="s">
        <v>49</v>
      </c>
      <c r="F1" s="34" t="s">
        <v>43</v>
      </c>
      <c r="G1" s="31" t="s">
        <v>44</v>
      </c>
      <c r="H1" s="35"/>
      <c r="I1" s="36" t="s">
        <v>45</v>
      </c>
      <c r="J1" s="34" t="s">
        <v>43</v>
      </c>
      <c r="K1" s="37">
        <v>11.271699999999999</v>
      </c>
      <c r="L1" s="37">
        <v>10.351100000000001</v>
      </c>
      <c r="M1" s="38">
        <v>54551.668000000063</v>
      </c>
      <c r="N1" s="38">
        <v>0.33995399999999998</v>
      </c>
      <c r="O1" s="37" t="s">
        <v>46</v>
      </c>
      <c r="P1" s="37">
        <v>12.454000000000001</v>
      </c>
      <c r="Q1" s="37">
        <v>12.955</v>
      </c>
      <c r="R1" s="39" t="s">
        <v>47</v>
      </c>
      <c r="S1" s="40" t="s">
        <v>15</v>
      </c>
      <c r="T1" s="37" t="s">
        <v>48</v>
      </c>
    </row>
    <row r="2" spans="1:20" ht="12.95" customHeight="1" x14ac:dyDescent="0.2">
      <c r="A2" t="s">
        <v>25</v>
      </c>
      <c r="B2" t="s">
        <v>46</v>
      </c>
      <c r="C2" s="30"/>
      <c r="D2" s="3"/>
    </row>
    <row r="3" spans="1:20" ht="12.95" customHeight="1" thickBot="1" x14ac:dyDescent="0.25"/>
    <row r="4" spans="1:20" ht="12.95" customHeight="1" thickTop="1" thickBot="1" x14ac:dyDescent="0.25">
      <c r="A4" s="5" t="s">
        <v>2</v>
      </c>
      <c r="C4" s="27">
        <v>54551.668000000063</v>
      </c>
      <c r="D4" s="28">
        <v>0.33995399999999998</v>
      </c>
      <c r="E4" s="41" t="s">
        <v>50</v>
      </c>
    </row>
    <row r="5" spans="1:20" ht="12.95" customHeight="1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20" ht="12.95" customHeight="1" x14ac:dyDescent="0.2">
      <c r="A6" s="5" t="s">
        <v>3</v>
      </c>
    </row>
    <row r="7" spans="1:20" ht="12.95" customHeight="1" x14ac:dyDescent="0.2">
      <c r="A7" t="s">
        <v>4</v>
      </c>
      <c r="C7" s="52">
        <v>54551.668000000063</v>
      </c>
      <c r="D7" s="29" t="s">
        <v>51</v>
      </c>
    </row>
    <row r="8" spans="1:20" ht="12.95" customHeight="1" x14ac:dyDescent="0.2">
      <c r="A8" t="s">
        <v>5</v>
      </c>
      <c r="C8" s="52">
        <v>0.33995399999999998</v>
      </c>
      <c r="D8" s="29" t="s">
        <v>51</v>
      </c>
    </row>
    <row r="9" spans="1:20" ht="12.95" customHeight="1" x14ac:dyDescent="0.2">
      <c r="A9" s="24" t="s">
        <v>34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20" ht="12.95" customHeight="1" thickBot="1" x14ac:dyDescent="0.25">
      <c r="A10" s="10"/>
      <c r="B10" s="10"/>
      <c r="C10" s="4" t="s">
        <v>21</v>
      </c>
      <c r="D10" s="4" t="s">
        <v>22</v>
      </c>
      <c r="E10" s="10"/>
    </row>
    <row r="11" spans="1:20" ht="12.95" customHeight="1" x14ac:dyDescent="0.2">
      <c r="A11" s="10" t="s">
        <v>17</v>
      </c>
      <c r="B11" s="10"/>
      <c r="C11" s="21">
        <f ca="1">INTERCEPT(INDIRECT($D$9):G992,INDIRECT($C$9):F992)</f>
        <v>8.1454054585154249E-3</v>
      </c>
      <c r="D11" s="3"/>
      <c r="E11" s="10"/>
    </row>
    <row r="12" spans="1:20" ht="12.95" customHeight="1" x14ac:dyDescent="0.2">
      <c r="A12" s="10" t="s">
        <v>18</v>
      </c>
      <c r="B12" s="10"/>
      <c r="C12" s="21">
        <f ca="1">SLOPE(INDIRECT($D$9):G992,INDIRECT($C$9):F992)</f>
        <v>1.8871496974351342E-7</v>
      </c>
      <c r="D12" s="3"/>
      <c r="E12" s="10"/>
    </row>
    <row r="13" spans="1:20" ht="12.95" customHeight="1" x14ac:dyDescent="0.2">
      <c r="A13" s="10" t="s">
        <v>20</v>
      </c>
      <c r="B13" s="10"/>
      <c r="C13" s="3" t="s">
        <v>15</v>
      </c>
    </row>
    <row r="14" spans="1:20" ht="12.95" customHeight="1" x14ac:dyDescent="0.2">
      <c r="A14" s="10"/>
      <c r="B14" s="10"/>
      <c r="C14" s="10"/>
    </row>
    <row r="15" spans="1:20" ht="12.95" customHeight="1" x14ac:dyDescent="0.2">
      <c r="A15" s="12" t="s">
        <v>19</v>
      </c>
      <c r="B15" s="10"/>
      <c r="C15" s="13">
        <f ca="1">(C7+C11)+(C8+C12)*INT(MAX(F21:F3533))</f>
        <v>59622.77277846673</v>
      </c>
      <c r="E15" s="14" t="s">
        <v>36</v>
      </c>
      <c r="F15" s="32">
        <v>1</v>
      </c>
    </row>
    <row r="16" spans="1:20" ht="12.95" customHeight="1" x14ac:dyDescent="0.2">
      <c r="A16" s="16" t="s">
        <v>6</v>
      </c>
      <c r="B16" s="10"/>
      <c r="C16" s="17">
        <f ca="1">+C8+C12</f>
        <v>0.33995418871496974</v>
      </c>
      <c r="E16" s="14" t="s">
        <v>32</v>
      </c>
      <c r="F16" s="33">
        <f ca="1">NOW()+15018.5+$C$5/24</f>
        <v>60357.805128009255</v>
      </c>
    </row>
    <row r="17" spans="1:21" ht="12.95" customHeight="1" thickBot="1" x14ac:dyDescent="0.25">
      <c r="A17" s="14" t="s">
        <v>29</v>
      </c>
      <c r="B17" s="10"/>
      <c r="C17" s="10">
        <f>COUNT(C21:C2191)</f>
        <v>8</v>
      </c>
      <c r="E17" s="14" t="s">
        <v>37</v>
      </c>
      <c r="F17" s="15">
        <f ca="1">ROUND(2*(F16-$C$7)/$C$8,0)/2+F15</f>
        <v>17080</v>
      </c>
    </row>
    <row r="18" spans="1:21" ht="12.95" customHeight="1" thickTop="1" thickBot="1" x14ac:dyDescent="0.25">
      <c r="A18" s="16" t="s">
        <v>7</v>
      </c>
      <c r="B18" s="10"/>
      <c r="C18" s="19">
        <f ca="1">+C15</f>
        <v>59622.77277846673</v>
      </c>
      <c r="D18" s="20">
        <f ca="1">+C16</f>
        <v>0.33995418871496974</v>
      </c>
      <c r="E18" s="14" t="s">
        <v>38</v>
      </c>
      <c r="F18" s="23">
        <f ca="1">ROUND(2*(F16-$C$15)/$C$16,0)/2+F15</f>
        <v>2163</v>
      </c>
    </row>
    <row r="19" spans="1:21" ht="12.95" customHeight="1" thickTop="1" x14ac:dyDescent="0.2">
      <c r="E19" s="14" t="s">
        <v>33</v>
      </c>
      <c r="F19" s="18">
        <f ca="1">+$C$15+$C$16*F18-15018.5-$C$5/24</f>
        <v>45339.989521990545</v>
      </c>
    </row>
    <row r="20" spans="1:21" ht="12.95" customHeight="1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ht="12.95" customHeight="1" x14ac:dyDescent="0.2">
      <c r="A21" t="s">
        <v>51</v>
      </c>
      <c r="C21" s="8">
        <v>54551.668000000063</v>
      </c>
      <c r="D21" s="8" t="s">
        <v>15</v>
      </c>
      <c r="E21">
        <f t="shared" ref="E21:E27" si="0">+(C21-C$7)/C$8</f>
        <v>0</v>
      </c>
      <c r="F21">
        <f t="shared" ref="F21:F27" si="1">ROUND(2*E21,0)/2</f>
        <v>0</v>
      </c>
      <c r="G21">
        <f t="shared" ref="G21:G27" si="2">+C21-(C$7+F21*C$8)</f>
        <v>0</v>
      </c>
      <c r="I21">
        <f>+G21</f>
        <v>0</v>
      </c>
      <c r="O21">
        <f t="shared" ref="O21:O27" ca="1" si="3">+C$11+C$12*$F21</f>
        <v>8.1454054585154249E-3</v>
      </c>
      <c r="Q21" s="2">
        <f t="shared" ref="Q21:Q27" si="4">+C21-15018.5</f>
        <v>39533.168000000063</v>
      </c>
    </row>
    <row r="22" spans="1:21" ht="12.95" customHeight="1" x14ac:dyDescent="0.2">
      <c r="A22" s="44" t="s">
        <v>52</v>
      </c>
      <c r="B22" s="45" t="s">
        <v>1</v>
      </c>
      <c r="C22" s="44">
        <v>55320.822500000002</v>
      </c>
      <c r="D22" s="44">
        <v>1E-4</v>
      </c>
      <c r="E22">
        <f t="shared" si="0"/>
        <v>2262.5252240007139</v>
      </c>
      <c r="F22">
        <f t="shared" si="1"/>
        <v>2262.5</v>
      </c>
      <c r="G22">
        <f t="shared" si="2"/>
        <v>8.5749999416293576E-3</v>
      </c>
      <c r="K22">
        <f t="shared" ref="K22:K27" si="5">+G22</f>
        <v>8.5749999416293576E-3</v>
      </c>
      <c r="O22">
        <f t="shared" ca="1" si="3"/>
        <v>8.5723730775601244E-3</v>
      </c>
      <c r="Q22" s="2">
        <f t="shared" si="4"/>
        <v>40302.322500000002</v>
      </c>
    </row>
    <row r="23" spans="1:21" ht="12.95" customHeight="1" x14ac:dyDescent="0.2">
      <c r="A23" s="44" t="s">
        <v>53</v>
      </c>
      <c r="B23" s="45" t="s">
        <v>54</v>
      </c>
      <c r="C23" s="44">
        <v>55603.834600000002</v>
      </c>
      <c r="D23" s="44">
        <v>4.0000000000000002E-4</v>
      </c>
      <c r="E23">
        <f t="shared" si="0"/>
        <v>3095.0263859226211</v>
      </c>
      <c r="F23">
        <f t="shared" si="1"/>
        <v>3095</v>
      </c>
      <c r="G23">
        <f t="shared" si="2"/>
        <v>8.9699999371077865E-3</v>
      </c>
      <c r="K23">
        <f t="shared" si="5"/>
        <v>8.9699999371077865E-3</v>
      </c>
      <c r="O23">
        <f t="shared" ca="1" si="3"/>
        <v>8.7294782898715995E-3</v>
      </c>
      <c r="Q23" s="2">
        <f t="shared" si="4"/>
        <v>40585.334600000002</v>
      </c>
    </row>
    <row r="24" spans="1:21" ht="12.95" customHeight="1" x14ac:dyDescent="0.2">
      <c r="A24" s="44" t="s">
        <v>53</v>
      </c>
      <c r="B24" s="45" t="s">
        <v>54</v>
      </c>
      <c r="C24" s="44">
        <v>55666.724499999997</v>
      </c>
      <c r="D24" s="44">
        <v>5.9999999999999995E-4</v>
      </c>
      <c r="E24">
        <f t="shared" si="0"/>
        <v>3280.0217088192326</v>
      </c>
      <c r="F24">
        <f t="shared" si="1"/>
        <v>3280</v>
      </c>
      <c r="G24">
        <f t="shared" si="2"/>
        <v>7.3799999299808405E-3</v>
      </c>
      <c r="K24">
        <f t="shared" si="5"/>
        <v>7.3799999299808405E-3</v>
      </c>
      <c r="O24">
        <f t="shared" ca="1" si="3"/>
        <v>8.7643905592741482E-3</v>
      </c>
      <c r="Q24" s="2">
        <f t="shared" si="4"/>
        <v>40648.224499999997</v>
      </c>
    </row>
    <row r="25" spans="1:21" ht="12.95" customHeight="1" x14ac:dyDescent="0.2">
      <c r="A25" s="46" t="s">
        <v>55</v>
      </c>
      <c r="B25" s="47" t="s">
        <v>1</v>
      </c>
      <c r="C25" s="46">
        <v>55956.878900000003</v>
      </c>
      <c r="D25" s="46">
        <v>2.0000000000000001E-4</v>
      </c>
      <c r="E25">
        <f t="shared" si="0"/>
        <v>4133.5324779233079</v>
      </c>
      <c r="F25">
        <f t="shared" si="1"/>
        <v>4133.5</v>
      </c>
      <c r="G25">
        <f t="shared" si="2"/>
        <v>1.1040999939723406E-2</v>
      </c>
      <c r="K25">
        <f t="shared" si="5"/>
        <v>1.1040999939723406E-2</v>
      </c>
      <c r="O25">
        <f t="shared" ca="1" si="3"/>
        <v>8.9254587859502379E-3</v>
      </c>
      <c r="Q25" s="2">
        <f t="shared" si="4"/>
        <v>40938.378900000003</v>
      </c>
    </row>
    <row r="26" spans="1:21" ht="12.95" customHeight="1" x14ac:dyDescent="0.2">
      <c r="A26" s="46" t="s">
        <v>55</v>
      </c>
      <c r="B26" s="47" t="s">
        <v>54</v>
      </c>
      <c r="C26" s="46">
        <v>56039.654300000002</v>
      </c>
      <c r="D26" s="46">
        <v>5.9999999999999995E-4</v>
      </c>
      <c r="E26">
        <f t="shared" si="0"/>
        <v>4377.0224795117538</v>
      </c>
      <c r="F26">
        <f t="shared" si="1"/>
        <v>4377</v>
      </c>
      <c r="G26">
        <f t="shared" si="2"/>
        <v>7.6419999386416748E-3</v>
      </c>
      <c r="K26">
        <f t="shared" si="5"/>
        <v>7.6419999386416748E-3</v>
      </c>
      <c r="O26">
        <f t="shared" ca="1" si="3"/>
        <v>8.971410881082784E-3</v>
      </c>
      <c r="Q26" s="2">
        <f t="shared" si="4"/>
        <v>41021.154300000002</v>
      </c>
    </row>
    <row r="27" spans="1:21" ht="12.95" customHeight="1" x14ac:dyDescent="0.2">
      <c r="A27" s="42" t="s">
        <v>0</v>
      </c>
      <c r="B27" s="43" t="s">
        <v>1</v>
      </c>
      <c r="C27" s="42">
        <v>58473.219000000041</v>
      </c>
      <c r="D27" s="42" t="s">
        <v>15</v>
      </c>
      <c r="E27">
        <f t="shared" si="0"/>
        <v>11535.534219335492</v>
      </c>
      <c r="F27">
        <f t="shared" si="1"/>
        <v>11535.5</v>
      </c>
      <c r="G27">
        <f t="shared" si="2"/>
        <v>1.1632999980065506E-2</v>
      </c>
      <c r="K27">
        <f t="shared" si="5"/>
        <v>1.1632999980065506E-2</v>
      </c>
      <c r="O27">
        <f t="shared" ca="1" si="3"/>
        <v>1.0322326991991725E-2</v>
      </c>
      <c r="Q27" s="2">
        <f t="shared" si="4"/>
        <v>43454.719000000041</v>
      </c>
    </row>
    <row r="28" spans="1:21" ht="12.95" customHeight="1" x14ac:dyDescent="0.2">
      <c r="A28" s="48" t="s">
        <v>56</v>
      </c>
      <c r="B28" s="49" t="s">
        <v>1</v>
      </c>
      <c r="C28" s="50">
        <v>59622.941800000001</v>
      </c>
      <c r="D28" s="51">
        <v>1E-4</v>
      </c>
      <c r="E28">
        <f t="shared" ref="E28" si="6">+(C28-C$7)/C$8</f>
        <v>14917.529430452172</v>
      </c>
      <c r="F28">
        <f t="shared" ref="F28" si="7">ROUND(2*E28,0)/2</f>
        <v>14917.5</v>
      </c>
      <c r="G28">
        <f t="shared" ref="G28" si="8">+C28-(C$7+F28*C$8)</f>
        <v>1.0004999938246328E-2</v>
      </c>
      <c r="K28">
        <f t="shared" ref="K28" si="9">+G28</f>
        <v>1.0004999938246328E-2</v>
      </c>
      <c r="O28">
        <f t="shared" ref="O28" ca="1" si="10">+C$11+C$12*$F28</f>
        <v>1.0960561019664286E-2</v>
      </c>
      <c r="Q28" s="2">
        <f t="shared" ref="Q28" si="11">+C28-15018.5</f>
        <v>44604.441800000001</v>
      </c>
    </row>
    <row r="29" spans="1:21" ht="12.95" customHeight="1" x14ac:dyDescent="0.2">
      <c r="C29" s="8"/>
      <c r="D29" s="8"/>
      <c r="Q29" s="2"/>
    </row>
    <row r="30" spans="1:21" ht="12.95" customHeight="1" x14ac:dyDescent="0.2">
      <c r="C30" s="8"/>
      <c r="D30" s="8"/>
      <c r="Q30" s="2"/>
    </row>
    <row r="31" spans="1:21" ht="12.95" customHeight="1" x14ac:dyDescent="0.2">
      <c r="C31" s="8"/>
      <c r="D31" s="8"/>
      <c r="Q31" s="2"/>
    </row>
    <row r="32" spans="1:21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ht="12.95" customHeight="1" x14ac:dyDescent="0.2">
      <c r="C36" s="8"/>
      <c r="D36" s="8"/>
    </row>
    <row r="37" spans="3:17" ht="12.95" customHeight="1" x14ac:dyDescent="0.2">
      <c r="C37" s="8"/>
      <c r="D37" s="8"/>
    </row>
    <row r="38" spans="3:17" ht="12.95" customHeight="1" x14ac:dyDescent="0.2">
      <c r="C38" s="8"/>
      <c r="D38" s="8"/>
    </row>
    <row r="39" spans="3:17" ht="12.95" customHeight="1" x14ac:dyDescent="0.2">
      <c r="C39" s="8"/>
      <c r="D39" s="8"/>
    </row>
    <row r="40" spans="3:17" ht="12.95" customHeight="1" x14ac:dyDescent="0.2">
      <c r="C40" s="8"/>
      <c r="D40" s="8"/>
    </row>
    <row r="41" spans="3:17" ht="12.95" customHeight="1" x14ac:dyDescent="0.2">
      <c r="C41" s="8"/>
      <c r="D41" s="8"/>
    </row>
    <row r="42" spans="3:17" ht="12.95" customHeight="1" x14ac:dyDescent="0.2">
      <c r="C42" s="8"/>
      <c r="D42" s="8"/>
    </row>
    <row r="43" spans="3:17" ht="12.95" customHeight="1" x14ac:dyDescent="0.2">
      <c r="C43" s="8"/>
      <c r="D43" s="8"/>
    </row>
    <row r="44" spans="3:17" ht="12.95" customHeight="1" x14ac:dyDescent="0.2">
      <c r="C44" s="8"/>
      <c r="D44" s="8"/>
    </row>
    <row r="45" spans="3:17" ht="12.95" customHeight="1" x14ac:dyDescent="0.2">
      <c r="C45" s="8"/>
      <c r="D45" s="8"/>
    </row>
    <row r="46" spans="3:17" ht="12.95" customHeight="1" x14ac:dyDescent="0.2">
      <c r="C46" s="8"/>
      <c r="D46" s="8"/>
    </row>
    <row r="47" spans="3:17" ht="12.95" customHeight="1" x14ac:dyDescent="0.2">
      <c r="C47" s="8"/>
      <c r="D47" s="8"/>
    </row>
    <row r="48" spans="3:17" ht="12.95" customHeight="1" x14ac:dyDescent="0.2">
      <c r="C48" s="8"/>
      <c r="D48" s="8"/>
    </row>
    <row r="49" spans="3:4" ht="12.95" customHeight="1" x14ac:dyDescent="0.2">
      <c r="C49" s="8"/>
      <c r="D49" s="8"/>
    </row>
    <row r="50" spans="3:4" ht="12.95" customHeight="1" x14ac:dyDescent="0.2">
      <c r="C50" s="8"/>
      <c r="D50" s="8"/>
    </row>
    <row r="51" spans="3:4" ht="12.95" customHeight="1" x14ac:dyDescent="0.2">
      <c r="C51" s="8"/>
      <c r="D51" s="8"/>
    </row>
    <row r="52" spans="3:4" ht="12.95" customHeight="1" x14ac:dyDescent="0.2">
      <c r="C52" s="8"/>
      <c r="D52" s="8"/>
    </row>
    <row r="53" spans="3:4" ht="12.95" customHeight="1" x14ac:dyDescent="0.2">
      <c r="C53" s="8"/>
      <c r="D53" s="8"/>
    </row>
    <row r="54" spans="3:4" ht="12.95" customHeight="1" x14ac:dyDescent="0.2">
      <c r="C54" s="8"/>
      <c r="D54" s="8"/>
    </row>
    <row r="55" spans="3:4" ht="12.95" customHeight="1" x14ac:dyDescent="0.2">
      <c r="C55" s="8"/>
      <c r="D55" s="8"/>
    </row>
    <row r="56" spans="3:4" ht="12.95" customHeight="1" x14ac:dyDescent="0.2">
      <c r="C56" s="8"/>
      <c r="D56" s="8"/>
    </row>
    <row r="57" spans="3:4" ht="12.95" customHeight="1" x14ac:dyDescent="0.2">
      <c r="C57" s="8"/>
      <c r="D57" s="8"/>
    </row>
    <row r="58" spans="3:4" ht="12.95" customHeight="1" x14ac:dyDescent="0.2">
      <c r="C58" s="8"/>
      <c r="D58" s="8"/>
    </row>
    <row r="59" spans="3:4" ht="12.95" customHeight="1" x14ac:dyDescent="0.2">
      <c r="C59" s="8"/>
      <c r="D59" s="8"/>
    </row>
    <row r="60" spans="3:4" ht="12.95" customHeight="1" x14ac:dyDescent="0.2">
      <c r="C60" s="8"/>
      <c r="D60" s="8"/>
    </row>
    <row r="61" spans="3:4" ht="12.95" customHeight="1" x14ac:dyDescent="0.2">
      <c r="C61" s="8"/>
      <c r="D61" s="8"/>
    </row>
    <row r="62" spans="3:4" ht="12.95" customHeight="1" x14ac:dyDescent="0.2">
      <c r="C62" s="8"/>
      <c r="D62" s="8"/>
    </row>
    <row r="63" spans="3:4" ht="12.95" customHeight="1" x14ac:dyDescent="0.2">
      <c r="C63" s="8"/>
      <c r="D63" s="8"/>
    </row>
    <row r="64" spans="3:4" ht="12.95" customHeight="1" x14ac:dyDescent="0.2">
      <c r="C64" s="8"/>
      <c r="D64" s="8"/>
    </row>
    <row r="65" spans="3:4" ht="12.95" customHeight="1" x14ac:dyDescent="0.2">
      <c r="C65" s="8"/>
      <c r="D65" s="8"/>
    </row>
    <row r="66" spans="3:4" ht="12.95" customHeight="1" x14ac:dyDescent="0.2">
      <c r="C66" s="8"/>
      <c r="D66" s="8"/>
    </row>
    <row r="67" spans="3:4" ht="12.95" customHeight="1" x14ac:dyDescent="0.2">
      <c r="C67" s="8"/>
      <c r="D67" s="8"/>
    </row>
    <row r="68" spans="3:4" ht="12.95" customHeight="1" x14ac:dyDescent="0.2">
      <c r="C68" s="8"/>
      <c r="D68" s="8"/>
    </row>
    <row r="69" spans="3:4" ht="12.95" customHeight="1" x14ac:dyDescent="0.2">
      <c r="C69" s="8"/>
      <c r="D69" s="8"/>
    </row>
    <row r="70" spans="3:4" ht="12.95" customHeight="1" x14ac:dyDescent="0.2">
      <c r="C70" s="8"/>
      <c r="D70" s="8"/>
    </row>
    <row r="71" spans="3:4" ht="12.95" customHeight="1" x14ac:dyDescent="0.2">
      <c r="C71" s="8"/>
      <c r="D71" s="8"/>
    </row>
    <row r="72" spans="3:4" ht="12.95" customHeight="1" x14ac:dyDescent="0.2">
      <c r="C72" s="8"/>
      <c r="D72" s="8"/>
    </row>
    <row r="73" spans="3:4" ht="12.95" customHeight="1" x14ac:dyDescent="0.2">
      <c r="C73" s="8"/>
      <c r="D73" s="8"/>
    </row>
    <row r="74" spans="3:4" ht="12.95" customHeight="1" x14ac:dyDescent="0.2">
      <c r="C74" s="8"/>
      <c r="D74" s="8"/>
    </row>
    <row r="75" spans="3:4" ht="12.95" customHeight="1" x14ac:dyDescent="0.2">
      <c r="C75" s="8"/>
      <c r="D75" s="8"/>
    </row>
    <row r="76" spans="3:4" ht="12.95" customHeight="1" x14ac:dyDescent="0.2">
      <c r="C76" s="8"/>
      <c r="D76" s="8"/>
    </row>
    <row r="77" spans="3:4" ht="12.95" customHeight="1" x14ac:dyDescent="0.2">
      <c r="C77" s="8"/>
      <c r="D77" s="8"/>
    </row>
    <row r="78" spans="3:4" ht="12.95" customHeight="1" x14ac:dyDescent="0.2">
      <c r="C78" s="8"/>
      <c r="D78" s="8"/>
    </row>
    <row r="79" spans="3:4" ht="12.95" customHeight="1" x14ac:dyDescent="0.2">
      <c r="C79" s="8"/>
      <c r="D79" s="8"/>
    </row>
    <row r="80" spans="3:4" ht="12.95" customHeight="1" x14ac:dyDescent="0.2">
      <c r="C80" s="8"/>
      <c r="D80" s="8"/>
    </row>
    <row r="81" spans="3:4" ht="12.95" customHeight="1" x14ac:dyDescent="0.2">
      <c r="C81" s="8"/>
      <c r="D81" s="8"/>
    </row>
    <row r="82" spans="3:4" ht="12.95" customHeight="1" x14ac:dyDescent="0.2">
      <c r="C82" s="8"/>
      <c r="D82" s="8"/>
    </row>
    <row r="83" spans="3:4" ht="12.95" customHeight="1" x14ac:dyDescent="0.2">
      <c r="C83" s="8"/>
      <c r="D83" s="8"/>
    </row>
    <row r="84" spans="3:4" ht="12.95" customHeight="1" x14ac:dyDescent="0.2">
      <c r="C84" s="8"/>
      <c r="D84" s="8"/>
    </row>
    <row r="85" spans="3:4" ht="12.95" customHeight="1" x14ac:dyDescent="0.2">
      <c r="C85" s="8"/>
      <c r="D85" s="8"/>
    </row>
    <row r="86" spans="3:4" ht="12.95" customHeight="1" x14ac:dyDescent="0.2">
      <c r="C86" s="8"/>
      <c r="D86" s="8"/>
    </row>
    <row r="87" spans="3:4" ht="12.95" customHeight="1" x14ac:dyDescent="0.2">
      <c r="C87" s="8"/>
      <c r="D87" s="8"/>
    </row>
    <row r="88" spans="3:4" ht="12.95" customHeight="1" x14ac:dyDescent="0.2">
      <c r="C88" s="8"/>
      <c r="D88" s="8"/>
    </row>
    <row r="89" spans="3:4" ht="12.95" customHeight="1" x14ac:dyDescent="0.2">
      <c r="C89" s="8"/>
      <c r="D89" s="8"/>
    </row>
    <row r="90" spans="3:4" ht="12.95" customHeight="1" x14ac:dyDescent="0.2">
      <c r="C90" s="8"/>
      <c r="D90" s="8"/>
    </row>
    <row r="91" spans="3:4" ht="12.95" customHeight="1" x14ac:dyDescent="0.2">
      <c r="C91" s="8"/>
      <c r="D91" s="8"/>
    </row>
    <row r="92" spans="3:4" ht="12.95" customHeight="1" x14ac:dyDescent="0.2">
      <c r="C92" s="8"/>
      <c r="D92" s="8"/>
    </row>
    <row r="93" spans="3:4" ht="12.95" customHeight="1" x14ac:dyDescent="0.2">
      <c r="C93" s="8"/>
      <c r="D93" s="8"/>
    </row>
    <row r="94" spans="3:4" ht="12.95" customHeight="1" x14ac:dyDescent="0.2">
      <c r="C94" s="8"/>
      <c r="D94" s="8"/>
    </row>
    <row r="95" spans="3:4" ht="12.95" customHeight="1" x14ac:dyDescent="0.2">
      <c r="C95" s="8"/>
      <c r="D95" s="8"/>
    </row>
    <row r="96" spans="3:4" ht="12.95" customHeight="1" x14ac:dyDescent="0.2">
      <c r="C96" s="8"/>
      <c r="D96" s="8"/>
    </row>
    <row r="97" spans="3:4" ht="12.95" customHeight="1" x14ac:dyDescent="0.2">
      <c r="C97" s="8"/>
      <c r="D97" s="8"/>
    </row>
    <row r="98" spans="3:4" ht="12.95" customHeight="1" x14ac:dyDescent="0.2">
      <c r="C98" s="8"/>
      <c r="D98" s="8"/>
    </row>
    <row r="99" spans="3:4" ht="12.95" customHeight="1" x14ac:dyDescent="0.2">
      <c r="C99" s="8"/>
      <c r="D99" s="8"/>
    </row>
    <row r="100" spans="3:4" ht="12.95" customHeight="1" x14ac:dyDescent="0.2">
      <c r="C100" s="8"/>
      <c r="D100" s="8"/>
    </row>
    <row r="101" spans="3:4" ht="12.95" customHeight="1" x14ac:dyDescent="0.2">
      <c r="C101" s="8"/>
      <c r="D101" s="8"/>
    </row>
    <row r="102" spans="3:4" ht="12.95" customHeight="1" x14ac:dyDescent="0.2">
      <c r="C102" s="8"/>
      <c r="D102" s="8"/>
    </row>
    <row r="103" spans="3:4" ht="12.95" customHeight="1" x14ac:dyDescent="0.2">
      <c r="C103" s="8"/>
      <c r="D103" s="8"/>
    </row>
    <row r="104" spans="3:4" ht="12.95" customHeight="1" x14ac:dyDescent="0.2">
      <c r="C104" s="8"/>
      <c r="D104" s="8"/>
    </row>
    <row r="105" spans="3:4" ht="12.95" customHeight="1" x14ac:dyDescent="0.2">
      <c r="C105" s="8"/>
      <c r="D105" s="8"/>
    </row>
    <row r="106" spans="3:4" ht="12.95" customHeight="1" x14ac:dyDescent="0.2">
      <c r="C106" s="8"/>
      <c r="D106" s="8"/>
    </row>
    <row r="107" spans="3:4" ht="12.95" customHeight="1" x14ac:dyDescent="0.2">
      <c r="C107" s="8"/>
      <c r="D107" s="8"/>
    </row>
    <row r="108" spans="3:4" ht="12.95" customHeight="1" x14ac:dyDescent="0.2">
      <c r="C108" s="8"/>
      <c r="D108" s="8"/>
    </row>
    <row r="109" spans="3:4" ht="12.95" customHeight="1" x14ac:dyDescent="0.2">
      <c r="C109" s="8"/>
      <c r="D109" s="8"/>
    </row>
    <row r="110" spans="3:4" ht="12.95" customHeight="1" x14ac:dyDescent="0.2">
      <c r="C110" s="8"/>
      <c r="D110" s="8"/>
    </row>
    <row r="111" spans="3:4" ht="12.95" customHeight="1" x14ac:dyDescent="0.2">
      <c r="C111" s="8"/>
      <c r="D111" s="8"/>
    </row>
    <row r="112" spans="3:4" ht="12.95" customHeight="1" x14ac:dyDescent="0.2">
      <c r="C112" s="8"/>
      <c r="D112" s="8"/>
    </row>
    <row r="113" spans="3:4" ht="12.95" customHeight="1" x14ac:dyDescent="0.2">
      <c r="C113" s="8"/>
      <c r="D113" s="8"/>
    </row>
    <row r="114" spans="3:4" ht="12.95" customHeight="1" x14ac:dyDescent="0.2">
      <c r="C114" s="8"/>
      <c r="D114" s="8"/>
    </row>
    <row r="115" spans="3:4" ht="12.95" customHeight="1" x14ac:dyDescent="0.2">
      <c r="C115" s="8"/>
      <c r="D115" s="8"/>
    </row>
    <row r="116" spans="3:4" ht="12.95" customHeight="1" x14ac:dyDescent="0.2">
      <c r="C116" s="8"/>
      <c r="D116" s="8"/>
    </row>
    <row r="117" spans="3:4" ht="12.95" customHeight="1" x14ac:dyDescent="0.2">
      <c r="C117" s="8"/>
      <c r="D117" s="8"/>
    </row>
    <row r="118" spans="3:4" ht="12.95" customHeight="1" x14ac:dyDescent="0.2">
      <c r="C118" s="8"/>
      <c r="D118" s="8"/>
    </row>
    <row r="119" spans="3:4" ht="12.95" customHeight="1" x14ac:dyDescent="0.2">
      <c r="C119" s="8"/>
      <c r="D119" s="8"/>
    </row>
    <row r="120" spans="3:4" ht="12.95" customHeight="1" x14ac:dyDescent="0.2">
      <c r="C120" s="8"/>
      <c r="D120" s="8"/>
    </row>
    <row r="121" spans="3:4" ht="12.95" customHeight="1" x14ac:dyDescent="0.2">
      <c r="C121" s="8"/>
      <c r="D121" s="8"/>
    </row>
    <row r="122" spans="3:4" ht="12.95" customHeight="1" x14ac:dyDescent="0.2">
      <c r="C122" s="8"/>
      <c r="D122" s="8"/>
    </row>
    <row r="123" spans="3:4" ht="12.95" customHeight="1" x14ac:dyDescent="0.2">
      <c r="C123" s="8"/>
      <c r="D123" s="8"/>
    </row>
    <row r="124" spans="3:4" ht="12.95" customHeight="1" x14ac:dyDescent="0.2">
      <c r="C124" s="8"/>
      <c r="D124" s="8"/>
    </row>
    <row r="125" spans="3:4" ht="12.95" customHeight="1" x14ac:dyDescent="0.2">
      <c r="C125" s="8"/>
      <c r="D125" s="8"/>
    </row>
    <row r="126" spans="3:4" ht="12.95" customHeight="1" x14ac:dyDescent="0.2">
      <c r="C126" s="8"/>
      <c r="D126" s="8"/>
    </row>
    <row r="127" spans="3:4" ht="12.95" customHeight="1" x14ac:dyDescent="0.2">
      <c r="C127" s="8"/>
      <c r="D127" s="8"/>
    </row>
    <row r="128" spans="3:4" ht="12.95" customHeight="1" x14ac:dyDescent="0.2">
      <c r="C128" s="8"/>
      <c r="D128" s="8"/>
    </row>
    <row r="129" spans="3:4" ht="12.95" customHeight="1" x14ac:dyDescent="0.2">
      <c r="C129" s="8"/>
      <c r="D129" s="8"/>
    </row>
    <row r="130" spans="3:4" ht="12.95" customHeight="1" x14ac:dyDescent="0.2">
      <c r="C130" s="8"/>
      <c r="D130" s="8"/>
    </row>
    <row r="131" spans="3:4" ht="12.95" customHeight="1" x14ac:dyDescent="0.2">
      <c r="C131" s="8"/>
      <c r="D131" s="8"/>
    </row>
    <row r="132" spans="3:4" ht="12.95" customHeight="1" x14ac:dyDescent="0.2">
      <c r="C132" s="8"/>
      <c r="D132" s="8"/>
    </row>
    <row r="133" spans="3:4" ht="12.95" customHeight="1" x14ac:dyDescent="0.2">
      <c r="C133" s="8"/>
      <c r="D133" s="8"/>
    </row>
    <row r="134" spans="3:4" ht="12.95" customHeight="1" x14ac:dyDescent="0.2">
      <c r="C134" s="8"/>
      <c r="D134" s="8"/>
    </row>
    <row r="135" spans="3:4" ht="12.95" customHeight="1" x14ac:dyDescent="0.2">
      <c r="C135" s="8"/>
      <c r="D135" s="8"/>
    </row>
    <row r="136" spans="3:4" ht="12.95" customHeight="1" x14ac:dyDescent="0.2">
      <c r="C136" s="8"/>
      <c r="D136" s="8"/>
    </row>
    <row r="137" spans="3:4" ht="12.95" customHeight="1" x14ac:dyDescent="0.2">
      <c r="C137" s="8"/>
      <c r="D137" s="8"/>
    </row>
    <row r="138" spans="3:4" ht="12.95" customHeight="1" x14ac:dyDescent="0.2">
      <c r="C138" s="8"/>
      <c r="D138" s="8"/>
    </row>
    <row r="139" spans="3:4" ht="12.95" customHeight="1" x14ac:dyDescent="0.2">
      <c r="C139" s="8"/>
      <c r="D139" s="8"/>
    </row>
    <row r="140" spans="3:4" ht="12.95" customHeight="1" x14ac:dyDescent="0.2">
      <c r="C140" s="8"/>
      <c r="D140" s="8"/>
    </row>
    <row r="141" spans="3:4" ht="12.95" customHeight="1" x14ac:dyDescent="0.2">
      <c r="C141" s="8"/>
      <c r="D141" s="8"/>
    </row>
    <row r="142" spans="3:4" ht="12.95" customHeight="1" x14ac:dyDescent="0.2">
      <c r="C142" s="8"/>
      <c r="D142" s="8"/>
    </row>
    <row r="143" spans="3:4" ht="12.95" customHeight="1" x14ac:dyDescent="0.2">
      <c r="C143" s="8"/>
      <c r="D143" s="8"/>
    </row>
    <row r="144" spans="3:4" ht="12.95" customHeight="1" x14ac:dyDescent="0.2">
      <c r="C144" s="8"/>
      <c r="D144" s="8"/>
    </row>
    <row r="145" spans="3:4" ht="12.95" customHeight="1" x14ac:dyDescent="0.2">
      <c r="C145" s="8"/>
      <c r="D145" s="8"/>
    </row>
    <row r="146" spans="3:4" ht="12.95" customHeight="1" x14ac:dyDescent="0.2">
      <c r="C146" s="8"/>
      <c r="D146" s="8"/>
    </row>
    <row r="147" spans="3:4" ht="12.95" customHeight="1" x14ac:dyDescent="0.2">
      <c r="C147" s="8"/>
      <c r="D147" s="8"/>
    </row>
    <row r="148" spans="3:4" ht="12.95" customHeight="1" x14ac:dyDescent="0.2">
      <c r="C148" s="8"/>
      <c r="D148" s="8"/>
    </row>
    <row r="149" spans="3:4" ht="12.95" customHeight="1" x14ac:dyDescent="0.2">
      <c r="C149" s="8"/>
      <c r="D149" s="8"/>
    </row>
    <row r="150" spans="3:4" ht="12.95" customHeight="1" x14ac:dyDescent="0.2">
      <c r="C150" s="8"/>
      <c r="D150" s="8"/>
    </row>
    <row r="151" spans="3:4" ht="12.95" customHeight="1" x14ac:dyDescent="0.2">
      <c r="C151" s="8"/>
      <c r="D151" s="8"/>
    </row>
    <row r="152" spans="3:4" ht="12.95" customHeight="1" x14ac:dyDescent="0.2">
      <c r="C152" s="8"/>
      <c r="D152" s="8"/>
    </row>
    <row r="153" spans="3:4" ht="12.95" customHeight="1" x14ac:dyDescent="0.2">
      <c r="C153" s="8"/>
      <c r="D153" s="8"/>
    </row>
    <row r="154" spans="3:4" ht="12.95" customHeight="1" x14ac:dyDescent="0.2">
      <c r="C154" s="8"/>
      <c r="D154" s="8"/>
    </row>
    <row r="155" spans="3:4" ht="12.95" customHeight="1" x14ac:dyDescent="0.2">
      <c r="C155" s="8"/>
      <c r="D155" s="8"/>
    </row>
    <row r="156" spans="3:4" ht="12.95" customHeight="1" x14ac:dyDescent="0.2">
      <c r="C156" s="8"/>
      <c r="D156" s="8"/>
    </row>
    <row r="157" spans="3:4" ht="12.95" customHeight="1" x14ac:dyDescent="0.2">
      <c r="C157" s="8"/>
      <c r="D157" s="8"/>
    </row>
    <row r="158" spans="3:4" ht="12.95" customHeight="1" x14ac:dyDescent="0.2">
      <c r="C158" s="8"/>
      <c r="D158" s="8"/>
    </row>
    <row r="159" spans="3:4" ht="12.95" customHeight="1" x14ac:dyDescent="0.2">
      <c r="C159" s="8"/>
      <c r="D159" s="8"/>
    </row>
    <row r="160" spans="3:4" ht="12.95" customHeight="1" x14ac:dyDescent="0.2">
      <c r="C160" s="8"/>
      <c r="D160" s="8"/>
    </row>
    <row r="161" spans="3:4" ht="12.95" customHeight="1" x14ac:dyDescent="0.2">
      <c r="C161" s="8"/>
      <c r="D161" s="8"/>
    </row>
    <row r="162" spans="3:4" ht="12.95" customHeight="1" x14ac:dyDescent="0.2">
      <c r="C162" s="8"/>
      <c r="D162" s="8"/>
    </row>
    <row r="163" spans="3:4" ht="12.95" customHeight="1" x14ac:dyDescent="0.2">
      <c r="C163" s="8"/>
      <c r="D163" s="8"/>
    </row>
    <row r="164" spans="3:4" ht="12.95" customHeight="1" x14ac:dyDescent="0.2">
      <c r="C164" s="8"/>
      <c r="D164" s="8"/>
    </row>
    <row r="165" spans="3:4" ht="12.95" customHeight="1" x14ac:dyDescent="0.2">
      <c r="C165" s="8"/>
      <c r="D165" s="8"/>
    </row>
    <row r="166" spans="3:4" ht="12.95" customHeight="1" x14ac:dyDescent="0.2">
      <c r="C166" s="8"/>
      <c r="D166" s="8"/>
    </row>
    <row r="167" spans="3:4" ht="12.95" customHeight="1" x14ac:dyDescent="0.2">
      <c r="C167" s="8"/>
      <c r="D167" s="8"/>
    </row>
    <row r="168" spans="3:4" ht="12.95" customHeight="1" x14ac:dyDescent="0.2">
      <c r="C168" s="8"/>
      <c r="D168" s="8"/>
    </row>
    <row r="169" spans="3:4" ht="12.95" customHeight="1" x14ac:dyDescent="0.2">
      <c r="C169" s="8"/>
      <c r="D169" s="8"/>
    </row>
    <row r="170" spans="3:4" ht="12.95" customHeight="1" x14ac:dyDescent="0.2">
      <c r="C170" s="8"/>
      <c r="D170" s="8"/>
    </row>
    <row r="171" spans="3:4" ht="12.95" customHeight="1" x14ac:dyDescent="0.2">
      <c r="C171" s="8"/>
      <c r="D171" s="8"/>
    </row>
    <row r="172" spans="3:4" ht="12.95" customHeight="1" x14ac:dyDescent="0.2">
      <c r="C172" s="8"/>
      <c r="D172" s="8"/>
    </row>
    <row r="173" spans="3:4" ht="12.95" customHeight="1" x14ac:dyDescent="0.2">
      <c r="C173" s="8"/>
      <c r="D173" s="8"/>
    </row>
    <row r="174" spans="3:4" ht="12.95" customHeight="1" x14ac:dyDescent="0.2">
      <c r="C174" s="8"/>
      <c r="D174" s="8"/>
    </row>
    <row r="175" spans="3:4" ht="12.95" customHeight="1" x14ac:dyDescent="0.2">
      <c r="C175" s="8"/>
      <c r="D175" s="8"/>
    </row>
    <row r="176" spans="3:4" ht="12.95" customHeight="1" x14ac:dyDescent="0.2">
      <c r="C176" s="8"/>
      <c r="D176" s="8"/>
    </row>
    <row r="177" spans="3:4" ht="12.95" customHeight="1" x14ac:dyDescent="0.2">
      <c r="C177" s="8"/>
      <c r="D177" s="8"/>
    </row>
    <row r="178" spans="3:4" ht="12.95" customHeight="1" x14ac:dyDescent="0.2">
      <c r="C178" s="8"/>
      <c r="D178" s="8"/>
    </row>
    <row r="179" spans="3:4" ht="12.95" customHeight="1" x14ac:dyDescent="0.2">
      <c r="C179" s="8"/>
      <c r="D179" s="8"/>
    </row>
    <row r="180" spans="3:4" ht="12.95" customHeight="1" x14ac:dyDescent="0.2">
      <c r="C180" s="8"/>
      <c r="D180" s="8"/>
    </row>
    <row r="181" spans="3:4" ht="12.95" customHeight="1" x14ac:dyDescent="0.2">
      <c r="C181" s="8"/>
      <c r="D181" s="8"/>
    </row>
    <row r="182" spans="3:4" ht="12.95" customHeight="1" x14ac:dyDescent="0.2">
      <c r="C182" s="8"/>
      <c r="D182" s="8"/>
    </row>
    <row r="183" spans="3:4" ht="12.95" customHeight="1" x14ac:dyDescent="0.2">
      <c r="C183" s="8"/>
      <c r="D183" s="8"/>
    </row>
    <row r="184" spans="3:4" ht="12.95" customHeight="1" x14ac:dyDescent="0.2">
      <c r="C184" s="8"/>
      <c r="D184" s="8"/>
    </row>
    <row r="185" spans="3:4" ht="12.95" customHeight="1" x14ac:dyDescent="0.2">
      <c r="C185" s="8"/>
      <c r="D185" s="8"/>
    </row>
    <row r="186" spans="3:4" ht="12.95" customHeight="1" x14ac:dyDescent="0.2">
      <c r="C186" s="8"/>
      <c r="D186" s="8"/>
    </row>
    <row r="187" spans="3:4" ht="12.95" customHeight="1" x14ac:dyDescent="0.2">
      <c r="C187" s="8"/>
      <c r="D187" s="8"/>
    </row>
    <row r="188" spans="3:4" ht="12.95" customHeight="1" x14ac:dyDescent="0.2">
      <c r="C188" s="8"/>
      <c r="D188" s="8"/>
    </row>
    <row r="189" spans="3:4" ht="12.95" customHeight="1" x14ac:dyDescent="0.2">
      <c r="C189" s="8"/>
      <c r="D189" s="8"/>
    </row>
    <row r="190" spans="3:4" ht="12.95" customHeight="1" x14ac:dyDescent="0.2">
      <c r="C190" s="8"/>
      <c r="D190" s="8"/>
    </row>
    <row r="191" spans="3:4" ht="12.95" customHeight="1" x14ac:dyDescent="0.2">
      <c r="C191" s="8"/>
      <c r="D191" s="8"/>
    </row>
    <row r="192" spans="3:4" ht="12.95" customHeight="1" x14ac:dyDescent="0.2">
      <c r="C192" s="8"/>
      <c r="D192" s="8"/>
    </row>
    <row r="193" spans="3:4" ht="12.95" customHeight="1" x14ac:dyDescent="0.2">
      <c r="C193" s="8"/>
      <c r="D193" s="8"/>
    </row>
    <row r="194" spans="3:4" ht="12.95" customHeight="1" x14ac:dyDescent="0.2">
      <c r="C194" s="8"/>
      <c r="D194" s="8"/>
    </row>
    <row r="195" spans="3:4" ht="12.95" customHeight="1" x14ac:dyDescent="0.2">
      <c r="C195" s="8"/>
      <c r="D195" s="8"/>
    </row>
    <row r="196" spans="3:4" ht="12.95" customHeight="1" x14ac:dyDescent="0.2">
      <c r="C196" s="8"/>
      <c r="D196" s="8"/>
    </row>
    <row r="197" spans="3:4" ht="12.95" customHeight="1" x14ac:dyDescent="0.2">
      <c r="C197" s="8"/>
      <c r="D197" s="8"/>
    </row>
    <row r="198" spans="3:4" ht="12.95" customHeight="1" x14ac:dyDescent="0.2">
      <c r="C198" s="8"/>
      <c r="D198" s="8"/>
    </row>
    <row r="199" spans="3:4" ht="12.95" customHeight="1" x14ac:dyDescent="0.2">
      <c r="C199" s="8"/>
      <c r="D199" s="8"/>
    </row>
    <row r="200" spans="3:4" ht="12.95" customHeight="1" x14ac:dyDescent="0.2">
      <c r="C200" s="8"/>
      <c r="D200" s="8"/>
    </row>
    <row r="201" spans="3:4" ht="12.95" customHeight="1" x14ac:dyDescent="0.2">
      <c r="C201" s="8"/>
      <c r="D201" s="8"/>
    </row>
    <row r="202" spans="3:4" ht="12.95" customHeight="1" x14ac:dyDescent="0.2">
      <c r="C202" s="8"/>
      <c r="D202" s="8"/>
    </row>
    <row r="203" spans="3:4" ht="12.95" customHeight="1" x14ac:dyDescent="0.2">
      <c r="C203" s="8"/>
      <c r="D203" s="8"/>
    </row>
    <row r="204" spans="3:4" ht="12.95" customHeight="1" x14ac:dyDescent="0.2">
      <c r="C204" s="8"/>
      <c r="D204" s="8"/>
    </row>
    <row r="205" spans="3:4" ht="12.95" customHeight="1" x14ac:dyDescent="0.2">
      <c r="C205" s="8"/>
      <c r="D205" s="8"/>
    </row>
    <row r="206" spans="3:4" ht="12.95" customHeight="1" x14ac:dyDescent="0.2">
      <c r="C206" s="8"/>
      <c r="D206" s="8"/>
    </row>
    <row r="207" spans="3:4" ht="12.95" customHeight="1" x14ac:dyDescent="0.2">
      <c r="C207" s="8"/>
      <c r="D207" s="8"/>
    </row>
    <row r="208" spans="3:4" ht="12.95" customHeight="1" x14ac:dyDescent="0.2">
      <c r="C208" s="8"/>
      <c r="D208" s="8"/>
    </row>
    <row r="209" spans="3:4" ht="12.95" customHeight="1" x14ac:dyDescent="0.2">
      <c r="C209" s="8"/>
      <c r="D209" s="8"/>
    </row>
    <row r="210" spans="3:4" ht="12.95" customHeight="1" x14ac:dyDescent="0.2">
      <c r="C210" s="8"/>
      <c r="D210" s="8"/>
    </row>
    <row r="211" spans="3:4" ht="12.95" customHeight="1" x14ac:dyDescent="0.2">
      <c r="C211" s="8"/>
      <c r="D211" s="8"/>
    </row>
    <row r="212" spans="3:4" ht="12.95" customHeight="1" x14ac:dyDescent="0.2">
      <c r="C212" s="8"/>
      <c r="D212" s="8"/>
    </row>
    <row r="213" spans="3:4" ht="12.95" customHeight="1" x14ac:dyDescent="0.2">
      <c r="C213" s="8"/>
      <c r="D213" s="8"/>
    </row>
    <row r="214" spans="3:4" ht="12.95" customHeight="1" x14ac:dyDescent="0.2">
      <c r="C214" s="8"/>
      <c r="D214" s="8"/>
    </row>
    <row r="215" spans="3:4" ht="12.95" customHeight="1" x14ac:dyDescent="0.2">
      <c r="C215" s="8"/>
      <c r="D215" s="8"/>
    </row>
    <row r="216" spans="3:4" ht="12.95" customHeight="1" x14ac:dyDescent="0.2">
      <c r="C216" s="8"/>
      <c r="D216" s="8"/>
    </row>
    <row r="217" spans="3:4" ht="12.95" customHeight="1" x14ac:dyDescent="0.2">
      <c r="C217" s="8"/>
      <c r="D217" s="8"/>
    </row>
    <row r="218" spans="3:4" ht="12.95" customHeight="1" x14ac:dyDescent="0.2">
      <c r="C218" s="8"/>
      <c r="D218" s="8"/>
    </row>
    <row r="219" spans="3:4" ht="12.95" customHeight="1" x14ac:dyDescent="0.2">
      <c r="C219" s="8"/>
      <c r="D219" s="8"/>
    </row>
    <row r="220" spans="3:4" ht="12.95" customHeight="1" x14ac:dyDescent="0.2">
      <c r="C220" s="8"/>
      <c r="D220" s="8"/>
    </row>
    <row r="221" spans="3:4" ht="12.95" customHeight="1" x14ac:dyDescent="0.2">
      <c r="C221" s="8"/>
      <c r="D221" s="8"/>
    </row>
    <row r="222" spans="3:4" ht="12.95" customHeight="1" x14ac:dyDescent="0.2">
      <c r="C222" s="8"/>
      <c r="D222" s="8"/>
    </row>
    <row r="223" spans="3:4" ht="12.95" customHeight="1" x14ac:dyDescent="0.2">
      <c r="C223" s="8"/>
      <c r="D223" s="8"/>
    </row>
    <row r="224" spans="3:4" ht="12.95" customHeight="1" x14ac:dyDescent="0.2">
      <c r="C224" s="8"/>
      <c r="D224" s="8"/>
    </row>
    <row r="225" spans="3:4" ht="12.95" customHeight="1" x14ac:dyDescent="0.2">
      <c r="C225" s="8"/>
      <c r="D225" s="8"/>
    </row>
    <row r="226" spans="3:4" ht="12.95" customHeight="1" x14ac:dyDescent="0.2">
      <c r="C226" s="8"/>
      <c r="D226" s="8"/>
    </row>
    <row r="227" spans="3:4" ht="12.95" customHeight="1" x14ac:dyDescent="0.2">
      <c r="C227" s="8"/>
      <c r="D227" s="8"/>
    </row>
    <row r="228" spans="3:4" ht="12.95" customHeight="1" x14ac:dyDescent="0.2">
      <c r="C228" s="8"/>
      <c r="D228" s="8"/>
    </row>
    <row r="229" spans="3:4" ht="12.95" customHeight="1" x14ac:dyDescent="0.2">
      <c r="C229" s="8"/>
      <c r="D229" s="8"/>
    </row>
    <row r="230" spans="3:4" ht="12.95" customHeight="1" x14ac:dyDescent="0.2">
      <c r="C230" s="8"/>
      <c r="D230" s="8"/>
    </row>
    <row r="231" spans="3:4" ht="12.95" customHeight="1" x14ac:dyDescent="0.2">
      <c r="C231" s="8"/>
      <c r="D231" s="8"/>
    </row>
    <row r="232" spans="3:4" ht="12.95" customHeight="1" x14ac:dyDescent="0.2">
      <c r="C232" s="8"/>
      <c r="D232" s="8"/>
    </row>
    <row r="233" spans="3:4" ht="12.95" customHeight="1" x14ac:dyDescent="0.2">
      <c r="C233" s="8"/>
      <c r="D233" s="8"/>
    </row>
    <row r="234" spans="3:4" ht="12.95" customHeight="1" x14ac:dyDescent="0.2">
      <c r="C234" s="8"/>
      <c r="D234" s="8"/>
    </row>
    <row r="235" spans="3:4" ht="12.95" customHeight="1" x14ac:dyDescent="0.2">
      <c r="C235" s="8"/>
      <c r="D235" s="8"/>
    </row>
    <row r="236" spans="3:4" ht="12.95" customHeight="1" x14ac:dyDescent="0.2">
      <c r="C236" s="8"/>
      <c r="D236" s="8"/>
    </row>
    <row r="237" spans="3:4" ht="12.95" customHeight="1" x14ac:dyDescent="0.2">
      <c r="C237" s="8"/>
      <c r="D237" s="8"/>
    </row>
    <row r="238" spans="3:4" ht="12.95" customHeight="1" x14ac:dyDescent="0.2">
      <c r="C238" s="8"/>
      <c r="D238" s="8"/>
    </row>
    <row r="239" spans="3:4" ht="12.95" customHeight="1" x14ac:dyDescent="0.2">
      <c r="C239" s="8"/>
      <c r="D239" s="8"/>
    </row>
    <row r="240" spans="3:4" ht="12.95" customHeight="1" x14ac:dyDescent="0.2">
      <c r="C240" s="8"/>
      <c r="D240" s="8"/>
    </row>
    <row r="241" spans="3:4" ht="12.95" customHeight="1" x14ac:dyDescent="0.2">
      <c r="C241" s="8"/>
      <c r="D241" s="8"/>
    </row>
    <row r="242" spans="3:4" ht="12.95" customHeight="1" x14ac:dyDescent="0.2">
      <c r="C242" s="8"/>
      <c r="D242" s="8"/>
    </row>
    <row r="243" spans="3:4" ht="12.95" customHeight="1" x14ac:dyDescent="0.2">
      <c r="C243" s="8"/>
      <c r="D243" s="8"/>
    </row>
    <row r="244" spans="3:4" ht="12.95" customHeight="1" x14ac:dyDescent="0.2">
      <c r="C244" s="8"/>
      <c r="D244" s="8"/>
    </row>
    <row r="245" spans="3:4" ht="12.95" customHeight="1" x14ac:dyDescent="0.2">
      <c r="C245" s="8"/>
      <c r="D245" s="8"/>
    </row>
    <row r="246" spans="3:4" ht="12.95" customHeight="1" x14ac:dyDescent="0.2">
      <c r="C246" s="8"/>
      <c r="D246" s="8"/>
    </row>
    <row r="247" spans="3:4" ht="12.95" customHeight="1" x14ac:dyDescent="0.2">
      <c r="C247" s="8"/>
      <c r="D247" s="8"/>
    </row>
    <row r="248" spans="3:4" ht="12.95" customHeight="1" x14ac:dyDescent="0.2">
      <c r="C248" s="8"/>
      <c r="D248" s="8"/>
    </row>
    <row r="249" spans="3:4" ht="12.95" customHeight="1" x14ac:dyDescent="0.2">
      <c r="C249" s="8"/>
      <c r="D249" s="8"/>
    </row>
    <row r="250" spans="3:4" ht="12.95" customHeight="1" x14ac:dyDescent="0.2">
      <c r="C250" s="8"/>
      <c r="D250" s="8"/>
    </row>
    <row r="251" spans="3:4" ht="12.95" customHeight="1" x14ac:dyDescent="0.2">
      <c r="C251" s="8"/>
      <c r="D251" s="8"/>
    </row>
    <row r="252" spans="3:4" ht="12.95" customHeight="1" x14ac:dyDescent="0.2">
      <c r="C252" s="8"/>
      <c r="D252" s="8"/>
    </row>
    <row r="253" spans="3:4" ht="12.95" customHeight="1" x14ac:dyDescent="0.2">
      <c r="C253" s="8"/>
      <c r="D253" s="8"/>
    </row>
    <row r="254" spans="3:4" ht="12.95" customHeight="1" x14ac:dyDescent="0.2">
      <c r="C254" s="8"/>
      <c r="D254" s="8"/>
    </row>
    <row r="255" spans="3:4" ht="12.95" customHeight="1" x14ac:dyDescent="0.2">
      <c r="C255" s="8"/>
      <c r="D255" s="8"/>
    </row>
    <row r="256" spans="3:4" ht="12.95" customHeight="1" x14ac:dyDescent="0.2">
      <c r="C256" s="8"/>
      <c r="D256" s="8"/>
    </row>
    <row r="257" spans="3:4" ht="12.95" customHeight="1" x14ac:dyDescent="0.2">
      <c r="C257" s="8"/>
      <c r="D257" s="8"/>
    </row>
    <row r="258" spans="3:4" ht="12.95" customHeight="1" x14ac:dyDescent="0.2">
      <c r="C258" s="8"/>
      <c r="D258" s="8"/>
    </row>
    <row r="259" spans="3:4" ht="12.95" customHeight="1" x14ac:dyDescent="0.2">
      <c r="C259" s="8"/>
      <c r="D259" s="8"/>
    </row>
    <row r="260" spans="3:4" ht="12.95" customHeight="1" x14ac:dyDescent="0.2">
      <c r="C260" s="8"/>
      <c r="D260" s="8"/>
    </row>
    <row r="261" spans="3:4" ht="12.95" customHeight="1" x14ac:dyDescent="0.2">
      <c r="C261" s="8"/>
      <c r="D261" s="8"/>
    </row>
    <row r="262" spans="3:4" ht="12.95" customHeight="1" x14ac:dyDescent="0.2">
      <c r="C262" s="8"/>
      <c r="D262" s="8"/>
    </row>
    <row r="263" spans="3:4" ht="12.95" customHeight="1" x14ac:dyDescent="0.2">
      <c r="C263" s="8"/>
      <c r="D263" s="8"/>
    </row>
    <row r="264" spans="3:4" ht="12.95" customHeight="1" x14ac:dyDescent="0.2">
      <c r="C264" s="8"/>
      <c r="D264" s="8"/>
    </row>
    <row r="265" spans="3:4" ht="12.95" customHeight="1" x14ac:dyDescent="0.2">
      <c r="C265" s="8"/>
      <c r="D265" s="8"/>
    </row>
    <row r="266" spans="3:4" ht="12.95" customHeight="1" x14ac:dyDescent="0.2">
      <c r="C266" s="8"/>
      <c r="D266" s="8"/>
    </row>
    <row r="267" spans="3:4" ht="12.95" customHeight="1" x14ac:dyDescent="0.2">
      <c r="C267" s="8"/>
      <c r="D267" s="8"/>
    </row>
    <row r="268" spans="3:4" ht="12.95" customHeight="1" x14ac:dyDescent="0.2">
      <c r="C268" s="8"/>
      <c r="D268" s="8"/>
    </row>
    <row r="269" spans="3:4" ht="12.95" customHeight="1" x14ac:dyDescent="0.2">
      <c r="C269" s="8"/>
      <c r="D269" s="8"/>
    </row>
    <row r="270" spans="3:4" ht="12.95" customHeight="1" x14ac:dyDescent="0.2">
      <c r="C270" s="8"/>
      <c r="D270" s="8"/>
    </row>
    <row r="271" spans="3:4" ht="12.95" customHeight="1" x14ac:dyDescent="0.2">
      <c r="C271" s="8"/>
      <c r="D271" s="8"/>
    </row>
    <row r="272" spans="3:4" ht="12.95" customHeight="1" x14ac:dyDescent="0.2">
      <c r="C272" s="8"/>
      <c r="D272" s="8"/>
    </row>
    <row r="273" spans="3:4" ht="12.95" customHeight="1" x14ac:dyDescent="0.2">
      <c r="C273" s="8"/>
      <c r="D273" s="8"/>
    </row>
    <row r="274" spans="3:4" ht="12.95" customHeight="1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3918" r:id="rId1" display="http://vsolj.cetus-net.org/bulletin.html" xr:uid="{00000000-0004-0000-0000-000000000000}"/>
    <hyperlink ref="H63911" r:id="rId2" display="https://www.aavso.org/ejaavso" xr:uid="{00000000-0004-0000-0000-000001000000}"/>
    <hyperlink ref="I63918" r:id="rId3" display="http://vsolj.cetus-net.org/bulletin.html" xr:uid="{00000000-0004-0000-0000-000002000000}"/>
    <hyperlink ref="AQ57569" r:id="rId4" display="http://cdsbib.u-strasbg.fr/cgi-bin/cdsbib?1990RMxAA..21..381G" xr:uid="{00000000-0004-0000-0000-000003000000}"/>
    <hyperlink ref="H63915" r:id="rId5" display="https://www.aavso.org/ejaavso" xr:uid="{00000000-0004-0000-0000-000004000000}"/>
    <hyperlink ref="AP4933" r:id="rId6" display="http://cdsbib.u-strasbg.fr/cgi-bin/cdsbib?1990RMxAA..21..381G" xr:uid="{00000000-0004-0000-0000-000005000000}"/>
    <hyperlink ref="AP4936" r:id="rId7" display="http://cdsbib.u-strasbg.fr/cgi-bin/cdsbib?1990RMxAA..21..381G" xr:uid="{00000000-0004-0000-0000-000006000000}"/>
    <hyperlink ref="AP4934" r:id="rId8" display="http://cdsbib.u-strasbg.fr/cgi-bin/cdsbib?1990RMxAA..21..381G" xr:uid="{00000000-0004-0000-0000-000007000000}"/>
    <hyperlink ref="AP4918" r:id="rId9" display="http://cdsbib.u-strasbg.fr/cgi-bin/cdsbib?1990RMxAA..21..381G" xr:uid="{00000000-0004-0000-0000-000008000000}"/>
    <hyperlink ref="AQ5147" r:id="rId10" display="http://cdsbib.u-strasbg.fr/cgi-bin/cdsbib?1990RMxAA..21..381G" xr:uid="{00000000-0004-0000-0000-000009000000}"/>
    <hyperlink ref="AQ5151" r:id="rId11" display="http://cdsbib.u-strasbg.fr/cgi-bin/cdsbib?1990RMxAA..21..381G" xr:uid="{00000000-0004-0000-0000-00000A000000}"/>
    <hyperlink ref="AQ64831" r:id="rId12" display="http://cdsbib.u-strasbg.fr/cgi-bin/cdsbib?1990RMxAA..21..381G" xr:uid="{00000000-0004-0000-0000-00000B000000}"/>
    <hyperlink ref="I2039" r:id="rId13" display="http://vsolj.cetus-net.org/bulletin.html" xr:uid="{00000000-0004-0000-0000-00000C000000}"/>
    <hyperlink ref="H2039" r:id="rId14" display="http://vsolj.cetus-net.org/bulletin.html" xr:uid="{00000000-0004-0000-0000-00000D000000}"/>
    <hyperlink ref="AQ65492" r:id="rId15" display="http://cdsbib.u-strasbg.fr/cgi-bin/cdsbib?1990RMxAA..21..381G" xr:uid="{00000000-0004-0000-0000-00000E000000}"/>
    <hyperlink ref="AQ65491" r:id="rId16" display="http://cdsbib.u-strasbg.fr/cgi-bin/cdsbib?1990RMxAA..21..381G" xr:uid="{00000000-0004-0000-0000-00000F000000}"/>
    <hyperlink ref="AP3209" r:id="rId17" display="http://cdsbib.u-strasbg.fr/cgi-bin/cdsbib?1990RMxAA..21..381G" xr:uid="{00000000-0004-0000-0000-000010000000}"/>
    <hyperlink ref="AP3227" r:id="rId18" display="http://cdsbib.u-strasbg.fr/cgi-bin/cdsbib?1990RMxAA..21..381G" xr:uid="{00000000-0004-0000-0000-000011000000}"/>
    <hyperlink ref="AP3228" r:id="rId19" display="http://cdsbib.u-strasbg.fr/cgi-bin/cdsbib?1990RMxAA..21..381G" xr:uid="{00000000-0004-0000-0000-000012000000}"/>
    <hyperlink ref="AP3224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2024-02-17T06:19:23Z</dcterms:modified>
</cp:coreProperties>
</file>