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5EE74F-1271-455D-B3DD-B5AA785E30D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E27" i="1"/>
  <c r="F27" i="1"/>
  <c r="G27" i="1" s="1"/>
  <c r="I27" i="1" s="1"/>
  <c r="E32" i="1"/>
  <c r="F32" i="1"/>
  <c r="G32" i="1"/>
  <c r="I32" i="1" s="1"/>
  <c r="E33" i="1"/>
  <c r="F33" i="1" s="1"/>
  <c r="G33" i="1" s="1"/>
  <c r="I33" i="1" s="1"/>
  <c r="E22" i="1"/>
  <c r="F22" i="1"/>
  <c r="G22" i="1"/>
  <c r="I22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 s="1"/>
  <c r="I25" i="1" s="1"/>
  <c r="E28" i="1"/>
  <c r="F28" i="1"/>
  <c r="G28" i="1" s="1"/>
  <c r="I28" i="1" s="1"/>
  <c r="E29" i="1"/>
  <c r="F29" i="1"/>
  <c r="G29" i="1" s="1"/>
  <c r="I29" i="1" s="1"/>
  <c r="E30" i="1"/>
  <c r="F30" i="1"/>
  <c r="G30" i="1" s="1"/>
  <c r="I30" i="1" s="1"/>
  <c r="E31" i="1"/>
  <c r="F31" i="1" s="1"/>
  <c r="G31" i="1" s="1"/>
  <c r="I31" i="1" s="1"/>
  <c r="E34" i="1"/>
  <c r="F34" i="1"/>
  <c r="G34" i="1" s="1"/>
  <c r="I34" i="1" s="1"/>
  <c r="E35" i="1"/>
  <c r="F35" i="1" s="1"/>
  <c r="G35" i="1" s="1"/>
  <c r="I35" i="1" s="1"/>
  <c r="E36" i="1"/>
  <c r="F36" i="1"/>
  <c r="G36" i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21" i="1"/>
  <c r="F21" i="1" s="1"/>
  <c r="G21" i="1" s="1"/>
  <c r="H21" i="1" s="1"/>
  <c r="Q26" i="1"/>
  <c r="Q27" i="1"/>
  <c r="Q32" i="1"/>
  <c r="Q33" i="1"/>
  <c r="Q22" i="1"/>
  <c r="Q23" i="1"/>
  <c r="Q24" i="1"/>
  <c r="Q25" i="1"/>
  <c r="Q28" i="1"/>
  <c r="Q29" i="1"/>
  <c r="Q30" i="1"/>
  <c r="Q31" i="1"/>
  <c r="Q34" i="1"/>
  <c r="Q35" i="1"/>
  <c r="I36" i="1"/>
  <c r="Q36" i="1"/>
  <c r="Q37" i="1"/>
  <c r="Q38" i="1"/>
  <c r="Q39" i="1"/>
  <c r="C21" i="1"/>
  <c r="Q21" i="1" s="1"/>
  <c r="F11" i="1"/>
  <c r="G11" i="1"/>
  <c r="E14" i="1"/>
  <c r="E15" i="1" s="1"/>
  <c r="C17" i="1"/>
  <c r="C11" i="1"/>
  <c r="C12" i="1" l="1"/>
  <c r="C16" i="1" l="1"/>
  <c r="D18" i="1" s="1"/>
  <c r="O28" i="1"/>
  <c r="O25" i="1"/>
  <c r="O27" i="1"/>
  <c r="O26" i="1"/>
  <c r="O34" i="1"/>
  <c r="O22" i="1"/>
  <c r="O37" i="1"/>
  <c r="O39" i="1"/>
  <c r="O33" i="1"/>
  <c r="O30" i="1"/>
  <c r="C15" i="1"/>
  <c r="O23" i="1"/>
  <c r="O36" i="1"/>
  <c r="O24" i="1"/>
  <c r="O31" i="1"/>
  <c r="O29" i="1"/>
  <c r="O21" i="1"/>
  <c r="O38" i="1"/>
  <c r="O35" i="1"/>
  <c r="O32" i="1"/>
  <c r="C18" i="1" l="1"/>
  <c r="E16" i="1"/>
  <c r="E17" i="1" s="1"/>
</calcChain>
</file>

<file path=xl/sharedStrings.xml><?xml version="1.0" encoding="utf-8"?>
<sst xmlns="http://schemas.openxmlformats.org/spreadsheetml/2006/main" count="86" uniqueCount="50">
  <si>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</si>
  <si>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</si>
  <si>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</si>
  <si>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</si>
  <si>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</si>
  <si>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</si>
  <si>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</si>
  <si>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</si>
  <si>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</si>
  <si>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</si>
  <si>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</si>
  <si>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</si>
  <si>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</si>
  <si>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</si>
  <si>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</si>
  <si>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</si>
  <si>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</si>
  <si>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</si>
  <si>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</si>
  <si>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</si>
  <si>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</si>
  <si>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</si>
  <si>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</si>
  <si>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</si>
  <si>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</si>
  <si>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</si>
  <si>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</si>
  <si>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</si>
  <si>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</si>
  <si>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</si>
  <si>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</si>
  <si>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</si>
  <si>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</si>
  <si>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</si>
  <si>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</si>
  <si>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</si>
  <si>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</si>
  <si>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</si>
  <si>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</si>
  <si>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</si>
  <si>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</si>
  <si>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</si>
  <si>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GV Lib / GSC 6195-0121</t>
  </si>
  <si>
    <t>E</t>
  </si>
  <si>
    <t>IBVS 5690</t>
  </si>
  <si>
    <t>I</t>
  </si>
  <si>
    <t>II</t>
  </si>
  <si>
    <t>IBVS 5806</t>
  </si>
  <si>
    <t>IBVS 6114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</si>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</sst>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Lib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92-49F8-8C5B-D806F1B079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-6.5143999963765964E-3</c:v>
                </c:pt>
                <c:pt idx="2">
                  <c:v>-1.1885299994901288E-2</c:v>
                </c:pt>
                <c:pt idx="3">
                  <c:v>1.1134000007587019E-2</c:v>
                </c:pt>
                <c:pt idx="4">
                  <c:v>-1.5536899998551235E-2</c:v>
                </c:pt>
                <c:pt idx="5">
                  <c:v>0</c:v>
                </c:pt>
                <c:pt idx="6">
                  <c:v>9.2357000030460767E-3</c:v>
                </c:pt>
                <c:pt idx="7">
                  <c:v>-3.0587999935960397E-3</c:v>
                </c:pt>
                <c:pt idx="8">
                  <c:v>-7.4849700002232566E-2</c:v>
                </c:pt>
                <c:pt idx="9">
                  <c:v>-2.5154000031761825E-3</c:v>
                </c:pt>
                <c:pt idx="10">
                  <c:v>1.5403700002934784E-2</c:v>
                </c:pt>
                <c:pt idx="11">
                  <c:v>1.4612001614295878E-3</c:v>
                </c:pt>
                <c:pt idx="12">
                  <c:v>1.1513001445564441E-3</c:v>
                </c:pt>
                <c:pt idx="13">
                  <c:v>-4.5789999931002967E-3</c:v>
                </c:pt>
                <c:pt idx="14">
                  <c:v>-2.8898999953526072E-3</c:v>
                </c:pt>
                <c:pt idx="15">
                  <c:v>9.5113999996101484E-3</c:v>
                </c:pt>
                <c:pt idx="16">
                  <c:v>-3.0239499996241648E-2</c:v>
                </c:pt>
                <c:pt idx="17">
                  <c:v>-7.2549999968032353E-3</c:v>
                </c:pt>
                <c:pt idx="18">
                  <c:v>-4.4058999992557801E-3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92-49F8-8C5B-D806F1B079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92-49F8-8C5B-D806F1B079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92-49F8-8C5B-D806F1B079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92-49F8-8C5B-D806F1B079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92-49F8-8C5B-D806F1B079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1.4300000000000001E-3</c:v>
                  </c:pt>
                  <c:pt idx="2">
                    <c:v>1.72E-3</c:v>
                  </c:pt>
                  <c:pt idx="3">
                    <c:v>2.0100000000000001E-3</c:v>
                  </c:pt>
                  <c:pt idx="4">
                    <c:v>7.7999999999999999E-4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8.5999999999999998E-4</c:v>
                  </c:pt>
                  <c:pt idx="8">
                    <c:v>2.9819999999999999E-2</c:v>
                  </c:pt>
                  <c:pt idx="9">
                    <c:v>2.48E-3</c:v>
                  </c:pt>
                  <c:pt idx="10">
                    <c:v>5.4400000000000004E-3</c:v>
                  </c:pt>
                  <c:pt idx="11">
                    <c:v>2.0000000000000001E-4</c:v>
                  </c:pt>
                  <c:pt idx="12">
                    <c:v>5.9999999999999995E-4</c:v>
                  </c:pt>
                  <c:pt idx="13">
                    <c:v>2.6199999999999999E-3</c:v>
                  </c:pt>
                  <c:pt idx="14">
                    <c:v>6.7600000000000004E-3</c:v>
                  </c:pt>
                  <c:pt idx="15">
                    <c:v>1.75E-3</c:v>
                  </c:pt>
                  <c:pt idx="16">
                    <c:v>2.9999999999999997E-4</c:v>
                  </c:pt>
                  <c:pt idx="17">
                    <c:v>2.8600000000000001E-3</c:v>
                  </c:pt>
                  <c:pt idx="18">
                    <c:v>8.4499999999999992E-3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92-49F8-8C5B-D806F1B079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-6.2092117262556555E-3</c:v>
                </c:pt>
                <c:pt idx="1">
                  <c:v>-7.1368977986245264E-3</c:v>
                </c:pt>
                <c:pt idx="2">
                  <c:v>-7.1366861913999902E-3</c:v>
                </c:pt>
                <c:pt idx="3">
                  <c:v>-6.6451226088012471E-3</c:v>
                </c:pt>
                <c:pt idx="4">
                  <c:v>-6.6449110015767109E-3</c:v>
                </c:pt>
                <c:pt idx="5">
                  <c:v>-6.2092117262556555E-3</c:v>
                </c:pt>
                <c:pt idx="6">
                  <c:v>-6.2034983311931649E-3</c:v>
                </c:pt>
                <c:pt idx="7">
                  <c:v>-6.1601188501631422E-3</c:v>
                </c:pt>
                <c:pt idx="8">
                  <c:v>-6.1599072429386059E-3</c:v>
                </c:pt>
                <c:pt idx="9">
                  <c:v>-6.1021384706400877E-3</c:v>
                </c:pt>
                <c:pt idx="10">
                  <c:v>-6.1019268634155514E-3</c:v>
                </c:pt>
                <c:pt idx="11">
                  <c:v>-5.9273509031727775E-3</c:v>
                </c:pt>
                <c:pt idx="12">
                  <c:v>-5.8827017787955347E-3</c:v>
                </c:pt>
                <c:pt idx="13">
                  <c:v>-5.7415597600295595E-3</c:v>
                </c:pt>
                <c:pt idx="14">
                  <c:v>-5.7413481528050224E-3</c:v>
                </c:pt>
                <c:pt idx="15">
                  <c:v>-5.732249042149945E-3</c:v>
                </c:pt>
                <c:pt idx="16">
                  <c:v>-5.7320374349254079E-3</c:v>
                </c:pt>
                <c:pt idx="17">
                  <c:v>-5.1829166872526845E-3</c:v>
                </c:pt>
                <c:pt idx="18">
                  <c:v>-5.1827050800281483E-3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92-49F8-8C5B-D806F1B0797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-2192</c:v>
                </c:pt>
                <c:pt idx="2">
                  <c:v>-2191.5</c:v>
                </c:pt>
                <c:pt idx="3">
                  <c:v>-1030</c:v>
                </c:pt>
                <c:pt idx="4">
                  <c:v>-1029.5</c:v>
                </c:pt>
                <c:pt idx="5">
                  <c:v>0</c:v>
                </c:pt>
                <c:pt idx="6">
                  <c:v>13.5</c:v>
                </c:pt>
                <c:pt idx="7">
                  <c:v>116</c:v>
                </c:pt>
                <c:pt idx="8">
                  <c:v>116.5</c:v>
                </c:pt>
                <c:pt idx="9">
                  <c:v>253</c:v>
                </c:pt>
                <c:pt idx="10">
                  <c:v>253.5</c:v>
                </c:pt>
                <c:pt idx="11">
                  <c:v>666</c:v>
                </c:pt>
                <c:pt idx="12">
                  <c:v>771.5</c:v>
                </c:pt>
                <c:pt idx="13">
                  <c:v>1105</c:v>
                </c:pt>
                <c:pt idx="14">
                  <c:v>1105.5</c:v>
                </c:pt>
                <c:pt idx="15">
                  <c:v>1127</c:v>
                </c:pt>
                <c:pt idx="16">
                  <c:v>1127.5</c:v>
                </c:pt>
                <c:pt idx="17">
                  <c:v>2425</c:v>
                </c:pt>
                <c:pt idx="18">
                  <c:v>2425.5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92-49F8-8C5B-D806F1B07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13232"/>
        <c:axId val="1"/>
      </c:scatterChart>
      <c:valAx>
        <c:axId val="71211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11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0</xdr:rowOff>
    </xdr:from>
    <xdr:to>
      <xdr:col>18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4F87D9-BB23-B272-97AC-8D8D7E4B0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5" ySplit="22" topLeftCell="P23" activePane="bottomRight" state="frozen"/>
      <selection pane="topRight" activeCell="P1" sqref="P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7" width="6.28515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24</v>
      </c>
      <c r="B2" s="6" t="s">
        <v>43</v>
      </c>
    </row>
    <row r="3" spans="1:7" s="5" customFormat="1" ht="12.95" customHeight="1" thickBot="1" x14ac:dyDescent="0.25">
      <c r="C3" s="7"/>
    </row>
    <row r="4" spans="1:7" s="5" customFormat="1" ht="12.95" customHeight="1" thickTop="1" thickBot="1" x14ac:dyDescent="0.25">
      <c r="A4" s="8" t="s">
        <v>0</v>
      </c>
      <c r="C4" s="9" t="s">
        <v>41</v>
      </c>
      <c r="D4" s="10" t="s">
        <v>41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5">
        <v>53540.738599999997</v>
      </c>
      <c r="D7" s="11" t="s">
        <v>39</v>
      </c>
    </row>
    <row r="8" spans="1:7" s="5" customFormat="1" ht="12.95" customHeight="1" x14ac:dyDescent="0.2">
      <c r="A8" s="5" t="s">
        <v>3</v>
      </c>
      <c r="C8" s="5">
        <v>0.95524180000000003</v>
      </c>
      <c r="D8" s="11" t="s">
        <v>39</v>
      </c>
    </row>
    <row r="9" spans="1:7" s="5" customFormat="1" ht="12.95" customHeight="1" x14ac:dyDescent="0.2">
      <c r="A9" s="12" t="s">
        <v>30</v>
      </c>
      <c r="C9" s="13">
        <v>-9.5</v>
      </c>
      <c r="D9" s="5" t="s">
        <v>31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-6.2092117262556555E-3</v>
      </c>
      <c r="D11" s="16"/>
      <c r="F11" s="17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4.2321444907339009E-7</v>
      </c>
      <c r="D12" s="16"/>
    </row>
    <row r="13" spans="1:7" s="5" customFormat="1" ht="12.95" customHeight="1" x14ac:dyDescent="0.2">
      <c r="A13" s="5" t="s">
        <v>19</v>
      </c>
      <c r="C13" s="16" t="s">
        <v>13</v>
      </c>
      <c r="D13" s="11" t="s">
        <v>36</v>
      </c>
      <c r="E13" s="13">
        <v>1</v>
      </c>
    </row>
    <row r="14" spans="1:7" s="5" customFormat="1" ht="12.95" customHeight="1" x14ac:dyDescent="0.2">
      <c r="D14" s="11" t="s">
        <v>32</v>
      </c>
      <c r="E14" s="18">
        <f ca="1">NOW()+15018.5+$C$9/24</f>
        <v>60358.723866666667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55857.194782083308</v>
      </c>
      <c r="D15" s="11" t="s">
        <v>37</v>
      </c>
      <c r="E15" s="18">
        <f ca="1">ROUND(2*(E14-$C$7)/$C$8,0)/2+E13</f>
        <v>7138.5</v>
      </c>
    </row>
    <row r="16" spans="1:7" s="5" customFormat="1" ht="12.95" customHeight="1" x14ac:dyDescent="0.2">
      <c r="A16" s="8" t="s">
        <v>4</v>
      </c>
      <c r="C16" s="21">
        <f ca="1">+C8+C12</f>
        <v>0.95524222321444907</v>
      </c>
      <c r="D16" s="11" t="s">
        <v>38</v>
      </c>
      <c r="E16" s="15">
        <f ca="1">ROUND(2*(E14-$C$15)/$C$16,0)/2+E13</f>
        <v>4713.5</v>
      </c>
    </row>
    <row r="17" spans="1:18" s="5" customFormat="1" ht="12.95" customHeight="1" thickBot="1" x14ac:dyDescent="0.25">
      <c r="A17" s="11" t="s">
        <v>29</v>
      </c>
      <c r="C17" s="5">
        <f>COUNT(C21:C2191)</f>
        <v>19</v>
      </c>
      <c r="D17" s="11" t="s">
        <v>33</v>
      </c>
      <c r="E17" s="22">
        <f ca="1">+$C$15+$C$16*E16-15018.5-$C$9/24</f>
        <v>45341.62483453795</v>
      </c>
    </row>
    <row r="18" spans="1:18" s="5" customFormat="1" ht="12.95" customHeight="1" thickTop="1" thickBot="1" x14ac:dyDescent="0.25">
      <c r="A18" s="8" t="s">
        <v>5</v>
      </c>
      <c r="C18" s="9">
        <f ca="1">+C15</f>
        <v>55857.194782083308</v>
      </c>
      <c r="D18" s="10">
        <f ca="1">+C16</f>
        <v>0.95524222321444907</v>
      </c>
      <c r="E18" s="23" t="s">
        <v>34</v>
      </c>
    </row>
    <row r="19" spans="1:18" s="5" customFormat="1" ht="12.95" customHeight="1" thickTop="1" x14ac:dyDescent="0.2">
      <c r="A19" s="24" t="s">
        <v>35</v>
      </c>
      <c r="E19" s="25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39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40</v>
      </c>
    </row>
    <row r="21" spans="1:18" s="5" customFormat="1" ht="12.95" customHeight="1" x14ac:dyDescent="0.2">
      <c r="A21" s="5" t="s">
        <v>39</v>
      </c>
      <c r="C21" s="29">
        <f>+C$7</f>
        <v>53540.738599999997</v>
      </c>
      <c r="D21" s="29" t="s">
        <v>13</v>
      </c>
      <c r="E21" s="5">
        <f t="shared" ref="E21:E39" si="0">+(C21-C$7)/C$8</f>
        <v>0</v>
      </c>
      <c r="F21" s="5">
        <f t="shared" ref="F21:F39" si="1">ROUND(2*E21,0)/2</f>
        <v>0</v>
      </c>
      <c r="G21" s="5">
        <f t="shared" ref="G21:G39" si="2">+C21-(C$7+F21*C$8)</f>
        <v>0</v>
      </c>
      <c r="H21" s="5">
        <f>+G21</f>
        <v>0</v>
      </c>
      <c r="O21" s="5">
        <f t="shared" ref="O21:O39" ca="1" si="3">+C$11+C$12*$F21</f>
        <v>-6.2092117262556555E-3</v>
      </c>
      <c r="Q21" s="30">
        <f t="shared" ref="Q21:Q39" si="4">+C21-15018.5</f>
        <v>38522.238599999997</v>
      </c>
    </row>
    <row r="22" spans="1:18" s="5" customFormat="1" ht="12.95" customHeight="1" x14ac:dyDescent="0.2">
      <c r="A22" s="3" t="s">
        <v>48</v>
      </c>
      <c r="B22" s="4" t="s">
        <v>45</v>
      </c>
      <c r="C22" s="3">
        <v>51446.842060000003</v>
      </c>
      <c r="D22" s="3">
        <v>1.4300000000000001E-3</v>
      </c>
      <c r="E22" s="5">
        <f t="shared" si="0"/>
        <v>-2192.0068196345619</v>
      </c>
      <c r="F22" s="5">
        <f t="shared" si="1"/>
        <v>-2192</v>
      </c>
      <c r="G22" s="5">
        <f t="shared" si="2"/>
        <v>-6.5143999963765964E-3</v>
      </c>
      <c r="I22" s="5">
        <f t="shared" ref="I22:I39" si="5">+G22</f>
        <v>-6.5143999963765964E-3</v>
      </c>
      <c r="O22" s="5">
        <f t="shared" ca="1" si="3"/>
        <v>-7.1368977986245264E-3</v>
      </c>
      <c r="Q22" s="30">
        <f t="shared" si="4"/>
        <v>36428.342060000003</v>
      </c>
    </row>
    <row r="23" spans="1:18" s="5" customFormat="1" ht="12.95" customHeight="1" x14ac:dyDescent="0.2">
      <c r="A23" s="3" t="s">
        <v>48</v>
      </c>
      <c r="B23" s="4" t="s">
        <v>46</v>
      </c>
      <c r="C23" s="3">
        <v>51447.314310000002</v>
      </c>
      <c r="D23" s="3">
        <v>1.72E-3</v>
      </c>
      <c r="E23" s="5">
        <f t="shared" si="0"/>
        <v>-2191.512442190025</v>
      </c>
      <c r="F23" s="5">
        <f t="shared" si="1"/>
        <v>-2191.5</v>
      </c>
      <c r="G23" s="5">
        <f t="shared" si="2"/>
        <v>-1.1885299994901288E-2</v>
      </c>
      <c r="I23" s="5">
        <f t="shared" si="5"/>
        <v>-1.1885299994901288E-2</v>
      </c>
      <c r="O23" s="5">
        <f t="shared" ca="1" si="3"/>
        <v>-7.1366861913999902E-3</v>
      </c>
      <c r="Q23" s="30">
        <f t="shared" si="4"/>
        <v>36428.814310000002</v>
      </c>
    </row>
    <row r="24" spans="1:18" s="5" customFormat="1" ht="12.95" customHeight="1" x14ac:dyDescent="0.2">
      <c r="A24" s="3" t="s">
        <v>48</v>
      </c>
      <c r="B24" s="4" t="s">
        <v>45</v>
      </c>
      <c r="C24" s="3">
        <v>52556.850680000003</v>
      </c>
      <c r="D24" s="3">
        <v>2.0100000000000001E-3</v>
      </c>
      <c r="E24" s="5">
        <f t="shared" si="0"/>
        <v>-1029.9883443123967</v>
      </c>
      <c r="F24" s="5">
        <f t="shared" si="1"/>
        <v>-1030</v>
      </c>
      <c r="G24" s="5">
        <f t="shared" si="2"/>
        <v>1.1134000007587019E-2</v>
      </c>
      <c r="I24" s="5">
        <f t="shared" si="5"/>
        <v>1.1134000007587019E-2</v>
      </c>
      <c r="O24" s="5">
        <f t="shared" ca="1" si="3"/>
        <v>-6.6451226088012471E-3</v>
      </c>
      <c r="Q24" s="30">
        <f t="shared" si="4"/>
        <v>37538.350680000003</v>
      </c>
    </row>
    <row r="25" spans="1:18" s="5" customFormat="1" ht="12.95" customHeight="1" x14ac:dyDescent="0.2">
      <c r="A25" s="3" t="s">
        <v>48</v>
      </c>
      <c r="B25" s="4" t="s">
        <v>46</v>
      </c>
      <c r="C25" s="3">
        <v>52557.301630000002</v>
      </c>
      <c r="D25" s="3">
        <v>7.7999999999999999E-4</v>
      </c>
      <c r="E25" s="5">
        <f t="shared" si="0"/>
        <v>-1029.5162648870632</v>
      </c>
      <c r="F25" s="5">
        <f t="shared" si="1"/>
        <v>-1029.5</v>
      </c>
      <c r="G25" s="5">
        <f t="shared" si="2"/>
        <v>-1.5536899998551235E-2</v>
      </c>
      <c r="I25" s="5">
        <f t="shared" si="5"/>
        <v>-1.5536899998551235E-2</v>
      </c>
      <c r="O25" s="5">
        <f t="shared" ca="1" si="3"/>
        <v>-6.6449110015767109E-3</v>
      </c>
      <c r="Q25" s="30">
        <f t="shared" si="4"/>
        <v>37538.801630000002</v>
      </c>
    </row>
    <row r="26" spans="1:18" s="5" customFormat="1" ht="12.95" customHeight="1" x14ac:dyDescent="0.2">
      <c r="A26" s="3" t="s">
        <v>44</v>
      </c>
      <c r="B26" s="4" t="s">
        <v>45</v>
      </c>
      <c r="C26" s="3">
        <v>53540.738599999997</v>
      </c>
      <c r="D26" s="3">
        <v>2.9999999999999997E-4</v>
      </c>
      <c r="E26" s="5">
        <f t="shared" si="0"/>
        <v>0</v>
      </c>
      <c r="F26" s="5">
        <f t="shared" si="1"/>
        <v>0</v>
      </c>
      <c r="G26" s="5">
        <f t="shared" si="2"/>
        <v>0</v>
      </c>
      <c r="I26" s="5">
        <f t="shared" si="5"/>
        <v>0</v>
      </c>
      <c r="O26" s="5">
        <f t="shared" ca="1" si="3"/>
        <v>-6.2092117262556555E-3</v>
      </c>
      <c r="Q26" s="30">
        <f t="shared" si="4"/>
        <v>38522.238599999997</v>
      </c>
    </row>
    <row r="27" spans="1:18" s="5" customFormat="1" ht="12.95" customHeight="1" x14ac:dyDescent="0.2">
      <c r="A27" s="3" t="s">
        <v>44</v>
      </c>
      <c r="B27" s="4" t="s">
        <v>46</v>
      </c>
      <c r="C27" s="3">
        <v>53553.643600000003</v>
      </c>
      <c r="D27" s="3">
        <v>8.0000000000000004E-4</v>
      </c>
      <c r="E27" s="5">
        <f t="shared" si="0"/>
        <v>13.509668442069968</v>
      </c>
      <c r="F27" s="5">
        <f t="shared" si="1"/>
        <v>13.5</v>
      </c>
      <c r="G27" s="5">
        <f t="shared" si="2"/>
        <v>9.2357000030460767E-3</v>
      </c>
      <c r="I27" s="5">
        <f t="shared" si="5"/>
        <v>9.2357000030460767E-3</v>
      </c>
      <c r="O27" s="5">
        <f t="shared" ca="1" si="3"/>
        <v>-6.2034983311931649E-3</v>
      </c>
      <c r="Q27" s="30">
        <f t="shared" si="4"/>
        <v>38535.143600000003</v>
      </c>
    </row>
    <row r="28" spans="1:18" s="5" customFormat="1" ht="12.95" customHeight="1" x14ac:dyDescent="0.2">
      <c r="A28" s="3" t="s">
        <v>48</v>
      </c>
      <c r="B28" s="4" t="s">
        <v>45</v>
      </c>
      <c r="C28" s="3">
        <v>53651.543590000001</v>
      </c>
      <c r="D28" s="3">
        <v>8.5999999999999998E-4</v>
      </c>
      <c r="E28" s="5">
        <f t="shared" si="0"/>
        <v>115.99679787882417</v>
      </c>
      <c r="F28" s="5">
        <f t="shared" si="1"/>
        <v>116</v>
      </c>
      <c r="G28" s="5">
        <f t="shared" si="2"/>
        <v>-3.0587999935960397E-3</v>
      </c>
      <c r="I28" s="5">
        <f t="shared" si="5"/>
        <v>-3.0587999935960397E-3</v>
      </c>
      <c r="O28" s="5">
        <f t="shared" ca="1" si="3"/>
        <v>-6.1601188501631422E-3</v>
      </c>
      <c r="Q28" s="30">
        <f t="shared" si="4"/>
        <v>38633.043590000001</v>
      </c>
    </row>
    <row r="29" spans="1:18" s="5" customFormat="1" ht="12.95" customHeight="1" x14ac:dyDescent="0.2">
      <c r="A29" s="3" t="s">
        <v>48</v>
      </c>
      <c r="B29" s="4" t="s">
        <v>46</v>
      </c>
      <c r="C29" s="3">
        <v>53651.949419999997</v>
      </c>
      <c r="D29" s="3">
        <v>2.9819999999999999E-2</v>
      </c>
      <c r="E29" s="5">
        <f t="shared" si="0"/>
        <v>116.42164319023753</v>
      </c>
      <c r="F29" s="5">
        <f t="shared" si="1"/>
        <v>116.5</v>
      </c>
      <c r="G29" s="5">
        <f t="shared" si="2"/>
        <v>-7.4849700002232566E-2</v>
      </c>
      <c r="I29" s="5">
        <f t="shared" si="5"/>
        <v>-7.4849700002232566E-2</v>
      </c>
      <c r="O29" s="5">
        <f t="shared" ca="1" si="3"/>
        <v>-6.1599072429386059E-3</v>
      </c>
      <c r="Q29" s="30">
        <f t="shared" si="4"/>
        <v>38633.449419999997</v>
      </c>
    </row>
    <row r="30" spans="1:18" s="5" customFormat="1" ht="12.95" customHeight="1" x14ac:dyDescent="0.2">
      <c r="A30" s="3" t="s">
        <v>48</v>
      </c>
      <c r="B30" s="4" t="s">
        <v>45</v>
      </c>
      <c r="C30" s="3">
        <v>53782.412259999997</v>
      </c>
      <c r="D30" s="3">
        <v>2.48E-3</v>
      </c>
      <c r="E30" s="5">
        <f t="shared" si="0"/>
        <v>252.99736674002369</v>
      </c>
      <c r="F30" s="5">
        <f t="shared" si="1"/>
        <v>253</v>
      </c>
      <c r="G30" s="5">
        <f t="shared" si="2"/>
        <v>-2.5154000031761825E-3</v>
      </c>
      <c r="I30" s="5">
        <f t="shared" si="5"/>
        <v>-2.5154000031761825E-3</v>
      </c>
      <c r="O30" s="5">
        <f t="shared" ca="1" si="3"/>
        <v>-6.1021384706400877E-3</v>
      </c>
      <c r="Q30" s="30">
        <f t="shared" si="4"/>
        <v>38763.912259999997</v>
      </c>
    </row>
    <row r="31" spans="1:18" s="5" customFormat="1" ht="12.95" customHeight="1" x14ac:dyDescent="0.2">
      <c r="A31" s="3" t="s">
        <v>48</v>
      </c>
      <c r="B31" s="4" t="s">
        <v>46</v>
      </c>
      <c r="C31" s="3">
        <v>53782.907800000001</v>
      </c>
      <c r="D31" s="3">
        <v>5.4400000000000004E-3</v>
      </c>
      <c r="E31" s="5">
        <f t="shared" si="0"/>
        <v>253.51612544593829</v>
      </c>
      <c r="F31" s="5">
        <f t="shared" si="1"/>
        <v>253.5</v>
      </c>
      <c r="G31" s="5">
        <f t="shared" si="2"/>
        <v>1.5403700002934784E-2</v>
      </c>
      <c r="I31" s="5">
        <f t="shared" si="5"/>
        <v>1.5403700002934784E-2</v>
      </c>
      <c r="O31" s="5">
        <f t="shared" ca="1" si="3"/>
        <v>-6.1019268634155514E-3</v>
      </c>
      <c r="Q31" s="30">
        <f t="shared" si="4"/>
        <v>38764.407800000001</v>
      </c>
    </row>
    <row r="32" spans="1:18" s="5" customFormat="1" ht="12.95" customHeight="1" x14ac:dyDescent="0.2">
      <c r="A32" s="3" t="s">
        <v>47</v>
      </c>
      <c r="B32" s="4" t="s">
        <v>45</v>
      </c>
      <c r="C32" s="3">
        <v>54176.931100000162</v>
      </c>
      <c r="D32" s="3">
        <v>2.0000000000000001E-4</v>
      </c>
      <c r="E32" s="5">
        <f t="shared" si="0"/>
        <v>666.00152966522683</v>
      </c>
      <c r="F32" s="5">
        <f t="shared" si="1"/>
        <v>666</v>
      </c>
      <c r="G32" s="5">
        <f t="shared" si="2"/>
        <v>1.4612001614295878E-3</v>
      </c>
      <c r="I32" s="5">
        <f t="shared" si="5"/>
        <v>1.4612001614295878E-3</v>
      </c>
      <c r="O32" s="5">
        <f t="shared" ca="1" si="3"/>
        <v>-5.9273509031727775E-3</v>
      </c>
      <c r="Q32" s="30">
        <f t="shared" si="4"/>
        <v>39158.431100000162</v>
      </c>
    </row>
    <row r="33" spans="1:17" s="5" customFormat="1" ht="12.95" customHeight="1" x14ac:dyDescent="0.2">
      <c r="A33" s="3" t="s">
        <v>47</v>
      </c>
      <c r="B33" s="4" t="s">
        <v>46</v>
      </c>
      <c r="C33" s="3">
        <v>54277.708800000139</v>
      </c>
      <c r="D33" s="3">
        <v>5.9999999999999995E-4</v>
      </c>
      <c r="E33" s="5">
        <f t="shared" si="0"/>
        <v>771.50120524472607</v>
      </c>
      <c r="F33" s="5">
        <f t="shared" si="1"/>
        <v>771.5</v>
      </c>
      <c r="G33" s="5">
        <f t="shared" si="2"/>
        <v>1.1513001445564441E-3</v>
      </c>
      <c r="I33" s="5">
        <f t="shared" si="5"/>
        <v>1.1513001445564441E-3</v>
      </c>
      <c r="O33" s="5">
        <f t="shared" ca="1" si="3"/>
        <v>-5.8827017787955347E-3</v>
      </c>
      <c r="Q33" s="30">
        <f t="shared" si="4"/>
        <v>39259.208800000139</v>
      </c>
    </row>
    <row r="34" spans="1:17" s="5" customFormat="1" ht="12.95" customHeight="1" x14ac:dyDescent="0.2">
      <c r="A34" s="3" t="s">
        <v>48</v>
      </c>
      <c r="B34" s="4" t="s">
        <v>45</v>
      </c>
      <c r="C34" s="3">
        <v>54596.276210000004</v>
      </c>
      <c r="D34" s="3">
        <v>2.6199999999999999E-3</v>
      </c>
      <c r="E34" s="5">
        <f t="shared" si="0"/>
        <v>1104.9952064493059</v>
      </c>
      <c r="F34" s="5">
        <f t="shared" si="1"/>
        <v>1105</v>
      </c>
      <c r="G34" s="5">
        <f t="shared" si="2"/>
        <v>-4.5789999931002967E-3</v>
      </c>
      <c r="I34" s="5">
        <f t="shared" si="5"/>
        <v>-4.5789999931002967E-3</v>
      </c>
      <c r="O34" s="5">
        <f t="shared" ca="1" si="3"/>
        <v>-5.7415597600295595E-3</v>
      </c>
      <c r="Q34" s="30">
        <f t="shared" si="4"/>
        <v>39577.776210000004</v>
      </c>
    </row>
    <row r="35" spans="1:17" s="5" customFormat="1" ht="12.95" customHeight="1" x14ac:dyDescent="0.2">
      <c r="A35" s="3" t="s">
        <v>48</v>
      </c>
      <c r="B35" s="4" t="s">
        <v>46</v>
      </c>
      <c r="C35" s="3">
        <v>54596.755519999999</v>
      </c>
      <c r="D35" s="3">
        <v>6.7600000000000004E-3</v>
      </c>
      <c r="E35" s="5">
        <f t="shared" si="0"/>
        <v>1105.4969746926922</v>
      </c>
      <c r="F35" s="5">
        <f t="shared" si="1"/>
        <v>1105.5</v>
      </c>
      <c r="G35" s="5">
        <f t="shared" si="2"/>
        <v>-2.8898999953526072E-3</v>
      </c>
      <c r="I35" s="5">
        <f t="shared" si="5"/>
        <v>-2.8898999953526072E-3</v>
      </c>
      <c r="O35" s="5">
        <f t="shared" ca="1" si="3"/>
        <v>-5.7413481528050224E-3</v>
      </c>
      <c r="Q35" s="30">
        <f t="shared" si="4"/>
        <v>39578.255519999999</v>
      </c>
    </row>
    <row r="36" spans="1:17" s="5" customFormat="1" ht="12.95" customHeight="1" x14ac:dyDescent="0.2">
      <c r="A36" s="3" t="s">
        <v>48</v>
      </c>
      <c r="B36" s="4" t="s">
        <v>45</v>
      </c>
      <c r="C36" s="3">
        <v>54617.305619999999</v>
      </c>
      <c r="D36" s="3">
        <v>1.75E-3</v>
      </c>
      <c r="E36" s="5">
        <f t="shared" si="0"/>
        <v>1127.0099570600892</v>
      </c>
      <c r="F36" s="5">
        <f t="shared" si="1"/>
        <v>1127</v>
      </c>
      <c r="G36" s="5">
        <f t="shared" si="2"/>
        <v>9.5113999996101484E-3</v>
      </c>
      <c r="I36" s="5">
        <f t="shared" si="5"/>
        <v>9.5113999996101484E-3</v>
      </c>
      <c r="O36" s="5">
        <f t="shared" ca="1" si="3"/>
        <v>-5.732249042149945E-3</v>
      </c>
      <c r="Q36" s="30">
        <f t="shared" si="4"/>
        <v>39598.805619999999</v>
      </c>
    </row>
    <row r="37" spans="1:17" s="5" customFormat="1" ht="12.95" customHeight="1" x14ac:dyDescent="0.2">
      <c r="A37" s="3" t="s">
        <v>48</v>
      </c>
      <c r="B37" s="4" t="s">
        <v>46</v>
      </c>
      <c r="C37" s="3">
        <v>54617.743490000001</v>
      </c>
      <c r="D37" s="3">
        <v>2.9999999999999997E-4</v>
      </c>
      <c r="E37" s="5">
        <f t="shared" si="0"/>
        <v>1127.4683436172954</v>
      </c>
      <c r="F37" s="5">
        <f t="shared" si="1"/>
        <v>1127.5</v>
      </c>
      <c r="G37" s="5">
        <f t="shared" si="2"/>
        <v>-3.0239499996241648E-2</v>
      </c>
      <c r="I37" s="5">
        <f t="shared" si="5"/>
        <v>-3.0239499996241648E-2</v>
      </c>
      <c r="O37" s="5">
        <f t="shared" ca="1" si="3"/>
        <v>-5.7320374349254079E-3</v>
      </c>
      <c r="Q37" s="30">
        <f t="shared" si="4"/>
        <v>39599.243490000001</v>
      </c>
    </row>
    <row r="38" spans="1:17" s="5" customFormat="1" ht="12.95" customHeight="1" x14ac:dyDescent="0.2">
      <c r="A38" s="3" t="s">
        <v>48</v>
      </c>
      <c r="B38" s="4" t="s">
        <v>45</v>
      </c>
      <c r="C38" s="3">
        <v>55857.192710000003</v>
      </c>
      <c r="D38" s="3">
        <v>2.8600000000000001E-3</v>
      </c>
      <c r="E38" s="5">
        <f t="shared" si="0"/>
        <v>2424.9924050643576</v>
      </c>
      <c r="F38" s="5">
        <f t="shared" si="1"/>
        <v>2425</v>
      </c>
      <c r="G38" s="5">
        <f t="shared" si="2"/>
        <v>-7.2549999968032353E-3</v>
      </c>
      <c r="I38" s="5">
        <f t="shared" si="5"/>
        <v>-7.2549999968032353E-3</v>
      </c>
      <c r="O38" s="5">
        <f t="shared" ca="1" si="3"/>
        <v>-5.1829166872526845E-3</v>
      </c>
      <c r="Q38" s="30">
        <f t="shared" si="4"/>
        <v>40838.692710000003</v>
      </c>
    </row>
    <row r="39" spans="1:17" s="5" customFormat="1" ht="12.95" customHeight="1" x14ac:dyDescent="0.2">
      <c r="A39" s="3" t="s">
        <v>48</v>
      </c>
      <c r="B39" s="4" t="s">
        <v>46</v>
      </c>
      <c r="C39" s="3">
        <v>55857.673179999998</v>
      </c>
      <c r="D39" s="3">
        <v>8.4499999999999992E-3</v>
      </c>
      <c r="E39" s="5">
        <f t="shared" si="0"/>
        <v>2425.4953876599629</v>
      </c>
      <c r="F39" s="5">
        <f t="shared" si="1"/>
        <v>2425.5</v>
      </c>
      <c r="G39" s="5">
        <f t="shared" si="2"/>
        <v>-4.4058999992557801E-3</v>
      </c>
      <c r="I39" s="5">
        <f t="shared" si="5"/>
        <v>-4.4058999992557801E-3</v>
      </c>
      <c r="O39" s="5">
        <f t="shared" ca="1" si="3"/>
        <v>-5.1827050800281483E-3</v>
      </c>
      <c r="Q39" s="30">
        <f t="shared" si="4"/>
        <v>40839.173179999998</v>
      </c>
    </row>
    <row r="40" spans="1:17" s="5" customFormat="1" ht="12.95" customHeight="1" x14ac:dyDescent="0.2">
      <c r="C40" s="29"/>
      <c r="D40" s="29"/>
    </row>
    <row r="41" spans="1:17" s="5" customFormat="1" ht="12.95" customHeight="1" x14ac:dyDescent="0.2">
      <c r="C41" s="29"/>
      <c r="D41" s="29"/>
    </row>
    <row r="42" spans="1:17" s="5" customFormat="1" ht="12.95" customHeight="1" x14ac:dyDescent="0.2">
      <c r="C42" s="29"/>
      <c r="D42" s="29"/>
    </row>
    <row r="43" spans="1:17" s="5" customFormat="1" ht="12.95" customHeight="1" x14ac:dyDescent="0.2">
      <c r="C43" s="29"/>
      <c r="D43" s="29"/>
    </row>
    <row r="44" spans="1:17" s="5" customFormat="1" ht="12.95" customHeight="1" x14ac:dyDescent="0.2">
      <c r="C44" s="29"/>
      <c r="D44" s="29"/>
    </row>
    <row r="45" spans="1:17" s="5" customFormat="1" ht="12.95" customHeight="1" x14ac:dyDescent="0.2">
      <c r="C45" s="29"/>
      <c r="D45" s="29"/>
    </row>
    <row r="46" spans="1:17" s="5" customFormat="1" ht="12.95" customHeight="1" x14ac:dyDescent="0.2">
      <c r="C46" s="29"/>
      <c r="D46" s="29"/>
    </row>
    <row r="47" spans="1:17" s="5" customFormat="1" ht="12.95" customHeight="1" x14ac:dyDescent="0.2">
      <c r="C47" s="29"/>
      <c r="D47" s="29"/>
    </row>
    <row r="48" spans="1:17" s="5" customFormat="1" ht="12.95" customHeight="1" x14ac:dyDescent="0.2">
      <c r="C48" s="29"/>
      <c r="D48" s="29"/>
    </row>
    <row r="49" spans="3:4" s="5" customFormat="1" ht="12.95" customHeight="1" x14ac:dyDescent="0.2">
      <c r="C49" s="29"/>
      <c r="D49" s="29"/>
    </row>
    <row r="50" spans="3:4" s="5" customFormat="1" ht="12.95" customHeight="1" x14ac:dyDescent="0.2">
      <c r="C50" s="29"/>
      <c r="D50" s="29"/>
    </row>
    <row r="51" spans="3:4" s="5" customFormat="1" ht="12.95" customHeight="1" x14ac:dyDescent="0.2">
      <c r="C51" s="29"/>
      <c r="D51" s="29"/>
    </row>
    <row r="52" spans="3:4" s="5" customFormat="1" ht="12.95" customHeight="1" x14ac:dyDescent="0.2">
      <c r="C52" s="29"/>
      <c r="D52" s="29"/>
    </row>
    <row r="53" spans="3:4" s="5" customFormat="1" ht="12.95" customHeight="1" x14ac:dyDescent="0.2">
      <c r="C53" s="29"/>
      <c r="D53" s="29"/>
    </row>
    <row r="54" spans="3:4" s="5" customFormat="1" ht="12.95" customHeight="1" x14ac:dyDescent="0.2">
      <c r="C54" s="29"/>
      <c r="D54" s="29"/>
    </row>
    <row r="55" spans="3:4" s="5" customFormat="1" ht="12.95" customHeight="1" x14ac:dyDescent="0.2">
      <c r="C55" s="29"/>
      <c r="D55" s="29"/>
    </row>
    <row r="56" spans="3:4" s="5" customFormat="1" ht="12.95" customHeight="1" x14ac:dyDescent="0.2">
      <c r="C56" s="29"/>
      <c r="D56" s="29"/>
    </row>
    <row r="57" spans="3:4" s="5" customFormat="1" ht="12.95" customHeight="1" x14ac:dyDescent="0.2">
      <c r="C57" s="29"/>
      <c r="D57" s="29"/>
    </row>
    <row r="58" spans="3:4" s="5" customFormat="1" ht="12.95" customHeight="1" x14ac:dyDescent="0.2">
      <c r="C58" s="29"/>
      <c r="D58" s="29"/>
    </row>
    <row r="59" spans="3:4" s="5" customFormat="1" ht="12.95" customHeight="1" x14ac:dyDescent="0.2">
      <c r="C59" s="29"/>
      <c r="D59" s="29"/>
    </row>
    <row r="60" spans="3:4" s="5" customFormat="1" ht="12.95" customHeight="1" x14ac:dyDescent="0.2">
      <c r="C60" s="29"/>
      <c r="D60" s="29"/>
    </row>
    <row r="61" spans="3:4" s="5" customFormat="1" ht="12.95" customHeight="1" x14ac:dyDescent="0.2">
      <c r="C61" s="29"/>
      <c r="D61" s="29"/>
    </row>
    <row r="62" spans="3:4" s="5" customFormat="1" ht="12.95" customHeight="1" x14ac:dyDescent="0.2">
      <c r="C62" s="29"/>
      <c r="D62" s="29"/>
    </row>
    <row r="63" spans="3:4" s="5" customFormat="1" ht="12.95" customHeight="1" x14ac:dyDescent="0.2">
      <c r="C63" s="29"/>
      <c r="D63" s="29"/>
    </row>
    <row r="64" spans="3:4" s="5" customFormat="1" ht="12.95" customHeight="1" x14ac:dyDescent="0.2">
      <c r="C64" s="29"/>
      <c r="D64" s="29"/>
    </row>
    <row r="65" spans="3:4" s="5" customFormat="1" ht="12.95" customHeight="1" x14ac:dyDescent="0.2">
      <c r="C65" s="29"/>
      <c r="D65" s="29"/>
    </row>
    <row r="66" spans="3:4" s="5" customFormat="1" ht="12.95" customHeight="1" x14ac:dyDescent="0.2">
      <c r="C66" s="29"/>
      <c r="D66" s="29"/>
    </row>
    <row r="67" spans="3:4" s="5" customFormat="1" ht="12.95" customHeight="1" x14ac:dyDescent="0.2">
      <c r="C67" s="29"/>
      <c r="D67" s="29"/>
    </row>
    <row r="68" spans="3:4" s="5" customFormat="1" ht="12.95" customHeight="1" x14ac:dyDescent="0.2">
      <c r="C68" s="29"/>
      <c r="D68" s="29"/>
    </row>
    <row r="69" spans="3:4" s="5" customFormat="1" ht="12.95" customHeight="1" x14ac:dyDescent="0.2">
      <c r="C69" s="29"/>
      <c r="D69" s="29"/>
    </row>
    <row r="70" spans="3:4" s="5" customFormat="1" ht="12.95" customHeight="1" x14ac:dyDescent="0.2">
      <c r="C70" s="29"/>
      <c r="D70" s="29"/>
    </row>
    <row r="71" spans="3:4" s="5" customFormat="1" ht="12.95" customHeight="1" x14ac:dyDescent="0.2">
      <c r="C71" s="29"/>
      <c r="D71" s="29"/>
    </row>
    <row r="72" spans="3:4" s="5" customFormat="1" ht="12.95" customHeight="1" x14ac:dyDescent="0.2">
      <c r="C72" s="29"/>
      <c r="D72" s="29"/>
    </row>
    <row r="73" spans="3:4" s="5" customFormat="1" ht="12.95" customHeight="1" x14ac:dyDescent="0.2">
      <c r="C73" s="29"/>
      <c r="D73" s="29"/>
    </row>
    <row r="74" spans="3:4" s="5" customFormat="1" ht="12.95" customHeight="1" x14ac:dyDescent="0.2">
      <c r="C74" s="29"/>
      <c r="D74" s="29"/>
    </row>
    <row r="75" spans="3:4" s="5" customFormat="1" ht="12.95" customHeight="1" x14ac:dyDescent="0.2">
      <c r="C75" s="29"/>
      <c r="D75" s="29"/>
    </row>
    <row r="76" spans="3:4" s="5" customFormat="1" ht="12.95" customHeight="1" x14ac:dyDescent="0.2">
      <c r="C76" s="29"/>
      <c r="D76" s="29"/>
    </row>
    <row r="77" spans="3:4" s="5" customFormat="1" ht="12.95" customHeight="1" x14ac:dyDescent="0.2">
      <c r="C77" s="29"/>
      <c r="D77" s="29"/>
    </row>
    <row r="78" spans="3:4" s="5" customFormat="1" ht="12.95" customHeight="1" x14ac:dyDescent="0.2">
      <c r="C78" s="29"/>
      <c r="D78" s="29"/>
    </row>
    <row r="79" spans="3:4" s="5" customFormat="1" ht="12.95" customHeight="1" x14ac:dyDescent="0.2">
      <c r="C79" s="29"/>
      <c r="D79" s="29"/>
    </row>
    <row r="80" spans="3:4" s="5" customFormat="1" ht="12.95" customHeight="1" x14ac:dyDescent="0.2">
      <c r="C80" s="29"/>
      <c r="D80" s="29"/>
    </row>
    <row r="81" spans="3:4" s="5" customFormat="1" ht="12.95" customHeight="1" x14ac:dyDescent="0.2">
      <c r="C81" s="29"/>
      <c r="D81" s="29"/>
    </row>
    <row r="82" spans="3:4" s="5" customFormat="1" ht="12.95" customHeight="1" x14ac:dyDescent="0.2">
      <c r="C82" s="29"/>
      <c r="D82" s="29"/>
    </row>
    <row r="83" spans="3:4" s="5" customFormat="1" ht="12.95" customHeight="1" x14ac:dyDescent="0.2">
      <c r="C83" s="29"/>
      <c r="D83" s="29"/>
    </row>
    <row r="84" spans="3:4" s="5" customFormat="1" ht="12.95" customHeight="1" x14ac:dyDescent="0.2">
      <c r="C84" s="29"/>
      <c r="D84" s="29"/>
    </row>
    <row r="85" spans="3:4" s="5" customFormat="1" ht="12.95" customHeight="1" x14ac:dyDescent="0.2">
      <c r="C85" s="29"/>
      <c r="D85" s="29"/>
    </row>
    <row r="86" spans="3:4" s="5" customFormat="1" ht="12.95" customHeight="1" x14ac:dyDescent="0.2">
      <c r="C86" s="29"/>
      <c r="D86" s="29"/>
    </row>
    <row r="87" spans="3:4" s="5" customFormat="1" ht="12.95" customHeight="1" x14ac:dyDescent="0.2">
      <c r="C87" s="29"/>
      <c r="D87" s="29"/>
    </row>
    <row r="88" spans="3:4" s="5" customFormat="1" ht="12.95" customHeight="1" x14ac:dyDescent="0.2">
      <c r="C88" s="29"/>
      <c r="D88" s="29"/>
    </row>
    <row r="89" spans="3:4" s="5" customFormat="1" ht="12.95" customHeight="1" x14ac:dyDescent="0.2">
      <c r="C89" s="29"/>
      <c r="D89" s="29"/>
    </row>
    <row r="90" spans="3:4" s="5" customFormat="1" ht="12.95" customHeight="1" x14ac:dyDescent="0.2">
      <c r="C90" s="29"/>
      <c r="D90" s="29"/>
    </row>
    <row r="91" spans="3:4" s="5" customFormat="1" ht="12.95" customHeight="1" x14ac:dyDescent="0.2">
      <c r="C91" s="29"/>
      <c r="D91" s="29"/>
    </row>
    <row r="92" spans="3:4" s="5" customFormat="1" ht="12.95" customHeight="1" x14ac:dyDescent="0.2">
      <c r="C92" s="29"/>
      <c r="D92" s="29"/>
    </row>
    <row r="93" spans="3:4" s="5" customFormat="1" ht="12.95" customHeight="1" x14ac:dyDescent="0.2">
      <c r="C93" s="29"/>
      <c r="D93" s="29"/>
    </row>
    <row r="94" spans="3:4" s="5" customFormat="1" ht="12.95" customHeight="1" x14ac:dyDescent="0.2">
      <c r="C94" s="29"/>
      <c r="D94" s="29"/>
    </row>
    <row r="95" spans="3:4" s="5" customFormat="1" ht="12.95" customHeight="1" x14ac:dyDescent="0.2">
      <c r="C95" s="29"/>
      <c r="D95" s="29"/>
    </row>
    <row r="96" spans="3:4" s="5" customFormat="1" ht="12.95" customHeight="1" x14ac:dyDescent="0.2">
      <c r="C96" s="29"/>
      <c r="D96" s="29"/>
    </row>
    <row r="97" spans="3:4" s="5" customFormat="1" ht="12.95" customHeight="1" x14ac:dyDescent="0.2">
      <c r="C97" s="29"/>
      <c r="D97" s="29"/>
    </row>
    <row r="98" spans="3:4" s="5" customFormat="1" ht="12.95" customHeight="1" x14ac:dyDescent="0.2">
      <c r="C98" s="29"/>
      <c r="D98" s="29"/>
    </row>
    <row r="99" spans="3:4" s="5" customFormat="1" ht="12.95" customHeight="1" x14ac:dyDescent="0.2">
      <c r="C99" s="29"/>
      <c r="D99" s="29"/>
    </row>
    <row r="100" spans="3:4" s="5" customFormat="1" ht="12.95" customHeight="1" x14ac:dyDescent="0.2">
      <c r="C100" s="29"/>
      <c r="D100" s="29"/>
    </row>
    <row r="101" spans="3:4" s="5" customFormat="1" ht="12.95" customHeight="1" x14ac:dyDescent="0.2">
      <c r="C101" s="29"/>
      <c r="D101" s="29"/>
    </row>
    <row r="102" spans="3:4" s="5" customFormat="1" ht="12.95" customHeight="1" x14ac:dyDescent="0.2">
      <c r="C102" s="29"/>
      <c r="D102" s="29"/>
    </row>
    <row r="103" spans="3:4" s="5" customFormat="1" ht="12.95" customHeight="1" x14ac:dyDescent="0.2">
      <c r="C103" s="29"/>
      <c r="D103" s="29"/>
    </row>
    <row r="104" spans="3:4" s="5" customFormat="1" ht="12.95" customHeight="1" x14ac:dyDescent="0.2">
      <c r="C104" s="29"/>
      <c r="D104" s="29"/>
    </row>
    <row r="105" spans="3:4" s="5" customFormat="1" ht="12.95" customHeight="1" x14ac:dyDescent="0.2">
      <c r="C105" s="29"/>
      <c r="D105" s="29"/>
    </row>
    <row r="106" spans="3:4" s="5" customFormat="1" ht="12.95" customHeight="1" x14ac:dyDescent="0.2">
      <c r="C106" s="29"/>
      <c r="D106" s="29"/>
    </row>
    <row r="107" spans="3:4" s="5" customFormat="1" ht="12.95" customHeight="1" x14ac:dyDescent="0.2">
      <c r="C107" s="29"/>
      <c r="D107" s="29"/>
    </row>
    <row r="108" spans="3:4" s="5" customFormat="1" ht="12.95" customHeight="1" x14ac:dyDescent="0.2">
      <c r="C108" s="29"/>
      <c r="D108" s="29"/>
    </row>
    <row r="109" spans="3:4" s="5" customFormat="1" ht="12.95" customHeight="1" x14ac:dyDescent="0.2">
      <c r="C109" s="29"/>
      <c r="D109" s="29"/>
    </row>
    <row r="110" spans="3:4" s="5" customFormat="1" ht="12.95" customHeight="1" x14ac:dyDescent="0.2">
      <c r="C110" s="29"/>
      <c r="D110" s="29"/>
    </row>
    <row r="111" spans="3:4" s="5" customFormat="1" ht="12.95" customHeight="1" x14ac:dyDescent="0.2">
      <c r="C111" s="29"/>
      <c r="D111" s="29"/>
    </row>
    <row r="112" spans="3:4" s="5" customFormat="1" ht="12.95" customHeight="1" x14ac:dyDescent="0.2">
      <c r="C112" s="29"/>
      <c r="D112" s="29"/>
    </row>
    <row r="113" spans="3:4" s="5" customFormat="1" ht="12.95" customHeight="1" x14ac:dyDescent="0.2">
      <c r="C113" s="29"/>
      <c r="D113" s="29"/>
    </row>
    <row r="114" spans="3:4" s="5" customFormat="1" ht="12.95" customHeight="1" x14ac:dyDescent="0.2">
      <c r="C114" s="29"/>
      <c r="D114" s="29"/>
    </row>
    <row r="115" spans="3:4" s="5" customFormat="1" ht="12.95" customHeight="1" x14ac:dyDescent="0.2">
      <c r="C115" s="29"/>
      <c r="D115" s="29"/>
    </row>
    <row r="116" spans="3:4" s="5" customFormat="1" ht="12.95" customHeight="1" x14ac:dyDescent="0.2">
      <c r="C116" s="29"/>
      <c r="D116" s="29"/>
    </row>
    <row r="117" spans="3:4" s="5" customFormat="1" ht="12.95" customHeight="1" x14ac:dyDescent="0.2">
      <c r="C117" s="29"/>
      <c r="D117" s="29"/>
    </row>
    <row r="118" spans="3:4" s="5" customFormat="1" ht="12.95" customHeight="1" x14ac:dyDescent="0.2">
      <c r="C118" s="29"/>
      <c r="D118" s="29"/>
    </row>
    <row r="119" spans="3:4" s="5" customFormat="1" ht="12.95" customHeight="1" x14ac:dyDescent="0.2">
      <c r="C119" s="29"/>
      <c r="D119" s="29"/>
    </row>
    <row r="120" spans="3:4" s="5" customFormat="1" ht="12.95" customHeight="1" x14ac:dyDescent="0.2">
      <c r="C120" s="29"/>
      <c r="D120" s="29"/>
    </row>
    <row r="121" spans="3:4" s="5" customFormat="1" ht="12.95" customHeight="1" x14ac:dyDescent="0.2">
      <c r="C121" s="29"/>
      <c r="D121" s="29"/>
    </row>
    <row r="122" spans="3:4" s="5" customFormat="1" ht="12.95" customHeight="1" x14ac:dyDescent="0.2">
      <c r="C122" s="29"/>
      <c r="D122" s="29"/>
    </row>
    <row r="123" spans="3:4" s="5" customFormat="1" ht="12.95" customHeight="1" x14ac:dyDescent="0.2">
      <c r="C123" s="29"/>
      <c r="D123" s="29"/>
    </row>
    <row r="124" spans="3:4" s="5" customFormat="1" ht="12.95" customHeight="1" x14ac:dyDescent="0.2">
      <c r="C124" s="29"/>
      <c r="D124" s="29"/>
    </row>
    <row r="125" spans="3:4" s="5" customFormat="1" ht="12.95" customHeight="1" x14ac:dyDescent="0.2">
      <c r="C125" s="29"/>
      <c r="D125" s="29"/>
    </row>
    <row r="126" spans="3:4" s="5" customFormat="1" ht="12.95" customHeight="1" x14ac:dyDescent="0.2">
      <c r="C126" s="29"/>
      <c r="D126" s="29"/>
    </row>
    <row r="127" spans="3:4" s="5" customFormat="1" ht="12.95" customHeight="1" x14ac:dyDescent="0.2">
      <c r="C127" s="29"/>
      <c r="D127" s="29"/>
    </row>
    <row r="128" spans="3:4" s="5" customFormat="1" ht="12.95" customHeight="1" x14ac:dyDescent="0.2">
      <c r="C128" s="29"/>
      <c r="D128" s="29"/>
    </row>
    <row r="129" spans="3:4" s="5" customFormat="1" ht="12.95" customHeight="1" x14ac:dyDescent="0.2">
      <c r="C129" s="29"/>
      <c r="D129" s="29"/>
    </row>
    <row r="130" spans="3:4" s="5" customFormat="1" ht="12.95" customHeight="1" x14ac:dyDescent="0.2">
      <c r="C130" s="29"/>
      <c r="D130" s="29"/>
    </row>
    <row r="131" spans="3:4" s="5" customFormat="1" ht="12.95" customHeight="1" x14ac:dyDescent="0.2">
      <c r="C131" s="29"/>
      <c r="D131" s="29"/>
    </row>
    <row r="132" spans="3:4" s="5" customFormat="1" ht="12.95" customHeight="1" x14ac:dyDescent="0.2">
      <c r="C132" s="29"/>
      <c r="D132" s="29"/>
    </row>
    <row r="133" spans="3:4" s="5" customFormat="1" ht="12.95" customHeight="1" x14ac:dyDescent="0.2">
      <c r="C133" s="29"/>
      <c r="D133" s="29"/>
    </row>
    <row r="134" spans="3:4" s="5" customFormat="1" ht="12.95" customHeight="1" x14ac:dyDescent="0.2">
      <c r="C134" s="29"/>
      <c r="D134" s="29"/>
    </row>
    <row r="135" spans="3:4" s="5" customFormat="1" ht="12.95" customHeight="1" x14ac:dyDescent="0.2">
      <c r="C135" s="29"/>
      <c r="D135" s="29"/>
    </row>
    <row r="136" spans="3:4" s="5" customFormat="1" ht="12.95" customHeight="1" x14ac:dyDescent="0.2">
      <c r="C136" s="29"/>
      <c r="D136" s="29"/>
    </row>
    <row r="137" spans="3:4" s="5" customFormat="1" ht="12.95" customHeight="1" x14ac:dyDescent="0.2">
      <c r="C137" s="29"/>
      <c r="D137" s="29"/>
    </row>
    <row r="138" spans="3:4" s="5" customFormat="1" ht="12.95" customHeight="1" x14ac:dyDescent="0.2">
      <c r="C138" s="29"/>
      <c r="D138" s="29"/>
    </row>
    <row r="139" spans="3:4" s="5" customFormat="1" ht="12.95" customHeight="1" x14ac:dyDescent="0.2">
      <c r="C139" s="29"/>
      <c r="D139" s="29"/>
    </row>
    <row r="140" spans="3:4" s="5" customFormat="1" ht="12.95" customHeight="1" x14ac:dyDescent="0.2">
      <c r="C140" s="29"/>
      <c r="D140" s="29"/>
    </row>
    <row r="141" spans="3:4" s="5" customFormat="1" ht="12.95" customHeight="1" x14ac:dyDescent="0.2">
      <c r="C141" s="29"/>
      <c r="D141" s="29"/>
    </row>
    <row r="142" spans="3:4" s="5" customFormat="1" ht="12.95" customHeight="1" x14ac:dyDescent="0.2">
      <c r="C142" s="29"/>
      <c r="D142" s="29"/>
    </row>
    <row r="143" spans="3:4" s="5" customFormat="1" ht="12.95" customHeight="1" x14ac:dyDescent="0.2">
      <c r="C143" s="29"/>
      <c r="D143" s="29"/>
    </row>
    <row r="144" spans="3:4" s="5" customFormat="1" ht="12.95" customHeight="1" x14ac:dyDescent="0.2">
      <c r="C144" s="29"/>
      <c r="D144" s="29"/>
    </row>
    <row r="145" spans="3:4" s="5" customFormat="1" ht="12.95" customHeight="1" x14ac:dyDescent="0.2">
      <c r="C145" s="29"/>
      <c r="D145" s="29"/>
    </row>
    <row r="146" spans="3:4" s="5" customFormat="1" ht="12.95" customHeight="1" x14ac:dyDescent="0.2">
      <c r="C146" s="29"/>
      <c r="D146" s="29"/>
    </row>
    <row r="147" spans="3:4" s="5" customFormat="1" ht="12.95" customHeight="1" x14ac:dyDescent="0.2">
      <c r="C147" s="29"/>
      <c r="D147" s="29"/>
    </row>
    <row r="148" spans="3:4" s="5" customFormat="1" ht="12.95" customHeight="1" x14ac:dyDescent="0.2">
      <c r="C148" s="29"/>
      <c r="D148" s="29"/>
    </row>
    <row r="149" spans="3:4" s="5" customFormat="1" ht="12.95" customHeight="1" x14ac:dyDescent="0.2">
      <c r="C149" s="29"/>
      <c r="D149" s="29"/>
    </row>
    <row r="150" spans="3:4" s="5" customFormat="1" ht="12.95" customHeight="1" x14ac:dyDescent="0.2">
      <c r="C150" s="29"/>
      <c r="D150" s="29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2024-02-18T04:22:22Z</dcterms:modified>
</cp:coreProperties>
</file>