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A4289E7-210B-49A2-94F6-86A41DBFC6A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I23" i="1"/>
  <c r="E24" i="1"/>
  <c r="F24" i="1"/>
  <c r="G24" i="1"/>
  <c r="I24" i="1"/>
  <c r="Q22" i="1"/>
  <c r="Q23" i="1"/>
  <c r="Q24" i="1"/>
  <c r="C21" i="1"/>
  <c r="G21" i="1"/>
  <c r="H21" i="1"/>
  <c r="G11" i="1"/>
  <c r="F11" i="1"/>
  <c r="E21" i="1"/>
  <c r="F21" i="1"/>
  <c r="E14" i="1"/>
  <c r="Q21" i="1"/>
  <c r="C17" i="1"/>
  <c r="C11" i="1"/>
  <c r="E15" i="1" l="1"/>
  <c r="C12" i="1"/>
  <c r="C16" i="1" l="1"/>
  <c r="D18" i="1" s="1"/>
  <c r="O23" i="1"/>
  <c r="O21" i="1"/>
  <c r="O22" i="1"/>
  <c r="C15" i="1"/>
  <c r="O24" i="1"/>
  <c r="C18" i="1" l="1"/>
  <c r="E16" i="1"/>
  <c r="E17" i="1" s="1"/>
</calcChain>
</file>

<file path=xl/sharedStrings.xml><?xml version="1.0" encoding="utf-8"?>
<sst xmlns="http://schemas.openxmlformats.org/spreadsheetml/2006/main" count="55" uniqueCount="49">
  <si>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</si>
  <si>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</si>
  <si>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</si>
  <si>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</si>
  <si>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</si>
  <si>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</si>
  <si>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</si>
  <si>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</si>
  <si>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</si>
  <si>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</si>
  <si>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</si>
  <si>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</si>
  <si>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</si>
  <si>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</si>
  <si>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</si>
  <si>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</si>
  <si>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</si>
  <si>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</si>
  <si>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</si>
  <si>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</si>
  <si>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</si>
  <si>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</si>
  <si>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</si>
  <si>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</si>
  <si>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</si>
  <si>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</si>
  <si>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</si>
  <si>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</si>
  <si>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</si>
  <si>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</si>
  <si>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</si>
  <si>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</si>
  <si>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</si>
  <si>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</si>
  <si>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</si>
  <si>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</si>
  <si>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</si>
  <si>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</si>
  <si>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</si>
  <si>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</si>
  <si>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</si>
  <si>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</si>
  <si>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V0556 Lyr / GSC 2666-2213</t>
  </si>
  <si>
    <t>EB</t>
  </si>
  <si>
    <t>IBVS 6094</t>
  </si>
  <si>
    <t>i</t>
  </si>
  <si>
    <t>ii</t>
  </si>
  <si>
    <t>VSX?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</si>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</sst>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V0556 Lyr - O-C Diagr.</a:t>
            </a:r>
          </a:p>
        </c:rich>
      </c:tx>
      <c:layout>
        <c:manualLayout>
          <c:xMode val="edge"/>
          <c:yMode val="edge"/>
          <c:x val="0.3774436090225564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7.9000000000000008E-3</c:v>
                  </c:pt>
                  <c:pt idx="3">
                    <c:v>2.4199999999999999E-2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7.9000000000000008E-3</c:v>
                  </c:pt>
                  <c:pt idx="3">
                    <c:v>2.4199999999999999E-2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4640</c:v>
                </c:pt>
                <c:pt idx="2">
                  <c:v>5336</c:v>
                </c:pt>
                <c:pt idx="3">
                  <c:v>5430.5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0.17080999999598134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72-44AD-ADD1-B39E025C87D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7.9000000000000008E-3</c:v>
                  </c:pt>
                  <c:pt idx="3">
                    <c:v>2.4199999999999999E-2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7.9000000000000008E-3</c:v>
                  </c:pt>
                  <c:pt idx="3">
                    <c:v>2.4199999999999999E-2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4640</c:v>
                </c:pt>
                <c:pt idx="2">
                  <c:v>5336</c:v>
                </c:pt>
                <c:pt idx="3">
                  <c:v>5430.5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0.17968000000109896</c:v>
                </c:pt>
                <c:pt idx="3">
                  <c:v>0.22996499999862863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72-44AD-ADD1-B39E025C87D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7.9000000000000008E-3</c:v>
                  </c:pt>
                  <c:pt idx="3">
                    <c:v>2.4199999999999999E-2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7.9000000000000008E-3</c:v>
                  </c:pt>
                  <c:pt idx="3">
                    <c:v>2.4199999999999999E-2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4640</c:v>
                </c:pt>
                <c:pt idx="2">
                  <c:v>5336</c:v>
                </c:pt>
                <c:pt idx="3">
                  <c:v>5430.5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72-44AD-ADD1-B39E025C87D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7.9000000000000008E-3</c:v>
                  </c:pt>
                  <c:pt idx="3">
                    <c:v>2.4199999999999999E-2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7.9000000000000008E-3</c:v>
                  </c:pt>
                  <c:pt idx="3">
                    <c:v>2.4199999999999999E-2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4640</c:v>
                </c:pt>
                <c:pt idx="2">
                  <c:v>5336</c:v>
                </c:pt>
                <c:pt idx="3">
                  <c:v>5430.5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72-44AD-ADD1-B39E025C87D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7.9000000000000008E-3</c:v>
                  </c:pt>
                  <c:pt idx="3">
                    <c:v>2.4199999999999999E-2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7.9000000000000008E-3</c:v>
                  </c:pt>
                  <c:pt idx="3">
                    <c:v>2.4199999999999999E-2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4640</c:v>
                </c:pt>
                <c:pt idx="2">
                  <c:v>5336</c:v>
                </c:pt>
                <c:pt idx="3">
                  <c:v>5430.5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72-44AD-ADD1-B39E025C87D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7.9000000000000008E-3</c:v>
                  </c:pt>
                  <c:pt idx="3">
                    <c:v>2.4199999999999999E-2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7.9000000000000008E-3</c:v>
                  </c:pt>
                  <c:pt idx="3">
                    <c:v>2.4199999999999999E-2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4640</c:v>
                </c:pt>
                <c:pt idx="2">
                  <c:v>5336</c:v>
                </c:pt>
                <c:pt idx="3">
                  <c:v>5430.5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72-44AD-ADD1-B39E025C87D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7.9000000000000008E-3</c:v>
                  </c:pt>
                  <c:pt idx="3">
                    <c:v>2.4199999999999999E-2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7.9000000000000008E-3</c:v>
                  </c:pt>
                  <c:pt idx="3">
                    <c:v>2.4199999999999999E-2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4640</c:v>
                </c:pt>
                <c:pt idx="2">
                  <c:v>5336</c:v>
                </c:pt>
                <c:pt idx="3">
                  <c:v>5430.5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72-44AD-ADD1-B39E025C87D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4640</c:v>
                </c:pt>
                <c:pt idx="2">
                  <c:v>5336</c:v>
                </c:pt>
                <c:pt idx="3">
                  <c:v>5430.5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-9.9108064875300106E-4</c:v>
                </c:pt>
                <c:pt idx="1">
                  <c:v>0.17501941211864683</c:v>
                </c:pt>
                <c:pt idx="2">
                  <c:v>0.2014209860337568</c:v>
                </c:pt>
                <c:pt idx="3">
                  <c:v>0.20500568249205836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72-44AD-ADD1-B39E025C87D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4640</c:v>
                </c:pt>
                <c:pt idx="2">
                  <c:v>5336</c:v>
                </c:pt>
                <c:pt idx="3">
                  <c:v>5430.5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B72-44AD-ADD1-B39E025C8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738808"/>
        <c:axId val="1"/>
      </c:scatterChart>
      <c:valAx>
        <c:axId val="843738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3738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294C795-5D7B-43D1-750B-5B3B34793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s="3" customFormat="1" ht="12.95" customHeight="1" x14ac:dyDescent="0.2">
      <c r="A2" s="3" t="s">
        <v>24</v>
      </c>
      <c r="B2" s="3" t="s">
        <v>43</v>
      </c>
      <c r="C2" s="4"/>
      <c r="D2" s="4"/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 t="s">
        <v>40</v>
      </c>
      <c r="D4" s="7" t="s">
        <v>40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33">
        <v>48501.269</v>
      </c>
      <c r="D7" s="9" t="s">
        <v>41</v>
      </c>
    </row>
    <row r="8" spans="1:7" s="3" customFormat="1" ht="12.95" customHeight="1" x14ac:dyDescent="0.2">
      <c r="A8" s="3" t="s">
        <v>3</v>
      </c>
      <c r="C8" s="33">
        <v>1.49007</v>
      </c>
      <c r="D8" s="9" t="s">
        <v>41</v>
      </c>
    </row>
    <row r="9" spans="1:7" s="3" customFormat="1" ht="12.95" customHeight="1" x14ac:dyDescent="0.2">
      <c r="A9" s="10" t="s">
        <v>30</v>
      </c>
      <c r="C9" s="11">
        <v>-9.5</v>
      </c>
      <c r="D9" s="3" t="s">
        <v>31</v>
      </c>
    </row>
    <row r="10" spans="1:7" s="3" customFormat="1" ht="12.95" customHeight="1" thickBot="1" x14ac:dyDescent="0.25">
      <c r="C10" s="12" t="s">
        <v>20</v>
      </c>
      <c r="D10" s="12" t="s">
        <v>21</v>
      </c>
    </row>
    <row r="11" spans="1:7" s="3" customFormat="1" ht="12.95" customHeight="1" x14ac:dyDescent="0.2">
      <c r="A11" s="3" t="s">
        <v>15</v>
      </c>
      <c r="C11" s="13">
        <f ca="1">INTERCEPT(INDIRECT($G$11):G992,INDIRECT($F$11):F992)</f>
        <v>-9.9108064875300106E-4</v>
      </c>
      <c r="D11" s="4"/>
      <c r="F11" s="14" t="str">
        <f>"F"&amp;E19</f>
        <v>F21</v>
      </c>
      <c r="G11" s="13" t="str">
        <f>"G"&amp;E19</f>
        <v>G21</v>
      </c>
    </row>
    <row r="12" spans="1:7" s="3" customFormat="1" ht="12.95" customHeight="1" x14ac:dyDescent="0.2">
      <c r="A12" s="3" t="s">
        <v>16</v>
      </c>
      <c r="C12" s="13">
        <f ca="1">SLOPE(INDIRECT($G$11):G992,INDIRECT($F$11):F992)</f>
        <v>3.7933295855043065E-5</v>
      </c>
      <c r="D12" s="4"/>
    </row>
    <row r="13" spans="1:7" s="3" customFormat="1" ht="12.95" customHeight="1" x14ac:dyDescent="0.2">
      <c r="A13" s="3" t="s">
        <v>19</v>
      </c>
      <c r="C13" s="4" t="s">
        <v>13</v>
      </c>
      <c r="D13" s="15" t="s">
        <v>37</v>
      </c>
      <c r="E13" s="11">
        <v>1</v>
      </c>
    </row>
    <row r="14" spans="1:7" s="3" customFormat="1" ht="12.95" customHeight="1" x14ac:dyDescent="0.2">
      <c r="D14" s="15" t="s">
        <v>32</v>
      </c>
      <c r="E14" s="16">
        <f ca="1">NOW()+15018.5+$C$9/24</f>
        <v>60359.776480555556</v>
      </c>
    </row>
    <row r="15" spans="1:7" s="3" customFormat="1" ht="12.95" customHeight="1" x14ac:dyDescent="0.2">
      <c r="A15" s="17" t="s">
        <v>17</v>
      </c>
      <c r="C15" s="18">
        <f ca="1">(C7+C11)+(C8+C12)*INT(MAX(F21:F3533))</f>
        <v>56592.554086715849</v>
      </c>
      <c r="D15" s="15" t="s">
        <v>38</v>
      </c>
      <c r="E15" s="16">
        <f ca="1">ROUND(2*(E14-$C$7)/$C$8,0)/2+E13</f>
        <v>7959.5</v>
      </c>
    </row>
    <row r="16" spans="1:7" s="3" customFormat="1" ht="12.95" customHeight="1" x14ac:dyDescent="0.2">
      <c r="A16" s="5" t="s">
        <v>4</v>
      </c>
      <c r="C16" s="19">
        <f ca="1">+C8+C12</f>
        <v>1.4901079332958551</v>
      </c>
      <c r="D16" s="15" t="s">
        <v>39</v>
      </c>
      <c r="E16" s="13">
        <f ca="1">ROUND(2*(E14-$C$15)/$C$16,0)/2+E13</f>
        <v>2529</v>
      </c>
    </row>
    <row r="17" spans="1:18" s="3" customFormat="1" ht="12.95" customHeight="1" thickBot="1" x14ac:dyDescent="0.25">
      <c r="A17" s="15" t="s">
        <v>29</v>
      </c>
      <c r="C17" s="3">
        <f>COUNT(C21:C2191)</f>
        <v>4</v>
      </c>
      <c r="D17" s="15" t="s">
        <v>33</v>
      </c>
      <c r="E17" s="20">
        <f ca="1">+$C$15+$C$16*E16-15018.5-$C$9/24</f>
        <v>45342.932883354406</v>
      </c>
    </row>
    <row r="18" spans="1:18" s="3" customFormat="1" ht="12.95" customHeight="1" thickTop="1" thickBot="1" x14ac:dyDescent="0.25">
      <c r="A18" s="5" t="s">
        <v>5</v>
      </c>
      <c r="C18" s="21">
        <f ca="1">+C15</f>
        <v>56592.554086715849</v>
      </c>
      <c r="D18" s="22">
        <f ca="1">+C16</f>
        <v>1.4901079332958551</v>
      </c>
      <c r="E18" s="23" t="s">
        <v>34</v>
      </c>
    </row>
    <row r="19" spans="1:18" s="3" customFormat="1" ht="12.95" customHeight="1" thickTop="1" x14ac:dyDescent="0.2">
      <c r="A19" s="24" t="s">
        <v>35</v>
      </c>
      <c r="E19" s="25">
        <v>21</v>
      </c>
    </row>
    <row r="20" spans="1:18" s="3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6" t="s">
        <v>41</v>
      </c>
      <c r="I20" s="26" t="s">
        <v>48</v>
      </c>
      <c r="J20" s="26" t="s">
        <v>18</v>
      </c>
      <c r="K20" s="26" t="s">
        <v>25</v>
      </c>
      <c r="L20" s="26" t="s">
        <v>26</v>
      </c>
      <c r="M20" s="26" t="s">
        <v>27</v>
      </c>
      <c r="N20" s="26" t="s">
        <v>28</v>
      </c>
      <c r="O20" s="26" t="s">
        <v>23</v>
      </c>
      <c r="P20" s="27" t="s">
        <v>22</v>
      </c>
      <c r="Q20" s="12" t="s">
        <v>14</v>
      </c>
      <c r="R20" s="28" t="s">
        <v>36</v>
      </c>
    </row>
    <row r="21" spans="1:18" s="3" customFormat="1" ht="12.95" customHeight="1" x14ac:dyDescent="0.2">
      <c r="A21" s="3" t="s">
        <v>41</v>
      </c>
      <c r="C21" s="8">
        <f>C$7</f>
        <v>48501.269</v>
      </c>
      <c r="D21" s="8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-9.9108064875300106E-4</v>
      </c>
      <c r="Q21" s="29">
        <f>+C21-15018.5</f>
        <v>33482.769</v>
      </c>
    </row>
    <row r="22" spans="1:18" s="3" customFormat="1" ht="12.95" customHeight="1" x14ac:dyDescent="0.2">
      <c r="A22" s="3" t="s">
        <v>47</v>
      </c>
      <c r="C22" s="8">
        <v>55415.364609999997</v>
      </c>
      <c r="D22" s="8"/>
      <c r="E22" s="3">
        <f>+(C22-C$7)/C$8</f>
        <v>4640.1146321984852</v>
      </c>
      <c r="F22" s="3">
        <f>ROUND(2*E22,0)/2</f>
        <v>4640</v>
      </c>
      <c r="G22" s="3">
        <f>+C22-(C$7+F22*C$8)</f>
        <v>0.17080999999598134</v>
      </c>
      <c r="H22" s="3">
        <f>+G22</f>
        <v>0.17080999999598134</v>
      </c>
      <c r="O22" s="3">
        <f ca="1">+C$11+C$12*$F22</f>
        <v>0.17501941211864683</v>
      </c>
      <c r="Q22" s="29">
        <f>+C22-15018.5</f>
        <v>40396.864609999997</v>
      </c>
    </row>
    <row r="23" spans="1:18" s="3" customFormat="1" ht="12.95" customHeight="1" x14ac:dyDescent="0.2">
      <c r="A23" s="30" t="s">
        <v>44</v>
      </c>
      <c r="B23" s="31" t="s">
        <v>45</v>
      </c>
      <c r="C23" s="32">
        <v>56452.462200000002</v>
      </c>
      <c r="D23" s="32">
        <v>7.9000000000000008E-3</v>
      </c>
      <c r="E23" s="3">
        <f>+(C23-C$7)/C$8</f>
        <v>5336.1205849389635</v>
      </c>
      <c r="F23" s="3">
        <f>ROUND(2*E23,0)/2</f>
        <v>5336</v>
      </c>
      <c r="G23" s="3">
        <f>+C23-(C$7+F23*C$8)</f>
        <v>0.17968000000109896</v>
      </c>
      <c r="I23" s="3">
        <f>+G23</f>
        <v>0.17968000000109896</v>
      </c>
      <c r="O23" s="3">
        <f ca="1">+C$11+C$12*$F23</f>
        <v>0.2014209860337568</v>
      </c>
      <c r="Q23" s="29">
        <f>+C23-15018.5</f>
        <v>41433.962200000002</v>
      </c>
    </row>
    <row r="24" spans="1:18" s="3" customFormat="1" ht="12.95" customHeight="1" x14ac:dyDescent="0.2">
      <c r="A24" s="30" t="s">
        <v>44</v>
      </c>
      <c r="B24" s="31" t="s">
        <v>46</v>
      </c>
      <c r="C24" s="32">
        <v>56593.324099999998</v>
      </c>
      <c r="D24" s="32">
        <v>2.4199999999999999E-2</v>
      </c>
      <c r="E24" s="3">
        <f>+(C24-C$7)/C$8</f>
        <v>5430.6543316756915</v>
      </c>
      <c r="F24" s="3">
        <f>ROUND(2*E24,0)/2</f>
        <v>5430.5</v>
      </c>
      <c r="G24" s="3">
        <f>+C24-(C$7+F24*C$8)</f>
        <v>0.22996499999862863</v>
      </c>
      <c r="I24" s="3">
        <f>+G24</f>
        <v>0.22996499999862863</v>
      </c>
      <c r="O24" s="3">
        <f ca="1">+C$11+C$12*$F24</f>
        <v>0.20500568249205836</v>
      </c>
      <c r="Q24" s="29">
        <f>+C24-15018.5</f>
        <v>41574.824099999998</v>
      </c>
    </row>
    <row r="25" spans="1:18" s="3" customFormat="1" ht="12.95" customHeight="1" x14ac:dyDescent="0.2">
      <c r="C25" s="8"/>
      <c r="D25" s="8"/>
      <c r="Q25" s="29"/>
    </row>
    <row r="26" spans="1:18" s="3" customFormat="1" ht="12.95" customHeight="1" x14ac:dyDescent="0.2">
      <c r="C26" s="8"/>
      <c r="D26" s="8"/>
      <c r="Q26" s="29"/>
    </row>
    <row r="27" spans="1:18" s="3" customFormat="1" ht="12.95" customHeight="1" x14ac:dyDescent="0.2">
      <c r="C27" s="8"/>
      <c r="D27" s="8"/>
      <c r="Q27" s="29"/>
    </row>
    <row r="28" spans="1:18" s="3" customFormat="1" ht="12.95" customHeight="1" x14ac:dyDescent="0.2">
      <c r="C28" s="8"/>
      <c r="D28" s="8"/>
      <c r="Q28" s="29"/>
    </row>
    <row r="29" spans="1:18" s="3" customFormat="1" ht="12.95" customHeight="1" x14ac:dyDescent="0.2">
      <c r="C29" s="8"/>
      <c r="D29" s="8"/>
      <c r="Q29" s="29"/>
    </row>
    <row r="30" spans="1:18" s="3" customFormat="1" ht="12.95" customHeight="1" x14ac:dyDescent="0.2">
      <c r="C30" s="8"/>
      <c r="D30" s="8"/>
      <c r="Q30" s="29"/>
    </row>
    <row r="31" spans="1:18" s="3" customFormat="1" ht="12.95" customHeight="1" x14ac:dyDescent="0.2">
      <c r="C31" s="8"/>
      <c r="D31" s="8"/>
      <c r="Q31" s="29"/>
    </row>
    <row r="32" spans="1:18" s="3" customFormat="1" ht="12.95" customHeight="1" x14ac:dyDescent="0.2">
      <c r="C32" s="8"/>
      <c r="D32" s="8"/>
      <c r="Q32" s="29"/>
    </row>
    <row r="33" spans="3:17" s="3" customFormat="1" ht="12.95" customHeight="1" x14ac:dyDescent="0.2">
      <c r="C33" s="8"/>
      <c r="D33" s="8"/>
      <c r="Q33" s="29"/>
    </row>
    <row r="34" spans="3:17" s="3" customFormat="1" ht="12.95" customHeight="1" x14ac:dyDescent="0.2">
      <c r="C34" s="8"/>
      <c r="D34" s="8"/>
    </row>
    <row r="35" spans="3:17" s="3" customFormat="1" ht="12.95" customHeight="1" x14ac:dyDescent="0.2">
      <c r="C35" s="8"/>
      <c r="D35" s="8"/>
    </row>
    <row r="36" spans="3:17" s="3" customFormat="1" ht="12.95" customHeight="1" x14ac:dyDescent="0.2">
      <c r="C36" s="8"/>
      <c r="D36" s="8"/>
    </row>
    <row r="37" spans="3:17" s="3" customFormat="1" ht="12.95" customHeight="1" x14ac:dyDescent="0.2">
      <c r="C37" s="8"/>
      <c r="D37" s="8"/>
    </row>
    <row r="38" spans="3:17" s="3" customFormat="1" ht="12.95" customHeight="1" x14ac:dyDescent="0.2">
      <c r="C38" s="8"/>
      <c r="D38" s="8"/>
    </row>
    <row r="39" spans="3:17" s="3" customFormat="1" ht="12.95" customHeight="1" x14ac:dyDescent="0.2">
      <c r="C39" s="8"/>
      <c r="D39" s="8"/>
    </row>
    <row r="40" spans="3:17" s="3" customFormat="1" ht="12.95" customHeight="1" x14ac:dyDescent="0.2">
      <c r="C40" s="8"/>
      <c r="D40" s="8"/>
    </row>
    <row r="41" spans="3:17" s="3" customFormat="1" ht="12.95" customHeight="1" x14ac:dyDescent="0.2">
      <c r="C41" s="8"/>
      <c r="D41" s="8"/>
    </row>
    <row r="42" spans="3:17" s="3" customFormat="1" ht="12.95" customHeight="1" x14ac:dyDescent="0.2">
      <c r="C42" s="8"/>
      <c r="D42" s="8"/>
    </row>
    <row r="43" spans="3:17" s="3" customFormat="1" ht="12.95" customHeight="1" x14ac:dyDescent="0.2">
      <c r="C43" s="8"/>
      <c r="D43" s="8"/>
    </row>
    <row r="44" spans="3:17" s="3" customFormat="1" ht="12.95" customHeight="1" x14ac:dyDescent="0.2">
      <c r="C44" s="8"/>
      <c r="D44" s="8"/>
    </row>
    <row r="45" spans="3:17" s="3" customFormat="1" ht="12.95" customHeight="1" x14ac:dyDescent="0.2">
      <c r="C45" s="8"/>
      <c r="D45" s="8"/>
    </row>
    <row r="46" spans="3:17" s="3" customFormat="1" ht="12.95" customHeight="1" x14ac:dyDescent="0.2">
      <c r="C46" s="8"/>
      <c r="D46" s="8"/>
    </row>
    <row r="47" spans="3:17" s="3" customFormat="1" ht="12.95" customHeight="1" x14ac:dyDescent="0.2">
      <c r="C47" s="8"/>
      <c r="D47" s="8"/>
    </row>
    <row r="48" spans="3:17" s="3" customFormat="1" ht="12.95" customHeight="1" x14ac:dyDescent="0.2">
      <c r="C48" s="8"/>
      <c r="D48" s="8"/>
    </row>
    <row r="49" spans="3:4" s="3" customFormat="1" ht="12.95" customHeight="1" x14ac:dyDescent="0.2">
      <c r="C49" s="8"/>
      <c r="D49" s="8"/>
    </row>
    <row r="50" spans="3:4" s="3" customFormat="1" ht="12.95" customHeight="1" x14ac:dyDescent="0.2">
      <c r="C50" s="8"/>
      <c r="D50" s="8"/>
    </row>
    <row r="51" spans="3:4" s="3" customFormat="1" ht="12.95" customHeight="1" x14ac:dyDescent="0.2">
      <c r="C51" s="8"/>
      <c r="D51" s="8"/>
    </row>
    <row r="52" spans="3:4" s="3" customFormat="1" ht="12.95" customHeight="1" x14ac:dyDescent="0.2">
      <c r="C52" s="8"/>
      <c r="D52" s="8"/>
    </row>
    <row r="53" spans="3:4" s="3" customFormat="1" ht="12.95" customHeight="1" x14ac:dyDescent="0.2">
      <c r="C53" s="8"/>
      <c r="D53" s="8"/>
    </row>
    <row r="54" spans="3:4" s="3" customFormat="1" ht="12.95" customHeight="1" x14ac:dyDescent="0.2">
      <c r="C54" s="8"/>
      <c r="D54" s="8"/>
    </row>
    <row r="55" spans="3:4" s="3" customFormat="1" ht="12.95" customHeight="1" x14ac:dyDescent="0.2">
      <c r="C55" s="8"/>
      <c r="D55" s="8"/>
    </row>
    <row r="56" spans="3:4" s="3" customFormat="1" ht="12.95" customHeight="1" x14ac:dyDescent="0.2">
      <c r="C56" s="8"/>
      <c r="D56" s="8"/>
    </row>
    <row r="57" spans="3:4" s="3" customFormat="1" ht="12.95" customHeight="1" x14ac:dyDescent="0.2">
      <c r="C57" s="8"/>
      <c r="D57" s="8"/>
    </row>
    <row r="58" spans="3:4" s="3" customFormat="1" ht="12.95" customHeight="1" x14ac:dyDescent="0.2">
      <c r="C58" s="8"/>
      <c r="D58" s="8"/>
    </row>
    <row r="59" spans="3:4" s="3" customFormat="1" ht="12.95" customHeight="1" x14ac:dyDescent="0.2">
      <c r="C59" s="8"/>
      <c r="D59" s="8"/>
    </row>
    <row r="60" spans="3:4" s="3" customFormat="1" ht="12.95" customHeight="1" x14ac:dyDescent="0.2">
      <c r="C60" s="8"/>
      <c r="D60" s="8"/>
    </row>
    <row r="61" spans="3:4" s="3" customFormat="1" ht="12.95" customHeight="1" x14ac:dyDescent="0.2">
      <c r="C61" s="8"/>
      <c r="D61" s="8"/>
    </row>
    <row r="62" spans="3:4" s="3" customFormat="1" ht="12.95" customHeight="1" x14ac:dyDescent="0.2">
      <c r="C62" s="8"/>
      <c r="D62" s="8"/>
    </row>
    <row r="63" spans="3:4" s="3" customFormat="1" ht="12.95" customHeight="1" x14ac:dyDescent="0.2">
      <c r="C63" s="8"/>
      <c r="D63" s="8"/>
    </row>
    <row r="64" spans="3:4" s="3" customFormat="1" ht="12.95" customHeight="1" x14ac:dyDescent="0.2">
      <c r="C64" s="8"/>
      <c r="D64" s="8"/>
    </row>
    <row r="65" spans="3:4" s="3" customFormat="1" ht="12.95" customHeight="1" x14ac:dyDescent="0.2">
      <c r="C65" s="8"/>
      <c r="D65" s="8"/>
    </row>
    <row r="66" spans="3:4" s="3" customFormat="1" ht="12.95" customHeight="1" x14ac:dyDescent="0.2">
      <c r="C66" s="8"/>
      <c r="D66" s="8"/>
    </row>
    <row r="67" spans="3:4" s="3" customFormat="1" ht="12.95" customHeight="1" x14ac:dyDescent="0.2">
      <c r="C67" s="8"/>
      <c r="D67" s="8"/>
    </row>
    <row r="68" spans="3:4" s="3" customFormat="1" ht="12.95" customHeight="1" x14ac:dyDescent="0.2">
      <c r="C68" s="8"/>
      <c r="D68" s="8"/>
    </row>
    <row r="69" spans="3:4" s="3" customFormat="1" ht="12.95" customHeight="1" x14ac:dyDescent="0.2">
      <c r="C69" s="8"/>
      <c r="D69" s="8"/>
    </row>
    <row r="70" spans="3:4" s="3" customFormat="1" ht="12.95" customHeight="1" x14ac:dyDescent="0.2">
      <c r="C70" s="8"/>
      <c r="D70" s="8"/>
    </row>
    <row r="71" spans="3:4" s="3" customFormat="1" ht="12.95" customHeight="1" x14ac:dyDescent="0.2">
      <c r="C71" s="8"/>
      <c r="D71" s="8"/>
    </row>
    <row r="72" spans="3:4" s="3" customFormat="1" ht="12.95" customHeight="1" x14ac:dyDescent="0.2">
      <c r="C72" s="8"/>
      <c r="D72" s="8"/>
    </row>
    <row r="73" spans="3:4" s="3" customFormat="1" ht="12.95" customHeight="1" x14ac:dyDescent="0.2">
      <c r="C73" s="8"/>
      <c r="D73" s="8"/>
    </row>
    <row r="74" spans="3:4" s="3" customFormat="1" ht="12.95" customHeight="1" x14ac:dyDescent="0.2">
      <c r="C74" s="8"/>
      <c r="D74" s="8"/>
    </row>
    <row r="75" spans="3:4" s="3" customFormat="1" ht="12.95" customHeight="1" x14ac:dyDescent="0.2">
      <c r="C75" s="8"/>
      <c r="D75" s="8"/>
    </row>
    <row r="76" spans="3:4" s="3" customFormat="1" ht="12.95" customHeight="1" x14ac:dyDescent="0.2">
      <c r="C76" s="8"/>
      <c r="D76" s="8"/>
    </row>
    <row r="77" spans="3:4" s="3" customFormat="1" ht="12.95" customHeight="1" x14ac:dyDescent="0.2">
      <c r="C77" s="8"/>
      <c r="D77" s="8"/>
    </row>
    <row r="78" spans="3:4" s="3" customFormat="1" ht="12.95" customHeight="1" x14ac:dyDescent="0.2">
      <c r="C78" s="8"/>
      <c r="D78" s="8"/>
    </row>
    <row r="79" spans="3:4" s="3" customFormat="1" ht="12.95" customHeight="1" x14ac:dyDescent="0.2">
      <c r="C79" s="8"/>
      <c r="D79" s="8"/>
    </row>
    <row r="80" spans="3:4" s="3" customFormat="1" ht="12.95" customHeight="1" x14ac:dyDescent="0.2">
      <c r="C80" s="8"/>
      <c r="D80" s="8"/>
    </row>
    <row r="81" spans="3:4" s="3" customFormat="1" ht="12.95" customHeight="1" x14ac:dyDescent="0.2">
      <c r="C81" s="8"/>
      <c r="D81" s="8"/>
    </row>
    <row r="82" spans="3:4" s="3" customFormat="1" ht="12.95" customHeight="1" x14ac:dyDescent="0.2">
      <c r="C82" s="8"/>
      <c r="D82" s="8"/>
    </row>
    <row r="83" spans="3:4" s="3" customFormat="1" ht="12.95" customHeight="1" x14ac:dyDescent="0.2">
      <c r="C83" s="8"/>
      <c r="D83" s="8"/>
    </row>
    <row r="84" spans="3:4" s="3" customFormat="1" ht="12.95" customHeight="1" x14ac:dyDescent="0.2">
      <c r="C84" s="8"/>
      <c r="D84" s="8"/>
    </row>
    <row r="85" spans="3:4" s="3" customFormat="1" ht="12.95" customHeight="1" x14ac:dyDescent="0.2">
      <c r="C85" s="8"/>
      <c r="D85" s="8"/>
    </row>
    <row r="86" spans="3:4" s="3" customFormat="1" ht="12.95" customHeight="1" x14ac:dyDescent="0.2">
      <c r="C86" s="8"/>
      <c r="D86" s="8"/>
    </row>
    <row r="87" spans="3:4" s="3" customFormat="1" ht="12.95" customHeight="1" x14ac:dyDescent="0.2">
      <c r="C87" s="8"/>
      <c r="D87" s="8"/>
    </row>
    <row r="88" spans="3:4" s="3" customFormat="1" ht="12.95" customHeight="1" x14ac:dyDescent="0.2">
      <c r="C88" s="8"/>
      <c r="D88" s="8"/>
    </row>
    <row r="89" spans="3:4" s="3" customFormat="1" ht="12.95" customHeight="1" x14ac:dyDescent="0.2">
      <c r="C89" s="8"/>
      <c r="D89" s="8"/>
    </row>
    <row r="90" spans="3:4" s="3" customFormat="1" ht="12.95" customHeight="1" x14ac:dyDescent="0.2">
      <c r="C90" s="8"/>
      <c r="D90" s="8"/>
    </row>
    <row r="91" spans="3:4" s="3" customFormat="1" ht="12.95" customHeight="1" x14ac:dyDescent="0.2">
      <c r="C91" s="8"/>
      <c r="D91" s="8"/>
    </row>
    <row r="92" spans="3:4" s="3" customFormat="1" ht="12.95" customHeight="1" x14ac:dyDescent="0.2">
      <c r="C92" s="8"/>
      <c r="D92" s="8"/>
    </row>
    <row r="93" spans="3:4" s="3" customFormat="1" ht="12.95" customHeight="1" x14ac:dyDescent="0.2">
      <c r="C93" s="8"/>
      <c r="D93" s="8"/>
    </row>
    <row r="94" spans="3:4" s="3" customFormat="1" ht="12.95" customHeight="1" x14ac:dyDescent="0.2">
      <c r="C94" s="8"/>
      <c r="D94" s="8"/>
    </row>
    <row r="95" spans="3:4" s="3" customFormat="1" ht="12.95" customHeight="1" x14ac:dyDescent="0.2">
      <c r="C95" s="8"/>
      <c r="D95" s="8"/>
    </row>
    <row r="96" spans="3:4" s="3" customFormat="1" ht="12.95" customHeight="1" x14ac:dyDescent="0.2">
      <c r="C96" s="8"/>
      <c r="D96" s="8"/>
    </row>
    <row r="97" spans="3:4" s="3" customFormat="1" ht="12.95" customHeight="1" x14ac:dyDescent="0.2">
      <c r="C97" s="8"/>
      <c r="D97" s="8"/>
    </row>
    <row r="98" spans="3:4" s="3" customFormat="1" ht="12.95" customHeight="1" x14ac:dyDescent="0.2">
      <c r="C98" s="8"/>
      <c r="D98" s="8"/>
    </row>
    <row r="99" spans="3:4" s="3" customFormat="1" ht="12.95" customHeight="1" x14ac:dyDescent="0.2">
      <c r="C99" s="8"/>
      <c r="D99" s="8"/>
    </row>
    <row r="100" spans="3:4" s="3" customFormat="1" ht="12.95" customHeight="1" x14ac:dyDescent="0.2">
      <c r="C100" s="8"/>
      <c r="D100" s="8"/>
    </row>
    <row r="101" spans="3:4" s="3" customFormat="1" ht="12.95" customHeight="1" x14ac:dyDescent="0.2">
      <c r="C101" s="8"/>
      <c r="D101" s="8"/>
    </row>
    <row r="102" spans="3:4" s="3" customFormat="1" ht="12.95" customHeight="1" x14ac:dyDescent="0.2">
      <c r="C102" s="8"/>
      <c r="D102" s="8"/>
    </row>
    <row r="103" spans="3:4" s="3" customFormat="1" ht="12.95" customHeight="1" x14ac:dyDescent="0.2">
      <c r="C103" s="8"/>
      <c r="D103" s="8"/>
    </row>
    <row r="104" spans="3:4" s="3" customFormat="1" ht="12.95" customHeight="1" x14ac:dyDescent="0.2">
      <c r="C104" s="8"/>
      <c r="D104" s="8"/>
    </row>
    <row r="105" spans="3:4" s="3" customFormat="1" ht="12.95" customHeight="1" x14ac:dyDescent="0.2">
      <c r="C105" s="8"/>
      <c r="D105" s="8"/>
    </row>
    <row r="106" spans="3:4" s="3" customFormat="1" ht="12.95" customHeight="1" x14ac:dyDescent="0.2">
      <c r="C106" s="8"/>
      <c r="D106" s="8"/>
    </row>
    <row r="107" spans="3:4" s="3" customFormat="1" ht="12.95" customHeight="1" x14ac:dyDescent="0.2">
      <c r="C107" s="8"/>
      <c r="D107" s="8"/>
    </row>
    <row r="108" spans="3:4" s="3" customFormat="1" ht="12.95" customHeight="1" x14ac:dyDescent="0.2">
      <c r="C108" s="8"/>
      <c r="D108" s="8"/>
    </row>
    <row r="109" spans="3:4" s="3" customFormat="1" ht="12.95" customHeight="1" x14ac:dyDescent="0.2">
      <c r="C109" s="8"/>
      <c r="D109" s="8"/>
    </row>
    <row r="110" spans="3:4" s="3" customFormat="1" ht="12.95" customHeight="1" x14ac:dyDescent="0.2">
      <c r="C110" s="8"/>
      <c r="D110" s="8"/>
    </row>
    <row r="111" spans="3:4" s="3" customFormat="1" ht="12.95" customHeight="1" x14ac:dyDescent="0.2">
      <c r="C111" s="8"/>
      <c r="D111" s="8"/>
    </row>
    <row r="112" spans="3:4" s="3" customFormat="1" ht="12.95" customHeight="1" x14ac:dyDescent="0.2">
      <c r="C112" s="8"/>
      <c r="D112" s="8"/>
    </row>
    <row r="113" spans="3:4" s="3" customFormat="1" ht="12.95" customHeight="1" x14ac:dyDescent="0.2">
      <c r="C113" s="8"/>
      <c r="D113" s="8"/>
    </row>
    <row r="114" spans="3:4" s="3" customFormat="1" ht="12.95" customHeight="1" x14ac:dyDescent="0.2">
      <c r="C114" s="8"/>
      <c r="D114" s="8"/>
    </row>
    <row r="115" spans="3:4" s="3" customFormat="1" ht="12.95" customHeight="1" x14ac:dyDescent="0.2">
      <c r="C115" s="8"/>
      <c r="D115" s="8"/>
    </row>
    <row r="116" spans="3:4" s="3" customFormat="1" ht="12.95" customHeight="1" x14ac:dyDescent="0.2">
      <c r="C116" s="8"/>
      <c r="D116" s="8"/>
    </row>
    <row r="117" spans="3:4" s="3" customFormat="1" ht="12.95" customHeight="1" x14ac:dyDescent="0.2">
      <c r="C117" s="8"/>
      <c r="D117" s="8"/>
    </row>
    <row r="118" spans="3:4" s="3" customFormat="1" ht="12.95" customHeight="1" x14ac:dyDescent="0.2">
      <c r="C118" s="8"/>
      <c r="D118" s="8"/>
    </row>
    <row r="119" spans="3:4" s="3" customFormat="1" ht="12.95" customHeight="1" x14ac:dyDescent="0.2">
      <c r="C119" s="8"/>
      <c r="D119" s="8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2024-02-19T05:38:07Z</dcterms:modified>
</cp:coreProperties>
</file>