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68FAC32-F1D3-460D-AC74-8A0B00BB58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/>
  <c r="G22" i="1"/>
  <c r="I22" i="1"/>
  <c r="Q22" i="1"/>
  <c r="F11" i="1"/>
  <c r="C21" i="1"/>
  <c r="E21" i="1"/>
  <c r="F21" i="1"/>
  <c r="G21" i="1"/>
  <c r="H21" i="1"/>
  <c r="A21" i="1"/>
  <c r="H20" i="1"/>
  <c r="G11" i="1"/>
  <c r="C17" i="1"/>
  <c r="Q21" i="1"/>
  <c r="C11" i="1"/>
  <c r="F15" i="1" l="1"/>
  <c r="C12" i="1"/>
  <c r="C15" i="1" l="1"/>
  <c r="C16" i="1"/>
  <c r="D18" i="1" s="1"/>
  <c r="O21" i="1"/>
  <c r="S21" i="1" s="1"/>
  <c r="O22" i="1"/>
  <c r="S22" i="1" s="1"/>
  <c r="S19" i="1" l="1"/>
  <c r="F16" i="1"/>
  <c r="F17" i="1" s="1"/>
  <c r="C18" i="1"/>
  <c r="F18" i="1" l="1"/>
</calcChain>
</file>

<file path=xl/sharedStrings.xml><?xml version="1.0" encoding="utf-8"?>
<sst xmlns="http://schemas.openxmlformats.org/spreadsheetml/2006/main" count="57" uniqueCount="53">
  <si>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</si>
  <si>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</si>
  <si>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</si>
  <si>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</si>
  <si>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</si>
  <si>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</si>
  <si>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</si>
  <si>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</si>
  <si>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</si>
  <si>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</si>
  <si>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</si>
  <si>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</si>
  <si>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</si>
  <si>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</si>
  <si>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</si>
  <si>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</si>
  <si>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</si>
  <si>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</si>
  <si>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</si>
  <si>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</si>
  <si>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</si>
  <si>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</si>
  <si>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</si>
  <si>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</si>
  <si>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</si>
  <si>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</si>
  <si>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</si>
  <si>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</si>
  <si>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</si>
  <si>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</si>
  <si>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</si>
  <si>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</si>
  <si>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</si>
  <si>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</si>
  <si>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</si>
  <si>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</si>
  <si>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</si>
  <si>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</si>
  <si>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</si>
  <si>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G9373-0283</t>
  </si>
  <si>
    <t>OEJV 0160</t>
  </si>
  <si>
    <t>I</t>
  </si>
  <si>
    <t>G9373-0283_Men.xls</t>
  </si>
  <si>
    <t>EC</t>
  </si>
  <si>
    <t>Men</t>
  </si>
  <si>
    <t>VSX</t>
  </si>
  <si>
    <t>OEJV</t>
  </si>
  <si>
    <t>ASAS J045722-8022.9 Men / GSC 9373-0283</t>
  </si>
  <si>
    <t>CCD</t>
  </si>
  <si>
    <t xml:space="preserve">Mag </t>
  </si>
  <si>
    <t>Next ToM-P</t>
  </si>
  <si>
    <t>Next ToM-S</t>
  </si>
  <si>
    <t>12.34 (1.06)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</si>
</sst>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42">
    <xf numFmtId="0" fontId="0" fillId="0" borderId="0" xfId="0" applyAlignment="1"/>
    <xf numFmtId="0" fontId="0" fillId="0" borderId="0" xfId="0" applyAlignment="1">
      <alignment horizontal="left"/>
    </xf>
    <xf numFmtId="0" fontId="15" fillId="0" borderId="0" xfId="0" applyFont="1" applyAlignment="1"/>
    <xf numFmtId="0" fontId="0" fillId="0" borderId="0" xfId="0" applyAlignment="1">
      <alignment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vertical="center"/>
    </xf>
    <xf numFmtId="0" fontId="4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1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3" borderId="5" xfId="0" applyFill="1" applyBorder="1" applyAlignment="1">
      <alignment horizontal="right"/>
    </xf>
    <xf numFmtId="0" fontId="14" fillId="3" borderId="6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right"/>
    </xf>
    <xf numFmtId="0" fontId="18" fillId="0" borderId="8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22" fontId="16" fillId="0" borderId="7" xfId="0" applyNumberFormat="1" applyFont="1" applyBorder="1" applyAlignment="1">
      <alignment horizontal="right"/>
    </xf>
    <xf numFmtId="22" fontId="17" fillId="0" borderId="8" xfId="0" applyNumberFormat="1" applyFont="1" applyBorder="1" applyAlignment="1">
      <alignment vertical="center"/>
    </xf>
    <xf numFmtId="22" fontId="17" fillId="0" borderId="9" xfId="0" applyNumberFormat="1" applyFont="1" applyBorder="1" applyAlignment="1">
      <alignment vertical="center"/>
    </xf>
    <xf numFmtId="0" fontId="16" fillId="0" borderId="10" xfId="0" applyFont="1" applyBorder="1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ASAS J045722-8022.9 Men - O-C Diagr.</a:t>
            </a:r>
          </a:p>
        </c:rich>
      </c:tx>
      <c:layout>
        <c:manualLayout>
          <c:xMode val="edge"/>
          <c:yMode val="edge"/>
          <c:x val="0.26315789473684209"/>
          <c:y val="1.56402737047898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11990.5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6B-498B-9CE4-3C08E94307B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11990.5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-2.7264999996987171E-2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96B-498B-9CE4-3C08E94307B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11990.5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96B-498B-9CE4-3C08E94307B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11990.5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96B-498B-9CE4-3C08E94307B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11990.5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96B-498B-9CE4-3C08E94307B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11990.5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96B-498B-9CE4-3C08E94307B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11990.5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96B-498B-9CE4-3C08E94307B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11990.5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-2.7264999996987171E-2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96B-498B-9CE4-3C08E94307B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11990.5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96B-498B-9CE4-3C08E9430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2642024"/>
        <c:axId val="1"/>
      </c:scatterChart>
      <c:valAx>
        <c:axId val="552642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26420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83458646616540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154E6C4-84F8-A6A9-B0B9-863425EBD1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D18" sqref="D1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85546875" customWidth="1"/>
    <col min="6" max="6" width="15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2" t="s">
        <v>47</v>
      </c>
      <c r="E1" t="s">
        <v>42</v>
      </c>
    </row>
    <row r="2" spans="1:7" s="3" customFormat="1" ht="12.95" customHeight="1" x14ac:dyDescent="0.2">
      <c r="A2" s="3" t="s">
        <v>23</v>
      </c>
      <c r="B2" s="3" t="s">
        <v>43</v>
      </c>
      <c r="C2" s="4" t="s">
        <v>38</v>
      </c>
      <c r="D2" s="5" t="s">
        <v>44</v>
      </c>
      <c r="E2" s="6" t="s">
        <v>39</v>
      </c>
      <c r="F2" s="3" t="s">
        <v>39</v>
      </c>
    </row>
    <row r="3" spans="1:7" s="3" customFormat="1" ht="12.95" customHeight="1" thickBot="1" x14ac:dyDescent="0.25"/>
    <row r="4" spans="1:7" s="3" customFormat="1" ht="12.95" customHeight="1" thickTop="1" thickBot="1" x14ac:dyDescent="0.25">
      <c r="A4" s="7" t="s">
        <v>0</v>
      </c>
      <c r="C4" s="8" t="s">
        <v>37</v>
      </c>
      <c r="D4" s="9" t="s">
        <v>37</v>
      </c>
    </row>
    <row r="5" spans="1:7" s="3" customFormat="1" ht="12.95" customHeight="1" x14ac:dyDescent="0.2"/>
    <row r="6" spans="1:7" s="3" customFormat="1" ht="12.95" customHeight="1" x14ac:dyDescent="0.2">
      <c r="A6" s="7" t="s">
        <v>1</v>
      </c>
    </row>
    <row r="7" spans="1:7" s="3" customFormat="1" ht="12.95" customHeight="1" x14ac:dyDescent="0.2">
      <c r="A7" s="3" t="s">
        <v>2</v>
      </c>
      <c r="C7" s="10">
        <v>51869.03</v>
      </c>
      <c r="D7" s="11" t="s">
        <v>45</v>
      </c>
    </row>
    <row r="8" spans="1:7" s="3" customFormat="1" ht="12.95" customHeight="1" x14ac:dyDescent="0.2">
      <c r="A8" s="3" t="s">
        <v>3</v>
      </c>
      <c r="C8" s="10">
        <v>0.36692999999999998</v>
      </c>
      <c r="D8" s="11" t="s">
        <v>45</v>
      </c>
    </row>
    <row r="9" spans="1:7" s="3" customFormat="1" ht="12.95" customHeight="1" x14ac:dyDescent="0.2">
      <c r="A9" s="12" t="s">
        <v>29</v>
      </c>
      <c r="C9" s="13">
        <v>-9.5</v>
      </c>
      <c r="D9" s="3" t="s">
        <v>30</v>
      </c>
    </row>
    <row r="10" spans="1:7" s="3" customFormat="1" ht="12.95" customHeight="1" thickBot="1" x14ac:dyDescent="0.25">
      <c r="C10" s="14" t="s">
        <v>19</v>
      </c>
      <c r="D10" s="14" t="s">
        <v>20</v>
      </c>
    </row>
    <row r="11" spans="1:7" s="3" customFormat="1" ht="12.95" customHeight="1" x14ac:dyDescent="0.2">
      <c r="A11" s="3" t="s">
        <v>15</v>
      </c>
      <c r="C11" s="15">
        <f ca="1">INTERCEPT(INDIRECT($G$11):G992,INDIRECT($F$11):F992)</f>
        <v>0</v>
      </c>
      <c r="D11" s="5"/>
      <c r="F11" s="16" t="str">
        <f>"F"&amp;E19</f>
        <v>F21</v>
      </c>
      <c r="G11" s="15" t="str">
        <f>"G"&amp;E19</f>
        <v>G21</v>
      </c>
    </row>
    <row r="12" spans="1:7" s="3" customFormat="1" ht="12.95" customHeight="1" x14ac:dyDescent="0.2">
      <c r="A12" s="3" t="s">
        <v>16</v>
      </c>
      <c r="C12" s="15">
        <f ca="1">SLOPE(INDIRECT($G$11):G992,INDIRECT($F$11):F992)</f>
        <v>-2.2738834908458505E-6</v>
      </c>
      <c r="D12" s="5"/>
      <c r="E12" s="33" t="s">
        <v>49</v>
      </c>
      <c r="F12" s="34" t="s">
        <v>52</v>
      </c>
    </row>
    <row r="13" spans="1:7" s="3" customFormat="1" ht="12.95" customHeight="1" x14ac:dyDescent="0.2">
      <c r="A13" s="3" t="s">
        <v>18</v>
      </c>
      <c r="C13" s="5" t="s">
        <v>13</v>
      </c>
      <c r="D13" s="17"/>
      <c r="E13" s="35" t="s">
        <v>34</v>
      </c>
      <c r="F13" s="36">
        <v>1</v>
      </c>
    </row>
    <row r="14" spans="1:7" s="3" customFormat="1" ht="12.95" customHeight="1" x14ac:dyDescent="0.2">
      <c r="D14" s="17"/>
      <c r="E14" s="35" t="s">
        <v>31</v>
      </c>
      <c r="F14" s="37">
        <f ca="1">NOW()+15018.5+$C$9/24</f>
        <v>60520.870585069439</v>
      </c>
    </row>
    <row r="15" spans="1:7" s="3" customFormat="1" ht="12.95" customHeight="1" x14ac:dyDescent="0.2">
      <c r="A15" s="18" t="s">
        <v>17</v>
      </c>
      <c r="C15" s="19">
        <f ca="1">(C7+C11)+(C8+C12)*INT(MAX(F21:F3533))</f>
        <v>56268.493436136945</v>
      </c>
      <c r="D15" s="17"/>
      <c r="E15" s="35" t="s">
        <v>35</v>
      </c>
      <c r="F15" s="37">
        <f ca="1">ROUND(2*($F$14-$C$7)/$C$8,0)/2+$F$13</f>
        <v>23580</v>
      </c>
    </row>
    <row r="16" spans="1:7" s="3" customFormat="1" ht="12.95" customHeight="1" x14ac:dyDescent="0.2">
      <c r="A16" s="7" t="s">
        <v>4</v>
      </c>
      <c r="C16" s="20">
        <f ca="1">+C8+C12</f>
        <v>0.36692772611650915</v>
      </c>
      <c r="D16" s="17"/>
      <c r="E16" s="35" t="s">
        <v>36</v>
      </c>
      <c r="F16" s="37">
        <f ca="1">ROUND(2*($F$14-$C$15)/$C$16,0)/2+$F$13</f>
        <v>11590</v>
      </c>
    </row>
    <row r="17" spans="1:19" s="3" customFormat="1" ht="12.95" customHeight="1" thickBot="1" x14ac:dyDescent="0.25">
      <c r="A17" s="17" t="s">
        <v>28</v>
      </c>
      <c r="C17" s="3">
        <f>COUNT(C21:C2191)</f>
        <v>2</v>
      </c>
      <c r="D17" s="17"/>
      <c r="E17" s="38" t="s">
        <v>50</v>
      </c>
      <c r="F17" s="39">
        <f ca="1">+$C$15+$C$16*$F$16-15018.5-$C$9/24</f>
        <v>45503.08161516062</v>
      </c>
    </row>
    <row r="18" spans="1:19" s="3" customFormat="1" ht="12.95" customHeight="1" thickTop="1" thickBot="1" x14ac:dyDescent="0.25">
      <c r="A18" s="7" t="s">
        <v>5</v>
      </c>
      <c r="C18" s="21">
        <f ca="1">+C15</f>
        <v>56268.493436136945</v>
      </c>
      <c r="D18" s="22">
        <f ca="1">+C16</f>
        <v>0.36692772611650915</v>
      </c>
      <c r="E18" s="41" t="s">
        <v>51</v>
      </c>
      <c r="F18" s="40">
        <f ca="1">+($C$15+$C$16*$F$16)-($C$16/2)-15018.5-$C$9/24</f>
        <v>45502.898151297559</v>
      </c>
    </row>
    <row r="19" spans="1:19" s="3" customFormat="1" ht="12.95" customHeight="1" thickTop="1" x14ac:dyDescent="0.2">
      <c r="A19" s="23" t="s">
        <v>32</v>
      </c>
      <c r="E19" s="32">
        <v>21</v>
      </c>
      <c r="S19" s="3">
        <f ca="1">SQRT(SUM(S21:S50)/(COUNT(S21:S50)-1))</f>
        <v>0</v>
      </c>
    </row>
    <row r="20" spans="1:19" s="3" customFormat="1" ht="12.95" customHeight="1" thickBot="1" x14ac:dyDescent="0.25">
      <c r="A20" s="14" t="s">
        <v>6</v>
      </c>
      <c r="B20" s="14" t="s">
        <v>7</v>
      </c>
      <c r="C20" s="14" t="s">
        <v>8</v>
      </c>
      <c r="D20" s="14" t="s">
        <v>12</v>
      </c>
      <c r="E20" s="14" t="s">
        <v>9</v>
      </c>
      <c r="F20" s="14" t="s">
        <v>10</v>
      </c>
      <c r="G20" s="14" t="s">
        <v>11</v>
      </c>
      <c r="H20" s="24" t="str">
        <f>A21</f>
        <v>VSX</v>
      </c>
      <c r="I20" s="24" t="s">
        <v>46</v>
      </c>
      <c r="J20" s="24" t="s">
        <v>48</v>
      </c>
      <c r="K20" s="24" t="s">
        <v>24</v>
      </c>
      <c r="L20" s="24" t="s">
        <v>25</v>
      </c>
      <c r="M20" s="24" t="s">
        <v>26</v>
      </c>
      <c r="N20" s="24" t="s">
        <v>27</v>
      </c>
      <c r="O20" s="24" t="s">
        <v>22</v>
      </c>
      <c r="P20" s="25" t="s">
        <v>21</v>
      </c>
      <c r="Q20" s="14" t="s">
        <v>14</v>
      </c>
      <c r="R20" s="26" t="s">
        <v>33</v>
      </c>
    </row>
    <row r="21" spans="1:19" s="3" customFormat="1" ht="12.95" customHeight="1" x14ac:dyDescent="0.2">
      <c r="A21" s="3" t="str">
        <f>D7</f>
        <v>VSX</v>
      </c>
      <c r="C21" s="27">
        <f>C$7</f>
        <v>51869.03</v>
      </c>
      <c r="D21" s="27" t="s">
        <v>13</v>
      </c>
      <c r="E21" s="3">
        <f>+(C21-C$7)/C$8</f>
        <v>0</v>
      </c>
      <c r="F21" s="3">
        <f>ROUND(2*E21,0)/2</f>
        <v>0</v>
      </c>
      <c r="G21" s="3">
        <f>+C21-(C$7+F21*C$8)</f>
        <v>0</v>
      </c>
      <c r="H21" s="3">
        <f>+G21</f>
        <v>0</v>
      </c>
      <c r="O21" s="3">
        <f ca="1">+C$11+C$12*$F21</f>
        <v>0</v>
      </c>
      <c r="Q21" s="28">
        <f>+C21-15018.5</f>
        <v>36850.53</v>
      </c>
      <c r="S21" s="3">
        <f ca="1">+(O21-G21)^2</f>
        <v>0</v>
      </c>
    </row>
    <row r="22" spans="1:19" s="3" customFormat="1" ht="12.95" customHeight="1" x14ac:dyDescent="0.2">
      <c r="A22" s="29" t="s">
        <v>40</v>
      </c>
      <c r="B22" s="30" t="s">
        <v>41</v>
      </c>
      <c r="C22" s="31">
        <v>56268.676899999999</v>
      </c>
      <c r="D22" s="31">
        <v>2.9999999999999997E-4</v>
      </c>
      <c r="E22" s="3">
        <f>+(C22-C$7)/C$8</f>
        <v>11990.425694274112</v>
      </c>
      <c r="F22" s="3">
        <f>ROUND(2*E22,0)/2</f>
        <v>11990.5</v>
      </c>
      <c r="G22" s="3">
        <f>+C22-(C$7+F22*C$8)</f>
        <v>-2.7264999996987171E-2</v>
      </c>
      <c r="I22" s="3">
        <f>+G22</f>
        <v>-2.7264999996987171E-2</v>
      </c>
      <c r="O22" s="3">
        <f ca="1">+C$11+C$12*$F22</f>
        <v>-2.7264999996987171E-2</v>
      </c>
      <c r="Q22" s="28">
        <f>+C22-15018.5</f>
        <v>41250.176899999999</v>
      </c>
      <c r="S22" s="3">
        <f ca="1">+(O22-G22)^2</f>
        <v>0</v>
      </c>
    </row>
    <row r="23" spans="1:19" s="3" customFormat="1" ht="12.95" customHeight="1" x14ac:dyDescent="0.2">
      <c r="C23" s="27"/>
      <c r="D23" s="27"/>
      <c r="Q23" s="28"/>
    </row>
    <row r="24" spans="1:19" s="3" customFormat="1" ht="12.95" customHeight="1" x14ac:dyDescent="0.2">
      <c r="C24" s="27"/>
      <c r="D24" s="27"/>
      <c r="Q24" s="28"/>
    </row>
    <row r="25" spans="1:19" s="3" customFormat="1" ht="12.95" customHeight="1" x14ac:dyDescent="0.2">
      <c r="C25" s="27"/>
      <c r="D25" s="27"/>
      <c r="Q25" s="28"/>
    </row>
    <row r="26" spans="1:19" s="3" customFormat="1" ht="12.95" customHeight="1" x14ac:dyDescent="0.2">
      <c r="C26" s="27"/>
      <c r="D26" s="27"/>
      <c r="Q26" s="28"/>
    </row>
    <row r="27" spans="1:19" s="3" customFormat="1" ht="12.95" customHeight="1" x14ac:dyDescent="0.2">
      <c r="C27" s="27"/>
      <c r="D27" s="27"/>
      <c r="Q27" s="28"/>
    </row>
    <row r="28" spans="1:19" s="3" customFormat="1" ht="12.95" customHeight="1" x14ac:dyDescent="0.2">
      <c r="C28" s="27"/>
      <c r="D28" s="27"/>
      <c r="Q28" s="28"/>
    </row>
    <row r="29" spans="1:19" s="3" customFormat="1" ht="12.95" customHeight="1" x14ac:dyDescent="0.2">
      <c r="C29" s="27"/>
      <c r="D29" s="27"/>
      <c r="Q29" s="28"/>
    </row>
    <row r="30" spans="1:19" s="3" customFormat="1" ht="12.95" customHeight="1" x14ac:dyDescent="0.2">
      <c r="C30" s="27"/>
      <c r="D30" s="27"/>
      <c r="Q30" s="28"/>
    </row>
    <row r="31" spans="1:19" s="3" customFormat="1" ht="12.95" customHeight="1" x14ac:dyDescent="0.2">
      <c r="C31" s="27"/>
      <c r="D31" s="27"/>
      <c r="Q31" s="28"/>
    </row>
    <row r="32" spans="1:19" s="3" customFormat="1" ht="12.95" customHeight="1" x14ac:dyDescent="0.2">
      <c r="C32" s="27"/>
      <c r="D32" s="27"/>
      <c r="Q32" s="28"/>
    </row>
    <row r="33" spans="3:17" s="3" customFormat="1" ht="12.95" customHeight="1" x14ac:dyDescent="0.2">
      <c r="C33" s="27"/>
      <c r="D33" s="27"/>
      <c r="Q33" s="28"/>
    </row>
    <row r="34" spans="3:17" s="3" customFormat="1" ht="12.95" customHeight="1" x14ac:dyDescent="0.2">
      <c r="C34" s="27"/>
      <c r="D34" s="27"/>
    </row>
    <row r="35" spans="3:17" s="3" customFormat="1" ht="12.95" customHeight="1" x14ac:dyDescent="0.2">
      <c r="C35" s="27"/>
      <c r="D35" s="27"/>
    </row>
    <row r="36" spans="3:17" s="3" customFormat="1" ht="12.95" customHeight="1" x14ac:dyDescent="0.2">
      <c r="C36" s="27"/>
      <c r="D36" s="27"/>
    </row>
    <row r="37" spans="3:17" s="3" customFormat="1" ht="12.95" customHeight="1" x14ac:dyDescent="0.2">
      <c r="C37" s="27"/>
      <c r="D37" s="27"/>
    </row>
    <row r="38" spans="3:17" s="3" customFormat="1" ht="12.95" customHeight="1" x14ac:dyDescent="0.2">
      <c r="C38" s="27"/>
      <c r="D38" s="27"/>
    </row>
    <row r="39" spans="3:17" s="3" customFormat="1" ht="12.95" customHeight="1" x14ac:dyDescent="0.2">
      <c r="C39" s="27"/>
      <c r="D39" s="27"/>
    </row>
    <row r="40" spans="3:17" s="3" customFormat="1" ht="12.95" customHeight="1" x14ac:dyDescent="0.2">
      <c r="C40" s="27"/>
      <c r="D40" s="27"/>
    </row>
    <row r="41" spans="3:17" s="3" customFormat="1" ht="12.95" customHeight="1" x14ac:dyDescent="0.2">
      <c r="C41" s="27"/>
      <c r="D41" s="27"/>
    </row>
    <row r="42" spans="3:17" s="3" customFormat="1" ht="12.95" customHeight="1" x14ac:dyDescent="0.2">
      <c r="C42" s="27"/>
      <c r="D42" s="27"/>
    </row>
    <row r="43" spans="3:17" s="3" customFormat="1" ht="12.95" customHeight="1" x14ac:dyDescent="0.2">
      <c r="C43" s="27"/>
      <c r="D43" s="27"/>
    </row>
    <row r="44" spans="3:17" s="3" customFormat="1" ht="12.95" customHeight="1" x14ac:dyDescent="0.2">
      <c r="C44" s="27"/>
      <c r="D44" s="27"/>
    </row>
    <row r="45" spans="3:17" s="3" customFormat="1" ht="12.95" customHeight="1" x14ac:dyDescent="0.2">
      <c r="C45" s="27"/>
      <c r="D45" s="27"/>
    </row>
    <row r="46" spans="3:17" s="3" customFormat="1" ht="12.95" customHeight="1" x14ac:dyDescent="0.2">
      <c r="C46" s="27"/>
      <c r="D46" s="27"/>
    </row>
    <row r="47" spans="3:17" s="3" customFormat="1" ht="12.95" customHeight="1" x14ac:dyDescent="0.2">
      <c r="C47" s="27"/>
      <c r="D47" s="27"/>
    </row>
    <row r="48" spans="3:17" s="3" customFormat="1" ht="12.95" customHeight="1" x14ac:dyDescent="0.2">
      <c r="C48" s="27"/>
      <c r="D48" s="27"/>
    </row>
    <row r="49" spans="3:4" s="3" customFormat="1" ht="12.95" customHeight="1" x14ac:dyDescent="0.2">
      <c r="C49" s="27"/>
      <c r="D49" s="27"/>
    </row>
    <row r="50" spans="3:4" s="3" customFormat="1" ht="12.95" customHeight="1" x14ac:dyDescent="0.2">
      <c r="C50" s="27"/>
      <c r="D50" s="27"/>
    </row>
    <row r="51" spans="3:4" s="3" customFormat="1" ht="12.95" customHeight="1" x14ac:dyDescent="0.2">
      <c r="C51" s="27"/>
      <c r="D51" s="27"/>
    </row>
    <row r="52" spans="3:4" s="3" customFormat="1" ht="12.95" customHeight="1" x14ac:dyDescent="0.2">
      <c r="C52" s="27"/>
      <c r="D52" s="27"/>
    </row>
    <row r="53" spans="3:4" s="3" customFormat="1" ht="12.95" customHeight="1" x14ac:dyDescent="0.2">
      <c r="C53" s="27"/>
      <c r="D53" s="27"/>
    </row>
    <row r="54" spans="3:4" s="3" customFormat="1" ht="12.95" customHeight="1" x14ac:dyDescent="0.2">
      <c r="C54" s="27"/>
      <c r="D54" s="27"/>
    </row>
    <row r="55" spans="3:4" s="3" customFormat="1" ht="12.95" customHeight="1" x14ac:dyDescent="0.2">
      <c r="C55" s="27"/>
      <c r="D55" s="27"/>
    </row>
    <row r="56" spans="3:4" s="3" customFormat="1" ht="12.95" customHeight="1" x14ac:dyDescent="0.2">
      <c r="C56" s="27"/>
      <c r="D56" s="27"/>
    </row>
    <row r="57" spans="3:4" s="3" customFormat="1" ht="12.95" customHeight="1" x14ac:dyDescent="0.2">
      <c r="C57" s="27"/>
      <c r="D57" s="27"/>
    </row>
    <row r="58" spans="3:4" s="3" customFormat="1" ht="12.95" customHeight="1" x14ac:dyDescent="0.2">
      <c r="C58" s="27"/>
      <c r="D58" s="27"/>
    </row>
    <row r="59" spans="3:4" s="3" customFormat="1" ht="12.95" customHeight="1" x14ac:dyDescent="0.2">
      <c r="C59" s="27"/>
      <c r="D59" s="27"/>
    </row>
    <row r="60" spans="3:4" s="3" customFormat="1" ht="12.95" customHeight="1" x14ac:dyDescent="0.2">
      <c r="C60" s="27"/>
      <c r="D60" s="27"/>
    </row>
    <row r="61" spans="3:4" s="3" customFormat="1" ht="12.95" customHeight="1" x14ac:dyDescent="0.2">
      <c r="C61" s="27"/>
      <c r="D61" s="27"/>
    </row>
    <row r="62" spans="3:4" s="3" customFormat="1" ht="12.95" customHeight="1" x14ac:dyDescent="0.2">
      <c r="C62" s="27"/>
      <c r="D62" s="27"/>
    </row>
    <row r="63" spans="3:4" s="3" customFormat="1" ht="12.95" customHeight="1" x14ac:dyDescent="0.2">
      <c r="C63" s="27"/>
      <c r="D63" s="27"/>
    </row>
    <row r="64" spans="3:4" s="3" customFormat="1" ht="12.95" customHeight="1" x14ac:dyDescent="0.2">
      <c r="C64" s="27"/>
      <c r="D64" s="27"/>
    </row>
    <row r="65" spans="3:4" s="3" customFormat="1" ht="12.95" customHeight="1" x14ac:dyDescent="0.2">
      <c r="C65" s="27"/>
      <c r="D65" s="27"/>
    </row>
    <row r="66" spans="3:4" s="3" customFormat="1" ht="12.95" customHeight="1" x14ac:dyDescent="0.2">
      <c r="C66" s="27"/>
      <c r="D66" s="27"/>
    </row>
    <row r="67" spans="3:4" s="3" customFormat="1" ht="12.95" customHeight="1" x14ac:dyDescent="0.2">
      <c r="C67" s="27"/>
      <c r="D67" s="27"/>
    </row>
    <row r="68" spans="3:4" s="3" customFormat="1" ht="12.95" customHeight="1" x14ac:dyDescent="0.2">
      <c r="C68" s="27"/>
      <c r="D68" s="27"/>
    </row>
    <row r="69" spans="3:4" s="3" customFormat="1" ht="12.95" customHeight="1" x14ac:dyDescent="0.2">
      <c r="C69" s="27"/>
      <c r="D69" s="27"/>
    </row>
    <row r="70" spans="3:4" s="3" customFormat="1" ht="12.95" customHeight="1" x14ac:dyDescent="0.2">
      <c r="C70" s="27"/>
      <c r="D70" s="27"/>
    </row>
    <row r="71" spans="3:4" s="3" customFormat="1" ht="12.95" customHeight="1" x14ac:dyDescent="0.2">
      <c r="C71" s="27"/>
      <c r="D71" s="27"/>
    </row>
    <row r="72" spans="3:4" s="3" customFormat="1" ht="12.95" customHeight="1" x14ac:dyDescent="0.2">
      <c r="C72" s="27"/>
      <c r="D72" s="27"/>
    </row>
    <row r="73" spans="3:4" s="3" customFormat="1" ht="12.95" customHeight="1" x14ac:dyDescent="0.2">
      <c r="C73" s="27"/>
      <c r="D73" s="27"/>
    </row>
    <row r="74" spans="3:4" s="3" customFormat="1" ht="12.95" customHeight="1" x14ac:dyDescent="0.2">
      <c r="C74" s="27"/>
      <c r="D74" s="27"/>
    </row>
    <row r="75" spans="3:4" s="3" customFormat="1" ht="12.95" customHeight="1" x14ac:dyDescent="0.2">
      <c r="C75" s="27"/>
      <c r="D75" s="27"/>
    </row>
    <row r="76" spans="3:4" s="3" customFormat="1" ht="12.95" customHeight="1" x14ac:dyDescent="0.2">
      <c r="C76" s="27"/>
      <c r="D76" s="27"/>
    </row>
    <row r="77" spans="3:4" s="3" customFormat="1" ht="12.95" customHeight="1" x14ac:dyDescent="0.2">
      <c r="C77" s="27"/>
      <c r="D77" s="27"/>
    </row>
    <row r="78" spans="3:4" s="3" customFormat="1" ht="12.95" customHeight="1" x14ac:dyDescent="0.2">
      <c r="C78" s="27"/>
      <c r="D78" s="27"/>
    </row>
    <row r="79" spans="3:4" s="3" customFormat="1" ht="12.95" customHeight="1" x14ac:dyDescent="0.2">
      <c r="C79" s="27"/>
      <c r="D79" s="27"/>
    </row>
    <row r="80" spans="3:4" s="3" customFormat="1" ht="12.95" customHeight="1" x14ac:dyDescent="0.2">
      <c r="C80" s="27"/>
      <c r="D80" s="27"/>
    </row>
    <row r="81" spans="3:4" s="3" customFormat="1" ht="12.95" customHeight="1" x14ac:dyDescent="0.2">
      <c r="C81" s="27"/>
      <c r="D81" s="27"/>
    </row>
    <row r="82" spans="3:4" s="3" customFormat="1" ht="12.95" customHeight="1" x14ac:dyDescent="0.2">
      <c r="C82" s="27"/>
      <c r="D82" s="27"/>
    </row>
    <row r="83" spans="3:4" s="3" customFormat="1" ht="12.95" customHeight="1" x14ac:dyDescent="0.2">
      <c r="C83" s="27"/>
      <c r="D83" s="27"/>
    </row>
    <row r="84" spans="3:4" s="3" customFormat="1" ht="12.95" customHeight="1" x14ac:dyDescent="0.2">
      <c r="C84" s="27"/>
      <c r="D84" s="27"/>
    </row>
    <row r="85" spans="3:4" s="3" customFormat="1" ht="12.95" customHeight="1" x14ac:dyDescent="0.2">
      <c r="C85" s="27"/>
      <c r="D85" s="27"/>
    </row>
    <row r="86" spans="3:4" s="3" customFormat="1" ht="12.95" customHeight="1" x14ac:dyDescent="0.2">
      <c r="C86" s="27"/>
      <c r="D86" s="27"/>
    </row>
    <row r="87" spans="3:4" s="3" customFormat="1" ht="12.95" customHeight="1" x14ac:dyDescent="0.2">
      <c r="C87" s="27"/>
      <c r="D87" s="27"/>
    </row>
    <row r="88" spans="3:4" s="3" customFormat="1" ht="12.95" customHeight="1" x14ac:dyDescent="0.2">
      <c r="C88" s="27"/>
      <c r="D88" s="27"/>
    </row>
    <row r="89" spans="3:4" s="3" customFormat="1" ht="12.95" customHeight="1" x14ac:dyDescent="0.2">
      <c r="C89" s="27"/>
      <c r="D89" s="27"/>
    </row>
    <row r="90" spans="3:4" s="3" customFormat="1" ht="12.95" customHeight="1" x14ac:dyDescent="0.2">
      <c r="C90" s="27"/>
      <c r="D90" s="27"/>
    </row>
    <row r="91" spans="3:4" s="3" customFormat="1" ht="12.95" customHeight="1" x14ac:dyDescent="0.2">
      <c r="C91" s="27"/>
      <c r="D91" s="27"/>
    </row>
    <row r="92" spans="3:4" s="3" customFormat="1" ht="12.95" customHeight="1" x14ac:dyDescent="0.2">
      <c r="C92" s="27"/>
      <c r="D92" s="27"/>
    </row>
    <row r="93" spans="3:4" s="3" customFormat="1" ht="12.95" customHeight="1" x14ac:dyDescent="0.2">
      <c r="C93" s="27"/>
      <c r="D93" s="27"/>
    </row>
    <row r="94" spans="3:4" s="3" customFormat="1" ht="12.95" customHeight="1" x14ac:dyDescent="0.2">
      <c r="C94" s="27"/>
      <c r="D94" s="27"/>
    </row>
    <row r="95" spans="3:4" s="3" customFormat="1" ht="12.95" customHeight="1" x14ac:dyDescent="0.2">
      <c r="C95" s="27"/>
      <c r="D95" s="27"/>
    </row>
    <row r="96" spans="3:4" s="3" customFormat="1" ht="12.95" customHeight="1" x14ac:dyDescent="0.2">
      <c r="C96" s="27"/>
      <c r="D96" s="27"/>
    </row>
    <row r="97" spans="3:4" s="3" customFormat="1" ht="12.95" customHeight="1" x14ac:dyDescent="0.2">
      <c r="C97" s="27"/>
      <c r="D97" s="27"/>
    </row>
    <row r="98" spans="3:4" s="3" customFormat="1" ht="12.95" customHeight="1" x14ac:dyDescent="0.2">
      <c r="C98" s="27"/>
      <c r="D98" s="27"/>
    </row>
    <row r="99" spans="3:4" s="3" customFormat="1" ht="12.95" customHeight="1" x14ac:dyDescent="0.2">
      <c r="C99" s="27"/>
      <c r="D99" s="27"/>
    </row>
    <row r="100" spans="3:4" s="3" customFormat="1" ht="12.95" customHeight="1" x14ac:dyDescent="0.2">
      <c r="C100" s="27"/>
      <c r="D100" s="27"/>
    </row>
    <row r="101" spans="3:4" s="3" customFormat="1" ht="12.95" customHeight="1" x14ac:dyDescent="0.2">
      <c r="C101" s="27"/>
      <c r="D101" s="27"/>
    </row>
    <row r="102" spans="3:4" s="3" customFormat="1" ht="12.95" customHeight="1" x14ac:dyDescent="0.2">
      <c r="C102" s="27"/>
      <c r="D102" s="27"/>
    </row>
    <row r="103" spans="3:4" s="3" customFormat="1" ht="12.95" customHeight="1" x14ac:dyDescent="0.2">
      <c r="C103" s="27"/>
      <c r="D103" s="27"/>
    </row>
    <row r="104" spans="3:4" s="3" customFormat="1" ht="12.95" customHeight="1" x14ac:dyDescent="0.2">
      <c r="C104" s="27"/>
      <c r="D104" s="27"/>
    </row>
    <row r="105" spans="3:4" s="3" customFormat="1" ht="12.95" customHeight="1" x14ac:dyDescent="0.2">
      <c r="C105" s="27"/>
      <c r="D105" s="27"/>
    </row>
    <row r="106" spans="3:4" s="3" customFormat="1" ht="12.95" customHeight="1" x14ac:dyDescent="0.2">
      <c r="C106" s="27"/>
      <c r="D106" s="27"/>
    </row>
    <row r="107" spans="3:4" s="3" customFormat="1" ht="12.95" customHeight="1" x14ac:dyDescent="0.2">
      <c r="C107" s="27"/>
      <c r="D107" s="27"/>
    </row>
    <row r="108" spans="3:4" s="3" customFormat="1" ht="12.95" customHeight="1" x14ac:dyDescent="0.2">
      <c r="C108" s="27"/>
      <c r="D108" s="27"/>
    </row>
    <row r="109" spans="3:4" s="3" customFormat="1" ht="12.95" customHeight="1" x14ac:dyDescent="0.2">
      <c r="C109" s="27"/>
      <c r="D109" s="27"/>
    </row>
    <row r="110" spans="3:4" s="3" customFormat="1" ht="12.95" customHeight="1" x14ac:dyDescent="0.2">
      <c r="C110" s="27"/>
      <c r="D110" s="27"/>
    </row>
    <row r="111" spans="3:4" s="3" customFormat="1" ht="12.95" customHeight="1" x14ac:dyDescent="0.2">
      <c r="C111" s="27"/>
      <c r="D111" s="27"/>
    </row>
    <row r="112" spans="3:4" s="3" customFormat="1" ht="12.95" customHeight="1" x14ac:dyDescent="0.2">
      <c r="C112" s="27"/>
      <c r="D112" s="27"/>
    </row>
    <row r="113" spans="3:4" s="3" customFormat="1" ht="12.95" customHeight="1" x14ac:dyDescent="0.2">
      <c r="C113" s="27"/>
      <c r="D113" s="27"/>
    </row>
    <row r="114" spans="3:4" s="3" customFormat="1" ht="12.95" customHeight="1" x14ac:dyDescent="0.2">
      <c r="C114" s="27"/>
      <c r="D114" s="27"/>
    </row>
    <row r="115" spans="3:4" s="3" customFormat="1" ht="12.95" customHeight="1" x14ac:dyDescent="0.2">
      <c r="C115" s="27"/>
      <c r="D115" s="27"/>
    </row>
    <row r="116" spans="3:4" s="3" customFormat="1" ht="12.95" customHeight="1" x14ac:dyDescent="0.2">
      <c r="C116" s="27"/>
      <c r="D116" s="27"/>
    </row>
    <row r="117" spans="3:4" s="3" customFormat="1" ht="12.95" customHeight="1" x14ac:dyDescent="0.2">
      <c r="C117" s="27"/>
      <c r="D117" s="27"/>
    </row>
    <row r="118" spans="3:4" s="3" customFormat="1" ht="12.95" customHeight="1" x14ac:dyDescent="0.2">
      <c r="C118" s="27"/>
      <c r="D118" s="27"/>
    </row>
    <row r="119" spans="3:4" s="3" customFormat="1" ht="12.95" customHeight="1" x14ac:dyDescent="0.2">
      <c r="C119" s="27"/>
      <c r="D119" s="27"/>
    </row>
    <row r="120" spans="3:4" s="3" customFormat="1" ht="12.95" customHeight="1" x14ac:dyDescent="0.2">
      <c r="C120" s="27"/>
      <c r="D120" s="27"/>
    </row>
    <row r="121" spans="3:4" s="3" customFormat="1" ht="12.95" customHeight="1" x14ac:dyDescent="0.2">
      <c r="C121" s="27"/>
      <c r="D121" s="27"/>
    </row>
    <row r="122" spans="3:4" s="3" customFormat="1" ht="12.95" customHeight="1" x14ac:dyDescent="0.2">
      <c r="C122" s="27"/>
      <c r="D122" s="27"/>
    </row>
    <row r="123" spans="3:4" s="3" customFormat="1" ht="12.95" customHeight="1" x14ac:dyDescent="0.2">
      <c r="C123" s="27"/>
      <c r="D123" s="27"/>
    </row>
    <row r="124" spans="3:4" s="3" customFormat="1" ht="12.95" customHeight="1" x14ac:dyDescent="0.2">
      <c r="C124" s="27"/>
      <c r="D124" s="27"/>
    </row>
    <row r="125" spans="3:4" s="3" customFormat="1" ht="12.95" customHeight="1" x14ac:dyDescent="0.2">
      <c r="C125" s="27"/>
      <c r="D125" s="27"/>
    </row>
    <row r="126" spans="3:4" s="3" customFormat="1" ht="12.95" customHeight="1" x14ac:dyDescent="0.2">
      <c r="C126" s="27"/>
      <c r="D126" s="27"/>
    </row>
    <row r="127" spans="3:4" s="3" customFormat="1" ht="12.95" customHeight="1" x14ac:dyDescent="0.2">
      <c r="C127" s="27"/>
      <c r="D127" s="27"/>
    </row>
    <row r="128" spans="3:4" s="3" customFormat="1" ht="12.95" customHeight="1" x14ac:dyDescent="0.2">
      <c r="C128" s="27"/>
      <c r="D128" s="27"/>
    </row>
    <row r="129" spans="3:4" s="3" customFormat="1" ht="12.95" customHeight="1" x14ac:dyDescent="0.2">
      <c r="C129" s="27"/>
      <c r="D129" s="27"/>
    </row>
    <row r="130" spans="3:4" s="3" customFormat="1" ht="12.95" customHeight="1" x14ac:dyDescent="0.2">
      <c r="C130" s="27"/>
      <c r="D130" s="27"/>
    </row>
    <row r="131" spans="3:4" s="3" customFormat="1" ht="12.95" customHeight="1" x14ac:dyDescent="0.2">
      <c r="C131" s="27"/>
      <c r="D131" s="27"/>
    </row>
    <row r="132" spans="3:4" s="3" customFormat="1" ht="12.95" customHeight="1" x14ac:dyDescent="0.2">
      <c r="C132" s="27"/>
      <c r="D132" s="27"/>
    </row>
    <row r="133" spans="3:4" s="3" customFormat="1" ht="12.95" customHeight="1" x14ac:dyDescent="0.2">
      <c r="C133" s="27"/>
      <c r="D133" s="27"/>
    </row>
    <row r="134" spans="3:4" s="3" customFormat="1" ht="12.95" customHeight="1" x14ac:dyDescent="0.2">
      <c r="C134" s="27"/>
      <c r="D134" s="27"/>
    </row>
    <row r="135" spans="3:4" s="3" customFormat="1" ht="12.95" customHeight="1" x14ac:dyDescent="0.2">
      <c r="C135" s="27"/>
      <c r="D135" s="27"/>
    </row>
    <row r="136" spans="3:4" s="3" customFormat="1" ht="12.95" customHeight="1" x14ac:dyDescent="0.2">
      <c r="C136" s="27"/>
      <c r="D136" s="27"/>
    </row>
    <row r="137" spans="3:4" s="3" customFormat="1" ht="12.95" customHeight="1" x14ac:dyDescent="0.2">
      <c r="C137" s="27"/>
      <c r="D137" s="27"/>
    </row>
    <row r="138" spans="3:4" s="3" customFormat="1" ht="12.95" customHeight="1" x14ac:dyDescent="0.2">
      <c r="C138" s="27"/>
      <c r="D138" s="27"/>
    </row>
    <row r="139" spans="3:4" s="3" customFormat="1" ht="12.95" customHeight="1" x14ac:dyDescent="0.2">
      <c r="C139" s="27"/>
      <c r="D139" s="27"/>
    </row>
    <row r="140" spans="3:4" s="3" customFormat="1" ht="12.95" customHeight="1" x14ac:dyDescent="0.2">
      <c r="C140" s="27"/>
      <c r="D140" s="27"/>
    </row>
    <row r="141" spans="3:4" s="3" customFormat="1" ht="12.95" customHeight="1" x14ac:dyDescent="0.2">
      <c r="C141" s="27"/>
      <c r="D141" s="27"/>
    </row>
    <row r="142" spans="3:4" s="3" customFormat="1" ht="12.95" customHeight="1" x14ac:dyDescent="0.2">
      <c r="C142" s="27"/>
      <c r="D142" s="27"/>
    </row>
    <row r="143" spans="3:4" s="3" customFormat="1" ht="12.95" customHeight="1" x14ac:dyDescent="0.2">
      <c r="C143" s="27"/>
      <c r="D143" s="27"/>
    </row>
    <row r="144" spans="3:4" s="3" customFormat="1" ht="12.95" customHeight="1" x14ac:dyDescent="0.2">
      <c r="C144" s="27"/>
      <c r="D144" s="27"/>
    </row>
    <row r="145" spans="3:4" s="3" customFormat="1" ht="12.95" customHeight="1" x14ac:dyDescent="0.2">
      <c r="C145" s="27"/>
      <c r="D145" s="27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5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2024-07-29T08:53:38Z</dcterms:modified>
</cp:coreProperties>
</file>