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7BBBBD4-435D-402D-8B05-6FAF811C49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3" i="1" l="1"/>
  <c r="F15" i="1" s="1"/>
  <c r="F16" i="1" s="1"/>
  <c r="Q23" i="1"/>
  <c r="Q22" i="1"/>
  <c r="C21" i="1"/>
  <c r="C17" i="1"/>
  <c r="C7" i="1"/>
  <c r="E23" i="1"/>
  <c r="F23" i="1"/>
  <c r="C8" i="1"/>
  <c r="E22" i="1"/>
  <c r="F22" i="1"/>
  <c r="G22" i="1"/>
  <c r="I22" i="1"/>
  <c r="E21" i="1"/>
  <c r="F21" i="1"/>
  <c r="G21" i="1"/>
  <c r="Q21" i="1"/>
  <c r="G23" i="1"/>
  <c r="I23" i="1"/>
  <c r="H21" i="1"/>
  <c r="C11" i="1"/>
  <c r="C12" i="1"/>
  <c r="C16" i="1"/>
  <c r="D18" i="1"/>
  <c r="O21" i="1"/>
  <c r="O23" i="1"/>
  <c r="O22" i="1"/>
  <c r="C15" i="1"/>
  <c r="C18" i="1"/>
  <c r="F14" i="1" l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<sst xmlns="http://schemas.openxmlformats.org/spreadsheetml/2006/main" count="49" uniqueCount="46">
  <si>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</si>
  <si>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</si>
  <si>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</si>
  <si>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</si>
  <si>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</si>
  <si>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</si>
  <si>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</si>
  <si>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</si>
  <si>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</si>
  <si>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</si>
  <si>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</si>
  <si>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</si>
  <si>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</si>
  <si>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</si>
  <si>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</si>
  <si>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</si>
  <si>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</si>
  <si>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</si>
  <si>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</si>
  <si>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</si>
  <si>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</si>
  <si>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</si>
  <si>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</si>
  <si>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</si>
  <si>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</si>
  <si>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</si>
  <si>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</si>
  <si>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</si>
  <si>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</si>
  <si>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</si>
  <si>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</si>
  <si>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EA/SD:</t>
  </si>
  <si>
    <t>IBVS 5583</t>
  </si>
  <si>
    <t>I</t>
  </si>
  <si>
    <t># of data points:</t>
  </si>
  <si>
    <t>07 17 36 -06 16.5</t>
  </si>
  <si>
    <t>HT Mon / na</t>
  </si>
  <si>
    <t>IBVS 6029</t>
  </si>
  <si>
    <t>Add cycle</t>
  </si>
  <si>
    <t>JD today</t>
  </si>
  <si>
    <t>Old Cycle</t>
  </si>
  <si>
    <t>New Cycle</t>
  </si>
  <si>
    <t>Next ToM</t>
  </si>
  <si>
    <t>Local time</t>
  </si>
  <si>
    <t>My time zone 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</si>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</sst>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2" fillId="0" borderId="0" xfId="0" applyFont="1">
      <alignment vertical="top"/>
    </xf>
    <xf numFmtId="0" fontId="1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5" fillId="0" borderId="0" xfId="0" applyFont="1" applyAlignment="1">
      <alignment horizontal="right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Mon - O-C Diagr.</a:t>
            </a:r>
          </a:p>
        </c:rich>
      </c:tx>
      <c:layout>
        <c:manualLayout>
          <c:xMode val="edge"/>
          <c:yMode val="edge"/>
          <c:x val="0.3747984006038017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9711511705735"/>
          <c:y val="0.1270373021554124"/>
          <c:w val="0.84552279102647987"/>
          <c:h val="0.649036506800286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17308</c:v>
                </c:pt>
                <c:pt idx="2">
                  <c:v>20121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23-4A18-87F0-DA206C1338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17308</c:v>
                </c:pt>
                <c:pt idx="2">
                  <c:v>20121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-1.9267999996372964E-2</c:v>
                </c:pt>
                <c:pt idx="2">
                  <c:v>1.1533999997482169E-2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23-4A18-87F0-DA206C1338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17308</c:v>
                </c:pt>
                <c:pt idx="2">
                  <c:v>20121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23-4A18-87F0-DA206C1338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17308</c:v>
                </c:pt>
                <c:pt idx="2">
                  <c:v>20121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23-4A18-87F0-DA206C1338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17308</c:v>
                </c:pt>
                <c:pt idx="2">
                  <c:v>20121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23-4A18-87F0-DA206C1338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17308</c:v>
                </c:pt>
                <c:pt idx="2">
                  <c:v>20121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23-4A18-87F0-DA206C1338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5.7000000000000002E-3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17308</c:v>
                </c:pt>
                <c:pt idx="2">
                  <c:v>20121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23-4A18-87F0-DA206C1338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17308</c:v>
                </c:pt>
                <c:pt idx="2">
                  <c:v>20121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-2.3193268958257968E-3</c:v>
                </c:pt>
                <c:pt idx="1">
                  <c:v>-2.6781754421920691E-3</c:v>
                </c:pt>
                <c:pt idx="2">
                  <c:v>-2.7364976608729289E-3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23-4A18-87F0-DA206C133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340144"/>
        <c:axId val="1"/>
      </c:scatterChart>
      <c:valAx>
        <c:axId val="53834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517331107250565E-2"/>
              <c:y val="0.35193668973196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340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01470918719973"/>
          <c:y val="0.92024539877300615"/>
          <c:w val="0.723748489435589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495300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839136-0871-8ACB-35A8-E5424D879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  <c r="C1" s="17" t="s">
        <v>35</v>
      </c>
    </row>
    <row r="2" spans="1:6" ht="12.95" customHeight="1">
      <c r="A2" t="s">
        <v>26</v>
      </c>
      <c r="B2" t="s">
        <v>31</v>
      </c>
    </row>
    <row r="3" spans="1:6" ht="12.95" customHeight="1" thickBot="1"/>
    <row r="4" spans="1:6" ht="12.95" customHeight="1" thickTop="1" thickBot="1">
      <c r="A4" s="8" t="s">
        <v>0</v>
      </c>
      <c r="C4" s="3">
        <v>30110.238000000001</v>
      </c>
      <c r="D4" s="4">
        <v>1.285946</v>
      </c>
    </row>
    <row r="5" spans="1:6" ht="12.95" customHeight="1" thickTop="1">
      <c r="A5" s="5" t="s">
        <v>44</v>
      </c>
      <c r="C5" s="29">
        <v>-9.5</v>
      </c>
    </row>
    <row r="6" spans="1:6" ht="12.95" customHeight="1">
      <c r="A6" s="8" t="s">
        <v>1</v>
      </c>
    </row>
    <row r="7" spans="1:6" ht="12.95" customHeight="1">
      <c r="A7" t="s">
        <v>2</v>
      </c>
      <c r="C7">
        <f>+C4</f>
        <v>30110.238000000001</v>
      </c>
    </row>
    <row r="8" spans="1:6" ht="12.95" customHeight="1">
      <c r="A8" t="s">
        <v>3</v>
      </c>
      <c r="C8">
        <f>+D4</f>
        <v>1.285946</v>
      </c>
    </row>
    <row r="9" spans="1:6" ht="12.95" customHeight="1"/>
    <row r="10" spans="1:6" ht="12.95" customHeight="1" thickBot="1">
      <c r="C10" s="7" t="s">
        <v>21</v>
      </c>
      <c r="D10" s="7" t="s">
        <v>22</v>
      </c>
    </row>
    <row r="11" spans="1:6" ht="12.95" customHeight="1">
      <c r="A11" t="s">
        <v>16</v>
      </c>
      <c r="C11">
        <f>INTERCEPT(G21:G999,$F21:$F999)</f>
        <v>-2.3193268958257968E-3</v>
      </c>
      <c r="D11" s="6"/>
    </row>
    <row r="12" spans="1:6" ht="12.95" customHeight="1">
      <c r="A12" t="s">
        <v>17</v>
      </c>
      <c r="C12">
        <f>SLOPE(G21:G999,$F21:$F999)</f>
        <v>-2.0733102979331652E-8</v>
      </c>
      <c r="D12" s="6"/>
      <c r="E12" s="22" t="s">
        <v>38</v>
      </c>
      <c r="F12" s="23">
        <v>1</v>
      </c>
    </row>
    <row r="13" spans="1:6" ht="12.95" customHeight="1">
      <c r="A13" t="s">
        <v>20</v>
      </c>
      <c r="C13" s="6" t="s">
        <v>14</v>
      </c>
      <c r="D13" s="6"/>
      <c r="E13" s="22" t="s">
        <v>39</v>
      </c>
      <c r="F13" s="24">
        <f ca="1">NOW()+15018.5+$C$5/24</f>
        <v>60360.750402199068</v>
      </c>
    </row>
    <row r="14" spans="1:6" ht="12.95" customHeight="1">
      <c r="A14" t="s">
        <v>25</v>
      </c>
      <c r="E14" s="22" t="s">
        <v>40</v>
      </c>
      <c r="F14" s="25">
        <f ca="1">ROUND(2*(F13-$C$7)/$C$8,0)/2+F12</f>
        <v>23525</v>
      </c>
    </row>
    <row r="15" spans="1:6" ht="12.95" customHeight="1">
      <c r="A15" s="5" t="s">
        <v>18</v>
      </c>
      <c r="C15" s="13">
        <f>(C7+C11)+(C8+C12)*INT(MAX(F21:F3533))</f>
        <v>55984.75472950234</v>
      </c>
      <c r="E15" s="22" t="s">
        <v>41</v>
      </c>
      <c r="F15" s="26">
        <f ca="1">ROUND(2*(F13-$C$15)/$C$16,0)/2+F12</f>
        <v>3404</v>
      </c>
    </row>
    <row r="16" spans="1:6" ht="12.95" customHeight="1">
      <c r="A16" s="8" t="s">
        <v>4</v>
      </c>
      <c r="C16" s="14">
        <f>+C8+C12</f>
        <v>1.285945979266897</v>
      </c>
      <c r="E16" s="22" t="s">
        <v>42</v>
      </c>
      <c r="F16" s="27">
        <f ca="1">+$C$15+$C$16*F15-15018.5-$C$5/24</f>
        <v>45344.010676260194</v>
      </c>
    </row>
    <row r="17" spans="1:17" ht="12.95" customHeight="1" thickBot="1">
      <c r="A17" s="15" t="s">
        <v>34</v>
      </c>
      <c r="C17">
        <f>COUNT(C21:C2191)</f>
        <v>3</v>
      </c>
      <c r="F17" s="28" t="s">
        <v>43</v>
      </c>
    </row>
    <row r="18" spans="1:17" ht="12.95" customHeight="1">
      <c r="A18" s="8" t="s">
        <v>5</v>
      </c>
      <c r="C18" s="3">
        <f>+C15</f>
        <v>55984.75472950234</v>
      </c>
      <c r="D18" s="4">
        <f>+C16</f>
        <v>1.285945979266897</v>
      </c>
    </row>
    <row r="19" spans="1:17" ht="12.95" customHeight="1" thickTop="1"/>
    <row r="20" spans="1:17" ht="12.95" customHeight="1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45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 ht="12.95" customHeight="1">
      <c r="A21" t="s">
        <v>12</v>
      </c>
      <c r="C21" s="16">
        <f>+C4</f>
        <v>30110.238000000001</v>
      </c>
      <c r="D21" s="1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-2.3193268958257968E-3</v>
      </c>
      <c r="Q21" s="2">
        <f>+C21-15018.5</f>
        <v>15091.738000000001</v>
      </c>
    </row>
    <row r="22" spans="1:17" ht="12.95" customHeight="1">
      <c r="A22" s="12" t="s">
        <v>32</v>
      </c>
      <c r="B22" s="11" t="s">
        <v>33</v>
      </c>
      <c r="C22" s="18">
        <v>52367.372100000001</v>
      </c>
      <c r="D22" s="19">
        <v>5.7000000000000002E-3</v>
      </c>
      <c r="E22">
        <f>+(C22-C$7)/C$8</f>
        <v>17307.985016478142</v>
      </c>
      <c r="F22">
        <f>ROUND(2*E22,0)/2</f>
        <v>17308</v>
      </c>
      <c r="G22">
        <f>+C22-(C$7+F22*C$8)</f>
        <v>-1.9267999996372964E-2</v>
      </c>
      <c r="I22">
        <f>+G22</f>
        <v>-1.9267999996372964E-2</v>
      </c>
      <c r="O22">
        <f>+C$11+C$12*$F22</f>
        <v>-2.6781754421920691E-3</v>
      </c>
      <c r="Q22" s="2">
        <f>+C22-15018.5</f>
        <v>37348.872100000001</v>
      </c>
    </row>
    <row r="23" spans="1:17" ht="12.95" customHeight="1">
      <c r="A23" s="20" t="s">
        <v>37</v>
      </c>
      <c r="B23" s="21" t="s">
        <v>33</v>
      </c>
      <c r="C23" s="20">
        <v>55984.769</v>
      </c>
      <c r="D23" s="20">
        <v>5.0000000000000001E-3</v>
      </c>
      <c r="E23">
        <f>+(C23-C$7)/C$8</f>
        <v>20121.008969272425</v>
      </c>
      <c r="F23">
        <f>ROUND(2*E23,0)/2</f>
        <v>20121</v>
      </c>
      <c r="G23">
        <f>+C23-(C$7+F23*C$8)</f>
        <v>1.1533999997482169E-2</v>
      </c>
      <c r="I23">
        <f>+G23</f>
        <v>1.1533999997482169E-2</v>
      </c>
      <c r="O23">
        <f>+C$11+C$12*$F23</f>
        <v>-2.7364976608729289E-3</v>
      </c>
      <c r="Q23" s="2">
        <f>+C23-15018.5</f>
        <v>40966.269</v>
      </c>
    </row>
    <row r="24" spans="1:17" ht="12.95" customHeight="1">
      <c r="C24" s="16"/>
      <c r="D24" s="16"/>
      <c r="Q24" s="2"/>
    </row>
    <row r="25" spans="1:17" ht="12.95" customHeight="1">
      <c r="C25" s="16"/>
      <c r="D25" s="16"/>
      <c r="Q25" s="2"/>
    </row>
    <row r="26" spans="1:17" ht="12.95" customHeight="1">
      <c r="C26" s="16"/>
      <c r="D26" s="16"/>
      <c r="Q26" s="2"/>
    </row>
    <row r="27" spans="1:17" ht="12.95" customHeight="1">
      <c r="C27" s="16"/>
      <c r="D27" s="16"/>
      <c r="Q27" s="2"/>
    </row>
    <row r="28" spans="1:17" ht="12.95" customHeight="1">
      <c r="C28" s="16"/>
      <c r="D28" s="16"/>
      <c r="Q28" s="2"/>
    </row>
    <row r="29" spans="1:17" ht="12.95" customHeight="1">
      <c r="C29" s="16"/>
      <c r="D29" s="16"/>
      <c r="Q29" s="2"/>
    </row>
    <row r="30" spans="1:17" ht="12.95" customHeight="1">
      <c r="C30" s="16"/>
      <c r="D30" s="16"/>
      <c r="Q30" s="2"/>
    </row>
    <row r="31" spans="1:17" ht="12.95" customHeight="1">
      <c r="C31" s="16"/>
      <c r="D31" s="16"/>
      <c r="Q31" s="2"/>
    </row>
    <row r="32" spans="1:17" ht="12.95" customHeight="1">
      <c r="C32" s="16"/>
      <c r="D32" s="16"/>
      <c r="Q32" s="2"/>
    </row>
    <row r="33" spans="3:17" ht="12.95" customHeight="1">
      <c r="C33" s="16"/>
      <c r="D33" s="16"/>
      <c r="Q33" s="2"/>
    </row>
    <row r="34" spans="3:17" ht="12.95" customHeight="1">
      <c r="C34" s="16"/>
      <c r="D34" s="16"/>
    </row>
    <row r="35" spans="3:17" ht="12.95" customHeight="1">
      <c r="C35" s="16"/>
      <c r="D35" s="16"/>
    </row>
    <row r="36" spans="3:17" ht="12.95" customHeight="1">
      <c r="C36" s="16"/>
      <c r="D36" s="16"/>
    </row>
    <row r="37" spans="3:17" ht="12.95" customHeight="1">
      <c r="C37" s="16"/>
      <c r="D37" s="16"/>
    </row>
    <row r="38" spans="3:17" ht="12.95" customHeight="1">
      <c r="C38" s="16"/>
      <c r="D38" s="16"/>
    </row>
    <row r="39" spans="3:17" ht="12.95" customHeight="1">
      <c r="C39" s="16"/>
      <c r="D39" s="16"/>
    </row>
    <row r="40" spans="3:17" ht="12.95" customHeight="1">
      <c r="C40" s="16"/>
      <c r="D40" s="16"/>
    </row>
    <row r="41" spans="3:17" ht="12.95" customHeight="1">
      <c r="C41" s="16"/>
      <c r="D41" s="16"/>
    </row>
    <row r="42" spans="3:17" ht="12.95" customHeight="1">
      <c r="C42" s="16"/>
      <c r="D42" s="16"/>
    </row>
    <row r="43" spans="3:17" ht="12.95" customHeight="1">
      <c r="C43" s="16"/>
      <c r="D43" s="16"/>
    </row>
    <row r="44" spans="3:17" ht="12.95" customHeight="1">
      <c r="C44" s="16"/>
      <c r="D44" s="16"/>
    </row>
    <row r="45" spans="3:17" ht="12.95" customHeight="1">
      <c r="C45" s="16"/>
      <c r="D45" s="16"/>
    </row>
    <row r="46" spans="3:17" ht="12.95" customHeight="1">
      <c r="C46" s="16"/>
      <c r="D46" s="16"/>
    </row>
    <row r="47" spans="3:17" ht="12.95" customHeight="1">
      <c r="C47" s="16"/>
      <c r="D47" s="16"/>
    </row>
    <row r="48" spans="3:17" ht="12.95" customHeight="1">
      <c r="C48" s="16"/>
      <c r="D48" s="16"/>
    </row>
    <row r="49" spans="3:4" ht="12.95" customHeight="1">
      <c r="C49" s="16"/>
      <c r="D49" s="16"/>
    </row>
    <row r="50" spans="3:4" ht="12.95" customHeight="1">
      <c r="C50" s="16"/>
      <c r="D50" s="16"/>
    </row>
    <row r="51" spans="3:4" ht="12.95" customHeight="1">
      <c r="C51" s="16"/>
      <c r="D51" s="16"/>
    </row>
    <row r="52" spans="3:4" ht="12.95" customHeight="1">
      <c r="C52" s="16"/>
      <c r="D52" s="16"/>
    </row>
    <row r="53" spans="3:4" ht="12.95" customHeight="1">
      <c r="C53" s="16"/>
      <c r="D53" s="16"/>
    </row>
    <row r="54" spans="3:4" ht="12.95" customHeight="1">
      <c r="C54" s="16"/>
      <c r="D54" s="16"/>
    </row>
    <row r="55" spans="3:4" ht="12.95" customHeight="1">
      <c r="C55" s="16"/>
      <c r="D55" s="16"/>
    </row>
    <row r="56" spans="3:4" ht="12.95" customHeight="1">
      <c r="C56" s="16"/>
      <c r="D56" s="16"/>
    </row>
    <row r="57" spans="3:4" ht="12.95" customHeight="1">
      <c r="C57" s="16"/>
      <c r="D57" s="16"/>
    </row>
    <row r="58" spans="3:4" ht="12.95" customHeight="1">
      <c r="C58" s="16"/>
      <c r="D58" s="16"/>
    </row>
    <row r="59" spans="3:4" ht="12.95" customHeight="1">
      <c r="C59" s="16"/>
      <c r="D59" s="16"/>
    </row>
    <row r="60" spans="3:4" ht="12.95" customHeight="1">
      <c r="C60" s="16"/>
      <c r="D60" s="16"/>
    </row>
    <row r="61" spans="3:4" ht="12.95" customHeight="1">
      <c r="C61" s="16"/>
      <c r="D61" s="16"/>
    </row>
    <row r="62" spans="3:4" ht="12.95" customHeight="1">
      <c r="C62" s="16"/>
      <c r="D62" s="16"/>
    </row>
    <row r="63" spans="3:4" ht="12.95" customHeight="1">
      <c r="C63" s="16"/>
      <c r="D63" s="16"/>
    </row>
    <row r="64" spans="3:4" ht="12.95" customHeight="1">
      <c r="C64" s="16"/>
      <c r="D64" s="16"/>
    </row>
    <row r="65" spans="3:4" ht="12.95" customHeight="1">
      <c r="C65" s="16"/>
      <c r="D65" s="16"/>
    </row>
    <row r="66" spans="3:4" ht="12.95" customHeight="1">
      <c r="C66" s="16"/>
      <c r="D66" s="16"/>
    </row>
    <row r="67" spans="3:4" ht="12.95" customHeight="1">
      <c r="C67" s="16"/>
      <c r="D67" s="16"/>
    </row>
    <row r="68" spans="3:4" ht="12.95" customHeight="1">
      <c r="C68" s="16"/>
      <c r="D68" s="16"/>
    </row>
    <row r="69" spans="3:4" ht="12.95" customHeight="1">
      <c r="C69" s="16"/>
      <c r="D69" s="16"/>
    </row>
    <row r="70" spans="3:4" ht="12.95" customHeight="1">
      <c r="C70" s="16"/>
      <c r="D70" s="16"/>
    </row>
    <row r="71" spans="3:4" ht="12.95" customHeight="1">
      <c r="C71" s="16"/>
      <c r="D71" s="16"/>
    </row>
    <row r="72" spans="3:4" ht="12.95" customHeight="1">
      <c r="C72" s="16"/>
      <c r="D72" s="16"/>
    </row>
    <row r="73" spans="3:4" ht="12.95" customHeight="1">
      <c r="C73" s="16"/>
      <c r="D73" s="16"/>
    </row>
    <row r="74" spans="3:4" ht="12.95" customHeight="1">
      <c r="C74" s="16"/>
      <c r="D74" s="16"/>
    </row>
    <row r="75" spans="3:4" ht="12.95" customHeight="1">
      <c r="C75" s="16"/>
      <c r="D75" s="16"/>
    </row>
    <row r="76" spans="3:4" ht="12.95" customHeight="1">
      <c r="C76" s="16"/>
      <c r="D76" s="16"/>
    </row>
    <row r="77" spans="3:4" ht="12.95" customHeight="1">
      <c r="C77" s="16"/>
      <c r="D77" s="16"/>
    </row>
    <row r="78" spans="3:4" ht="12.95" customHeight="1">
      <c r="C78" s="16"/>
      <c r="D78" s="16"/>
    </row>
    <row r="79" spans="3:4" ht="12.95" customHeight="1">
      <c r="C79" s="16"/>
      <c r="D79" s="16"/>
    </row>
    <row r="80" spans="3:4" ht="12.95" customHeight="1">
      <c r="C80" s="16"/>
      <c r="D80" s="16"/>
    </row>
    <row r="81" spans="3:4" ht="12.95" customHeight="1">
      <c r="C81" s="16"/>
      <c r="D81" s="16"/>
    </row>
    <row r="82" spans="3:4" ht="12.95" customHeight="1">
      <c r="C82" s="16"/>
      <c r="D82" s="16"/>
    </row>
    <row r="83" spans="3:4" ht="12.95" customHeight="1">
      <c r="C83" s="16"/>
      <c r="D83" s="16"/>
    </row>
    <row r="84" spans="3:4" ht="12.95" customHeight="1">
      <c r="C84" s="16"/>
      <c r="D84" s="16"/>
    </row>
    <row r="85" spans="3:4" ht="12.95" customHeight="1">
      <c r="C85" s="16"/>
      <c r="D85" s="16"/>
    </row>
    <row r="86" spans="3:4" ht="12.95" customHeight="1">
      <c r="C86" s="16"/>
      <c r="D86" s="16"/>
    </row>
    <row r="87" spans="3:4" ht="12.95" customHeight="1">
      <c r="C87" s="16"/>
      <c r="D87" s="16"/>
    </row>
    <row r="88" spans="3:4" ht="12.95" customHeight="1">
      <c r="C88" s="16"/>
      <c r="D88" s="16"/>
    </row>
    <row r="89" spans="3:4" ht="12.95" customHeight="1">
      <c r="C89" s="16"/>
      <c r="D89" s="16"/>
    </row>
    <row r="90" spans="3:4" ht="12.95" customHeight="1">
      <c r="C90" s="16"/>
      <c r="D90" s="16"/>
    </row>
    <row r="91" spans="3:4" ht="12.95" customHeight="1">
      <c r="C91" s="16"/>
      <c r="D91" s="16"/>
    </row>
    <row r="92" spans="3:4" ht="12.95" customHeight="1">
      <c r="C92" s="16"/>
      <c r="D92" s="16"/>
    </row>
    <row r="93" spans="3:4" ht="12.95" customHeight="1">
      <c r="C93" s="16"/>
      <c r="D93" s="16"/>
    </row>
    <row r="94" spans="3:4" ht="12.95" customHeight="1">
      <c r="C94" s="16"/>
      <c r="D94" s="16"/>
    </row>
    <row r="95" spans="3:4" ht="12.95" customHeight="1">
      <c r="C95" s="16"/>
      <c r="D95" s="16"/>
    </row>
    <row r="96" spans="3:4" ht="12.95" customHeight="1">
      <c r="C96" s="16"/>
      <c r="D96" s="16"/>
    </row>
    <row r="97" spans="3:4" ht="12.95" customHeight="1">
      <c r="C97" s="16"/>
      <c r="D97" s="16"/>
    </row>
    <row r="98" spans="3:4" ht="12.95" customHeight="1">
      <c r="C98" s="16"/>
      <c r="D98" s="16"/>
    </row>
    <row r="99" spans="3:4" ht="12.95" customHeight="1">
      <c r="C99" s="16"/>
      <c r="D99" s="16"/>
    </row>
    <row r="100" spans="3:4" ht="12.95" customHeight="1">
      <c r="C100" s="16"/>
      <c r="D100" s="16"/>
    </row>
    <row r="101" spans="3:4" ht="12.95" customHeight="1">
      <c r="C101" s="16"/>
      <c r="D101" s="16"/>
    </row>
    <row r="102" spans="3:4" ht="12.95" customHeight="1">
      <c r="C102" s="16"/>
      <c r="D102" s="16"/>
    </row>
    <row r="103" spans="3:4" ht="12.95" customHeight="1">
      <c r="C103" s="16"/>
      <c r="D103" s="16"/>
    </row>
    <row r="104" spans="3:4" ht="12.95" customHeight="1">
      <c r="C104" s="16"/>
      <c r="D104" s="16"/>
    </row>
    <row r="105" spans="3:4" ht="12.95" customHeight="1">
      <c r="C105" s="16"/>
      <c r="D105" s="16"/>
    </row>
    <row r="106" spans="3:4" ht="12.95" customHeight="1">
      <c r="C106" s="16"/>
      <c r="D106" s="16"/>
    </row>
    <row r="107" spans="3:4" ht="12.95" customHeight="1">
      <c r="C107" s="16"/>
      <c r="D107" s="16"/>
    </row>
    <row r="108" spans="3:4" ht="12.95" customHeight="1">
      <c r="C108" s="16"/>
      <c r="D108" s="16"/>
    </row>
    <row r="109" spans="3:4" ht="12.95" customHeight="1">
      <c r="C109" s="16"/>
      <c r="D109" s="16"/>
    </row>
    <row r="110" spans="3:4" ht="12.95" customHeight="1">
      <c r="C110" s="16"/>
      <c r="D110" s="16"/>
    </row>
    <row r="111" spans="3:4" ht="12.95" customHeight="1">
      <c r="C111" s="16"/>
      <c r="D111" s="16"/>
    </row>
    <row r="112" spans="3:4" ht="12.95" customHeight="1">
      <c r="C112" s="16"/>
      <c r="D112" s="16"/>
    </row>
    <row r="113" spans="3:4" ht="12.95" customHeight="1">
      <c r="C113" s="16"/>
      <c r="D113" s="16"/>
    </row>
    <row r="114" spans="3:4" ht="12.95" customHeight="1">
      <c r="C114" s="16"/>
      <c r="D114" s="16"/>
    </row>
    <row r="115" spans="3:4" ht="12.95" customHeight="1">
      <c r="C115" s="16"/>
      <c r="D115" s="16"/>
    </row>
    <row r="116" spans="3:4" ht="12.95" customHeight="1">
      <c r="C116" s="16"/>
      <c r="D116" s="16"/>
    </row>
    <row r="117" spans="3:4" ht="12.95" customHeight="1">
      <c r="C117" s="16"/>
      <c r="D117" s="16"/>
    </row>
    <row r="118" spans="3:4" ht="12.95" customHeight="1">
      <c r="C118" s="16"/>
      <c r="D118" s="16"/>
    </row>
    <row r="119" spans="3:4" ht="12.95" customHeight="1">
      <c r="C119" s="16"/>
      <c r="D119" s="16"/>
    </row>
    <row r="120" spans="3:4" ht="12.95" customHeight="1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2024-02-20T05:00:34Z</dcterms:modified>
</cp:coreProperties>
</file>