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0835D7C-CD2D-404D-B372-290BB5CEF9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J22" i="1" s="1"/>
  <c r="Q22" i="1"/>
  <c r="E23" i="1"/>
  <c r="F23" i="1" s="1"/>
  <c r="G23" i="1" s="1"/>
  <c r="J23" i="1" s="1"/>
  <c r="Q23" i="1"/>
  <c r="E24" i="1"/>
  <c r="F24" i="1" s="1"/>
  <c r="G24" i="1" s="1"/>
  <c r="J24" i="1" s="1"/>
  <c r="Q24" i="1"/>
  <c r="E25" i="1"/>
  <c r="F25" i="1"/>
  <c r="G25" i="1" s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 s="1"/>
  <c r="J28" i="1" s="1"/>
  <c r="Q28" i="1"/>
  <c r="E29" i="1"/>
  <c r="F29" i="1"/>
  <c r="G29" i="1" s="1"/>
  <c r="J29" i="1" s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/>
  <c r="G32" i="1"/>
  <c r="J32" i="1" s="1"/>
  <c r="Q32" i="1"/>
  <c r="E33" i="1"/>
  <c r="F33" i="1"/>
  <c r="G33" i="1" s="1"/>
  <c r="J33" i="1" s="1"/>
  <c r="Q33" i="1"/>
  <c r="E34" i="1"/>
  <c r="F34" i="1" s="1"/>
  <c r="G34" i="1" s="1"/>
  <c r="J34" i="1" s="1"/>
  <c r="Q34" i="1"/>
  <c r="E35" i="1"/>
  <c r="F35" i="1" s="1"/>
  <c r="G35" i="1" s="1"/>
  <c r="J35" i="1" s="1"/>
  <c r="Q35" i="1"/>
  <c r="E36" i="1"/>
  <c r="F36" i="1"/>
  <c r="G36" i="1" s="1"/>
  <c r="J36" i="1" s="1"/>
  <c r="Q36" i="1"/>
  <c r="E37" i="1"/>
  <c r="F37" i="1" s="1"/>
  <c r="G37" i="1" s="1"/>
  <c r="J37" i="1" s="1"/>
  <c r="Q37" i="1"/>
  <c r="E38" i="1"/>
  <c r="F38" i="1" s="1"/>
  <c r="G38" i="1" s="1"/>
  <c r="J38" i="1" s="1"/>
  <c r="Q38" i="1"/>
  <c r="E39" i="1"/>
  <c r="F39" i="1"/>
  <c r="G39" i="1" s="1"/>
  <c r="J39" i="1" s="1"/>
  <c r="Q39" i="1"/>
  <c r="E40" i="1"/>
  <c r="F40" i="1" s="1"/>
  <c r="G40" i="1" s="1"/>
  <c r="J40" i="1" s="1"/>
  <c r="Q40" i="1"/>
  <c r="E41" i="1"/>
  <c r="F41" i="1"/>
  <c r="G41" i="1" s="1"/>
  <c r="J41" i="1" s="1"/>
  <c r="Q41" i="1"/>
  <c r="E42" i="1"/>
  <c r="F42" i="1" s="1"/>
  <c r="G42" i="1" s="1"/>
  <c r="J42" i="1" s="1"/>
  <c r="Q42" i="1"/>
  <c r="E43" i="1"/>
  <c r="F43" i="1" s="1"/>
  <c r="G43" i="1" s="1"/>
  <c r="J43" i="1" s="1"/>
  <c r="Q43" i="1"/>
  <c r="E44" i="1"/>
  <c r="F44" i="1"/>
  <c r="G44" i="1"/>
  <c r="J44" i="1"/>
  <c r="Q44" i="1"/>
  <c r="E45" i="1"/>
  <c r="F45" i="1" s="1"/>
  <c r="G45" i="1" s="1"/>
  <c r="J45" i="1" s="1"/>
  <c r="Q45" i="1"/>
  <c r="E46" i="1"/>
  <c r="F46" i="1" s="1"/>
  <c r="G46" i="1" s="1"/>
  <c r="J46" i="1" s="1"/>
  <c r="Q46" i="1"/>
  <c r="E47" i="1"/>
  <c r="F47" i="1"/>
  <c r="G47" i="1" s="1"/>
  <c r="J47" i="1" s="1"/>
  <c r="Q47" i="1"/>
  <c r="E48" i="1"/>
  <c r="F48" i="1" s="1"/>
  <c r="G48" i="1" s="1"/>
  <c r="J48" i="1" s="1"/>
  <c r="Q48" i="1"/>
  <c r="E49" i="1"/>
  <c r="F49" i="1"/>
  <c r="G49" i="1" s="1"/>
  <c r="J49" i="1" s="1"/>
  <c r="Q49" i="1"/>
  <c r="E50" i="1"/>
  <c r="F50" i="1" s="1"/>
  <c r="G50" i="1" s="1"/>
  <c r="J50" i="1" s="1"/>
  <c r="Q50" i="1"/>
  <c r="E51" i="1"/>
  <c r="F51" i="1" s="1"/>
  <c r="G51" i="1" s="1"/>
  <c r="J51" i="1" s="1"/>
  <c r="Q51" i="1"/>
  <c r="E52" i="1"/>
  <c r="F52" i="1"/>
  <c r="G52" i="1" s="1"/>
  <c r="J52" i="1" s="1"/>
  <c r="Q52" i="1"/>
  <c r="E53" i="1"/>
  <c r="F53" i="1" s="1"/>
  <c r="G53" i="1" s="1"/>
  <c r="J53" i="1" s="1"/>
  <c r="Q53" i="1"/>
  <c r="E54" i="1"/>
  <c r="F54" i="1" s="1"/>
  <c r="G54" i="1" s="1"/>
  <c r="J54" i="1" s="1"/>
  <c r="Q54" i="1"/>
  <c r="E55" i="1"/>
  <c r="F55" i="1"/>
  <c r="G55" i="1" s="1"/>
  <c r="J55" i="1" s="1"/>
  <c r="Q55" i="1"/>
  <c r="E56" i="1"/>
  <c r="F56" i="1" s="1"/>
  <c r="G56" i="1" s="1"/>
  <c r="J56" i="1" s="1"/>
  <c r="Q56" i="1"/>
  <c r="E57" i="1"/>
  <c r="F57" i="1"/>
  <c r="G57" i="1" s="1"/>
  <c r="J57" i="1" s="1"/>
  <c r="Q57" i="1"/>
  <c r="E58" i="1"/>
  <c r="F58" i="1" s="1"/>
  <c r="G58" i="1" s="1"/>
  <c r="J58" i="1" s="1"/>
  <c r="Q58" i="1"/>
  <c r="E59" i="1"/>
  <c r="F59" i="1"/>
  <c r="G59" i="1" s="1"/>
  <c r="J59" i="1" s="1"/>
  <c r="Q59" i="1"/>
  <c r="E60" i="1"/>
  <c r="F60" i="1"/>
  <c r="G60" i="1" s="1"/>
  <c r="J60" i="1" s="1"/>
  <c r="Q60" i="1"/>
  <c r="E61" i="1"/>
  <c r="F61" i="1"/>
  <c r="G61" i="1" s="1"/>
  <c r="J61" i="1" s="1"/>
  <c r="Q61" i="1"/>
  <c r="E62" i="1"/>
  <c r="F62" i="1" s="1"/>
  <c r="G62" i="1" s="1"/>
  <c r="J62" i="1" s="1"/>
  <c r="Q62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4" i="1" l="1"/>
  <c r="O28" i="1"/>
  <c r="O32" i="1"/>
  <c r="O36" i="1"/>
  <c r="O40" i="1"/>
  <c r="O44" i="1"/>
  <c r="O48" i="1"/>
  <c r="O52" i="1"/>
  <c r="O56" i="1"/>
  <c r="O60" i="1"/>
  <c r="O23" i="1"/>
  <c r="O27" i="1"/>
  <c r="O31" i="1"/>
  <c r="O35" i="1"/>
  <c r="O39" i="1"/>
  <c r="O43" i="1"/>
  <c r="O47" i="1"/>
  <c r="O51" i="1"/>
  <c r="O55" i="1"/>
  <c r="O59" i="1"/>
  <c r="O22" i="1"/>
  <c r="O26" i="1"/>
  <c r="O30" i="1"/>
  <c r="O34" i="1"/>
  <c r="O38" i="1"/>
  <c r="O42" i="1"/>
  <c r="O46" i="1"/>
  <c r="O50" i="1"/>
  <c r="O54" i="1"/>
  <c r="O58" i="1"/>
  <c r="O62" i="1"/>
  <c r="O53" i="1"/>
  <c r="O57" i="1"/>
  <c r="O25" i="1"/>
  <c r="O29" i="1"/>
  <c r="O33" i="1"/>
  <c r="O37" i="1"/>
  <c r="O41" i="1"/>
  <c r="O45" i="1"/>
  <c r="O49" i="1"/>
  <c r="O61" i="1"/>
  <c r="C16" i="1"/>
  <c r="D18" i="1" s="1"/>
  <c r="C15" i="1"/>
  <c r="O21" i="1"/>
  <c r="K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<sst xmlns="http://schemas.openxmlformats.org/spreadsheetml/2006/main" count="136" uniqueCount="54">
  <si>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</si>
  <si>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</si>
  <si>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</si>
  <si>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</si>
  <si>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</si>
  <si>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</si>
  <si>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</si>
  <si>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</si>
  <si>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</si>
  <si>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</si>
  <si>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</si>
  <si>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</si>
  <si>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</si>
  <si>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</si>
  <si>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</si>
  <si>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</si>
  <si>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</si>
  <si>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</si>
  <si>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</si>
  <si>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</si>
  <si>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</si>
  <si>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</si>
  <si>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</si>
  <si>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</si>
  <si>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</si>
  <si>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</si>
  <si>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</si>
  <si>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</si>
  <si>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</si>
  <si>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</si>
  <si>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</si>
  <si>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</si>
  <si>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</si>
  <si>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</si>
  <si>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</si>
  <si>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</si>
  <si>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</si>
  <si>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</si>
  <si>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</si>
  <si>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</si>
  <si>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</si>
  <si>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Local time</t>
  </si>
  <si>
    <t>Add Star</t>
  </si>
  <si>
    <t>EB</t>
  </si>
  <si>
    <t>VSX</t>
  </si>
  <si>
    <t>JBAV, 79</t>
  </si>
  <si>
    <t>I</t>
  </si>
  <si>
    <t>II</t>
  </si>
  <si>
    <t>V1392 Ori</t>
  </si>
  <si>
    <t>TESS</t>
  </si>
  <si>
    <t>Next ToM-P</t>
  </si>
  <si>
    <t>Next ToM-S</t>
  </si>
  <si>
    <t>7.73-7.92</t>
  </si>
  <si>
    <t xml:space="preserve">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</si>
</sst>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/>
    <xf numFmtId="0" fontId="0" fillId="0" borderId="0" xfId="0" applyAlignment="1">
      <alignment horizontal="right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6" fillId="5" borderId="6" xfId="0" applyFont="1" applyFill="1" applyBorder="1" applyAlignment="1">
      <alignment horizontal="right"/>
    </xf>
    <xf numFmtId="0" fontId="0" fillId="5" borderId="7" xfId="0" applyFill="1" applyBorder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22" fontId="21" fillId="0" borderId="9" xfId="0" applyNumberFormat="1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V1392 Ori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  <c:pt idx="2">
                  <c:v>7182.5</c:v>
                </c:pt>
                <c:pt idx="3">
                  <c:v>7183.5</c:v>
                </c:pt>
                <c:pt idx="4">
                  <c:v>7184</c:v>
                </c:pt>
                <c:pt idx="5">
                  <c:v>7184.5</c:v>
                </c:pt>
                <c:pt idx="6">
                  <c:v>7185</c:v>
                </c:pt>
                <c:pt idx="7">
                  <c:v>7185.5</c:v>
                </c:pt>
                <c:pt idx="8">
                  <c:v>7186</c:v>
                </c:pt>
                <c:pt idx="9">
                  <c:v>7186.5</c:v>
                </c:pt>
                <c:pt idx="10">
                  <c:v>7188</c:v>
                </c:pt>
                <c:pt idx="11">
                  <c:v>7188.5</c:v>
                </c:pt>
                <c:pt idx="12">
                  <c:v>7189</c:v>
                </c:pt>
                <c:pt idx="13">
                  <c:v>7190</c:v>
                </c:pt>
                <c:pt idx="14">
                  <c:v>7190.5</c:v>
                </c:pt>
                <c:pt idx="15">
                  <c:v>7191</c:v>
                </c:pt>
                <c:pt idx="16">
                  <c:v>7191.5</c:v>
                </c:pt>
                <c:pt idx="17">
                  <c:v>7192.5</c:v>
                </c:pt>
                <c:pt idx="18">
                  <c:v>7193.5</c:v>
                </c:pt>
                <c:pt idx="19">
                  <c:v>7194</c:v>
                </c:pt>
                <c:pt idx="20">
                  <c:v>7194.5</c:v>
                </c:pt>
                <c:pt idx="21">
                  <c:v>7195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  <c:pt idx="2">
                  <c:v>7182.5</c:v>
                </c:pt>
                <c:pt idx="3">
                  <c:v>7183.5</c:v>
                </c:pt>
                <c:pt idx="4">
                  <c:v>7184</c:v>
                </c:pt>
                <c:pt idx="5">
                  <c:v>7184.5</c:v>
                </c:pt>
                <c:pt idx="6">
                  <c:v>7185</c:v>
                </c:pt>
                <c:pt idx="7">
                  <c:v>7185.5</c:v>
                </c:pt>
                <c:pt idx="8">
                  <c:v>7186</c:v>
                </c:pt>
                <c:pt idx="9">
                  <c:v>7186.5</c:v>
                </c:pt>
                <c:pt idx="10">
                  <c:v>7188</c:v>
                </c:pt>
                <c:pt idx="11">
                  <c:v>7188.5</c:v>
                </c:pt>
                <c:pt idx="12">
                  <c:v>7189</c:v>
                </c:pt>
                <c:pt idx="13">
                  <c:v>7190</c:v>
                </c:pt>
                <c:pt idx="14">
                  <c:v>7190.5</c:v>
                </c:pt>
                <c:pt idx="15">
                  <c:v>7191</c:v>
                </c:pt>
                <c:pt idx="16">
                  <c:v>7191.5</c:v>
                </c:pt>
                <c:pt idx="17">
                  <c:v>7192.5</c:v>
                </c:pt>
                <c:pt idx="18">
                  <c:v>7193.5</c:v>
                </c:pt>
                <c:pt idx="19">
                  <c:v>7194</c:v>
                </c:pt>
                <c:pt idx="20">
                  <c:v>7194.5</c:v>
                </c:pt>
                <c:pt idx="21">
                  <c:v>7195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  <c:pt idx="2">
                  <c:v>7182.5</c:v>
                </c:pt>
                <c:pt idx="3">
                  <c:v>7183.5</c:v>
                </c:pt>
                <c:pt idx="4">
                  <c:v>7184</c:v>
                </c:pt>
                <c:pt idx="5">
                  <c:v>7184.5</c:v>
                </c:pt>
                <c:pt idx="6">
                  <c:v>7185</c:v>
                </c:pt>
                <c:pt idx="7">
                  <c:v>7185.5</c:v>
                </c:pt>
                <c:pt idx="8">
                  <c:v>7186</c:v>
                </c:pt>
                <c:pt idx="9">
                  <c:v>7186.5</c:v>
                </c:pt>
                <c:pt idx="10">
                  <c:v>7188</c:v>
                </c:pt>
                <c:pt idx="11">
                  <c:v>7188.5</c:v>
                </c:pt>
                <c:pt idx="12">
                  <c:v>7189</c:v>
                </c:pt>
                <c:pt idx="13">
                  <c:v>7190</c:v>
                </c:pt>
                <c:pt idx="14">
                  <c:v>7190.5</c:v>
                </c:pt>
                <c:pt idx="15">
                  <c:v>7191</c:v>
                </c:pt>
                <c:pt idx="16">
                  <c:v>7191.5</c:v>
                </c:pt>
                <c:pt idx="17">
                  <c:v>7192.5</c:v>
                </c:pt>
                <c:pt idx="18">
                  <c:v>7193.5</c:v>
                </c:pt>
                <c:pt idx="19">
                  <c:v>7194</c:v>
                </c:pt>
                <c:pt idx="20">
                  <c:v>7194.5</c:v>
                </c:pt>
                <c:pt idx="21">
                  <c:v>7195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0.30708000004960923</c:v>
                </c:pt>
                <c:pt idx="2">
                  <c:v>0.30837499983317684</c:v>
                </c:pt>
                <c:pt idx="3">
                  <c:v>0.3163650000205962</c:v>
                </c:pt>
                <c:pt idx="4">
                  <c:v>0.30536000021675136</c:v>
                </c:pt>
                <c:pt idx="5">
                  <c:v>0.31135499993251869</c:v>
                </c:pt>
                <c:pt idx="6">
                  <c:v>0.30764999983512098</c:v>
                </c:pt>
                <c:pt idx="7">
                  <c:v>0.30224499982432462</c:v>
                </c:pt>
                <c:pt idx="8">
                  <c:v>0.30673999976716004</c:v>
                </c:pt>
                <c:pt idx="9">
                  <c:v>0.31243499999982305</c:v>
                </c:pt>
                <c:pt idx="10">
                  <c:v>0.314919999880658</c:v>
                </c:pt>
                <c:pt idx="11">
                  <c:v>0.30831500004569534</c:v>
                </c:pt>
                <c:pt idx="12">
                  <c:v>0.30630999985442031</c:v>
                </c:pt>
                <c:pt idx="13">
                  <c:v>0.31640000019979198</c:v>
                </c:pt>
                <c:pt idx="14">
                  <c:v>0.31599500007723691</c:v>
                </c:pt>
                <c:pt idx="15">
                  <c:v>0.30459000002156245</c:v>
                </c:pt>
                <c:pt idx="16">
                  <c:v>0.30228499986696988</c:v>
                </c:pt>
                <c:pt idx="17">
                  <c:v>0.31067499984055758</c:v>
                </c:pt>
                <c:pt idx="18">
                  <c:v>0.30636499996035127</c:v>
                </c:pt>
                <c:pt idx="19">
                  <c:v>0.30845999978919281</c:v>
                </c:pt>
                <c:pt idx="20">
                  <c:v>0.32145500018668827</c:v>
                </c:pt>
                <c:pt idx="21">
                  <c:v>0.30645000019285362</c:v>
                </c:pt>
                <c:pt idx="22">
                  <c:v>-0.33769999993819511</c:v>
                </c:pt>
                <c:pt idx="23">
                  <c:v>-0.33970500013674609</c:v>
                </c:pt>
                <c:pt idx="24">
                  <c:v>-0.33881499999552034</c:v>
                </c:pt>
                <c:pt idx="25">
                  <c:v>-0.33912500015139813</c:v>
                </c:pt>
                <c:pt idx="26">
                  <c:v>-0.33722999998281011</c:v>
                </c:pt>
                <c:pt idx="27">
                  <c:v>-0.34103499991761055</c:v>
                </c:pt>
                <c:pt idx="28">
                  <c:v>-0.33834500004013535</c:v>
                </c:pt>
                <c:pt idx="29">
                  <c:v>-0.3387550000261399</c:v>
                </c:pt>
                <c:pt idx="30">
                  <c:v>-0.33816499984823167</c:v>
                </c:pt>
                <c:pt idx="31">
                  <c:v>-0.3384749999968335</c:v>
                </c:pt>
                <c:pt idx="32">
                  <c:v>-0.33659499989880715</c:v>
                </c:pt>
                <c:pt idx="33">
                  <c:v>-0.33840499982761685</c:v>
                </c:pt>
                <c:pt idx="34">
                  <c:v>-0.33661499982554233</c:v>
                </c:pt>
                <c:pt idx="35">
                  <c:v>-0.33752499989350326</c:v>
                </c:pt>
                <c:pt idx="36">
                  <c:v>-0.33852999992086552</c:v>
                </c:pt>
                <c:pt idx="37">
                  <c:v>-0.33774499994615326</c:v>
                </c:pt>
                <c:pt idx="38">
                  <c:v>-0.33645500002603512</c:v>
                </c:pt>
                <c:pt idx="39">
                  <c:v>-0.33916499982296955</c:v>
                </c:pt>
                <c:pt idx="40">
                  <c:v>-0.33287000014388468</c:v>
                </c:pt>
                <c:pt idx="41">
                  <c:v>-0.33897499989689095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  <c:pt idx="2">
                  <c:v>7182.5</c:v>
                </c:pt>
                <c:pt idx="3">
                  <c:v>7183.5</c:v>
                </c:pt>
                <c:pt idx="4">
                  <c:v>7184</c:v>
                </c:pt>
                <c:pt idx="5">
                  <c:v>7184.5</c:v>
                </c:pt>
                <c:pt idx="6">
                  <c:v>7185</c:v>
                </c:pt>
                <c:pt idx="7">
                  <c:v>7185.5</c:v>
                </c:pt>
                <c:pt idx="8">
                  <c:v>7186</c:v>
                </c:pt>
                <c:pt idx="9">
                  <c:v>7186.5</c:v>
                </c:pt>
                <c:pt idx="10">
                  <c:v>7188</c:v>
                </c:pt>
                <c:pt idx="11">
                  <c:v>7188.5</c:v>
                </c:pt>
                <c:pt idx="12">
                  <c:v>7189</c:v>
                </c:pt>
                <c:pt idx="13">
                  <c:v>7190</c:v>
                </c:pt>
                <c:pt idx="14">
                  <c:v>7190.5</c:v>
                </c:pt>
                <c:pt idx="15">
                  <c:v>7191</c:v>
                </c:pt>
                <c:pt idx="16">
                  <c:v>7191.5</c:v>
                </c:pt>
                <c:pt idx="17">
                  <c:v>7192.5</c:v>
                </c:pt>
                <c:pt idx="18">
                  <c:v>7193.5</c:v>
                </c:pt>
                <c:pt idx="19">
                  <c:v>7194</c:v>
                </c:pt>
                <c:pt idx="20">
                  <c:v>7194.5</c:v>
                </c:pt>
                <c:pt idx="21">
                  <c:v>7195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  <c:pt idx="2">
                  <c:v>7182.5</c:v>
                </c:pt>
                <c:pt idx="3">
                  <c:v>7183.5</c:v>
                </c:pt>
                <c:pt idx="4">
                  <c:v>7184</c:v>
                </c:pt>
                <c:pt idx="5">
                  <c:v>7184.5</c:v>
                </c:pt>
                <c:pt idx="6">
                  <c:v>7185</c:v>
                </c:pt>
                <c:pt idx="7">
                  <c:v>7185.5</c:v>
                </c:pt>
                <c:pt idx="8">
                  <c:v>7186</c:v>
                </c:pt>
                <c:pt idx="9">
                  <c:v>7186.5</c:v>
                </c:pt>
                <c:pt idx="10">
                  <c:v>7188</c:v>
                </c:pt>
                <c:pt idx="11">
                  <c:v>7188.5</c:v>
                </c:pt>
                <c:pt idx="12">
                  <c:v>7189</c:v>
                </c:pt>
                <c:pt idx="13">
                  <c:v>7190</c:v>
                </c:pt>
                <c:pt idx="14">
                  <c:v>7190.5</c:v>
                </c:pt>
                <c:pt idx="15">
                  <c:v>7191</c:v>
                </c:pt>
                <c:pt idx="16">
                  <c:v>7191.5</c:v>
                </c:pt>
                <c:pt idx="17">
                  <c:v>7192.5</c:v>
                </c:pt>
                <c:pt idx="18">
                  <c:v>7193.5</c:v>
                </c:pt>
                <c:pt idx="19">
                  <c:v>7194</c:v>
                </c:pt>
                <c:pt idx="20">
                  <c:v>7194.5</c:v>
                </c:pt>
                <c:pt idx="21">
                  <c:v>7195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  <c:pt idx="2">
                  <c:v>7182.5</c:v>
                </c:pt>
                <c:pt idx="3">
                  <c:v>7183.5</c:v>
                </c:pt>
                <c:pt idx="4">
                  <c:v>7184</c:v>
                </c:pt>
                <c:pt idx="5">
                  <c:v>7184.5</c:v>
                </c:pt>
                <c:pt idx="6">
                  <c:v>7185</c:v>
                </c:pt>
                <c:pt idx="7">
                  <c:v>7185.5</c:v>
                </c:pt>
                <c:pt idx="8">
                  <c:v>7186</c:v>
                </c:pt>
                <c:pt idx="9">
                  <c:v>7186.5</c:v>
                </c:pt>
                <c:pt idx="10">
                  <c:v>7188</c:v>
                </c:pt>
                <c:pt idx="11">
                  <c:v>7188.5</c:v>
                </c:pt>
                <c:pt idx="12">
                  <c:v>7189</c:v>
                </c:pt>
                <c:pt idx="13">
                  <c:v>7190</c:v>
                </c:pt>
                <c:pt idx="14">
                  <c:v>7190.5</c:v>
                </c:pt>
                <c:pt idx="15">
                  <c:v>7191</c:v>
                </c:pt>
                <c:pt idx="16">
                  <c:v>7191.5</c:v>
                </c:pt>
                <c:pt idx="17">
                  <c:v>7192.5</c:v>
                </c:pt>
                <c:pt idx="18">
                  <c:v>7193.5</c:v>
                </c:pt>
                <c:pt idx="19">
                  <c:v>7194</c:v>
                </c:pt>
                <c:pt idx="20">
                  <c:v>7194.5</c:v>
                </c:pt>
                <c:pt idx="21">
                  <c:v>7195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  <c:pt idx="2">
                  <c:v>7182.5</c:v>
                </c:pt>
                <c:pt idx="3">
                  <c:v>7183.5</c:v>
                </c:pt>
                <c:pt idx="4">
                  <c:v>7184</c:v>
                </c:pt>
                <c:pt idx="5">
                  <c:v>7184.5</c:v>
                </c:pt>
                <c:pt idx="6">
                  <c:v>7185</c:v>
                </c:pt>
                <c:pt idx="7">
                  <c:v>7185.5</c:v>
                </c:pt>
                <c:pt idx="8">
                  <c:v>7186</c:v>
                </c:pt>
                <c:pt idx="9">
                  <c:v>7186.5</c:v>
                </c:pt>
                <c:pt idx="10">
                  <c:v>7188</c:v>
                </c:pt>
                <c:pt idx="11">
                  <c:v>7188.5</c:v>
                </c:pt>
                <c:pt idx="12">
                  <c:v>7189</c:v>
                </c:pt>
                <c:pt idx="13">
                  <c:v>7190</c:v>
                </c:pt>
                <c:pt idx="14">
                  <c:v>7190.5</c:v>
                </c:pt>
                <c:pt idx="15">
                  <c:v>7191</c:v>
                </c:pt>
                <c:pt idx="16">
                  <c:v>7191.5</c:v>
                </c:pt>
                <c:pt idx="17">
                  <c:v>7192.5</c:v>
                </c:pt>
                <c:pt idx="18">
                  <c:v>7193.5</c:v>
                </c:pt>
                <c:pt idx="19">
                  <c:v>7194</c:v>
                </c:pt>
                <c:pt idx="20">
                  <c:v>7194.5</c:v>
                </c:pt>
                <c:pt idx="21">
                  <c:v>7195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  <c:pt idx="2">
                  <c:v>7182.5</c:v>
                </c:pt>
                <c:pt idx="3">
                  <c:v>7183.5</c:v>
                </c:pt>
                <c:pt idx="4">
                  <c:v>7184</c:v>
                </c:pt>
                <c:pt idx="5">
                  <c:v>7184.5</c:v>
                </c:pt>
                <c:pt idx="6">
                  <c:v>7185</c:v>
                </c:pt>
                <c:pt idx="7">
                  <c:v>7185.5</c:v>
                </c:pt>
                <c:pt idx="8">
                  <c:v>7186</c:v>
                </c:pt>
                <c:pt idx="9">
                  <c:v>7186.5</c:v>
                </c:pt>
                <c:pt idx="10">
                  <c:v>7188</c:v>
                </c:pt>
                <c:pt idx="11">
                  <c:v>7188.5</c:v>
                </c:pt>
                <c:pt idx="12">
                  <c:v>7189</c:v>
                </c:pt>
                <c:pt idx="13">
                  <c:v>7190</c:v>
                </c:pt>
                <c:pt idx="14">
                  <c:v>7190.5</c:v>
                </c:pt>
                <c:pt idx="15">
                  <c:v>7191</c:v>
                </c:pt>
                <c:pt idx="16">
                  <c:v>7191.5</c:v>
                </c:pt>
                <c:pt idx="17">
                  <c:v>7192.5</c:v>
                </c:pt>
                <c:pt idx="18">
                  <c:v>7193.5</c:v>
                </c:pt>
                <c:pt idx="19">
                  <c:v>7194</c:v>
                </c:pt>
                <c:pt idx="20">
                  <c:v>7194.5</c:v>
                </c:pt>
                <c:pt idx="21">
                  <c:v>7195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0.44806460233961104</c:v>
                </c:pt>
                <c:pt idx="1">
                  <c:v>-7.1541674458291959E-4</c:v>
                </c:pt>
                <c:pt idx="2">
                  <c:v>-7.4666013215490823E-4</c:v>
                </c:pt>
                <c:pt idx="3">
                  <c:v>-8.0914690729894101E-4</c:v>
                </c:pt>
                <c:pt idx="4">
                  <c:v>-8.4039029487092964E-4</c:v>
                </c:pt>
                <c:pt idx="5">
                  <c:v>-8.7163368244291828E-4</c:v>
                </c:pt>
                <c:pt idx="6">
                  <c:v>-9.0287707001490691E-4</c:v>
                </c:pt>
                <c:pt idx="7">
                  <c:v>-9.3412045758689555E-4</c:v>
                </c:pt>
                <c:pt idx="8">
                  <c:v>-9.6536384515888418E-4</c:v>
                </c:pt>
                <c:pt idx="9">
                  <c:v>-9.9660723273092833E-4</c:v>
                </c:pt>
                <c:pt idx="10">
                  <c:v>-1.0903373954468942E-3</c:v>
                </c:pt>
                <c:pt idx="11">
                  <c:v>-1.1215807830188829E-3</c:v>
                </c:pt>
                <c:pt idx="12">
                  <c:v>-1.152824170590927E-3</c:v>
                </c:pt>
                <c:pt idx="13">
                  <c:v>-1.2153109457349043E-3</c:v>
                </c:pt>
                <c:pt idx="14">
                  <c:v>-1.2465543333068929E-3</c:v>
                </c:pt>
                <c:pt idx="15">
                  <c:v>-1.2777977208788815E-3</c:v>
                </c:pt>
                <c:pt idx="16">
                  <c:v>-1.3090411084509257E-3</c:v>
                </c:pt>
                <c:pt idx="17">
                  <c:v>-1.371527883594903E-3</c:v>
                </c:pt>
                <c:pt idx="18">
                  <c:v>-1.4340146587388802E-3</c:v>
                </c:pt>
                <c:pt idx="19">
                  <c:v>-1.4652580463108689E-3</c:v>
                </c:pt>
                <c:pt idx="20">
                  <c:v>-1.496501433882913E-3</c:v>
                </c:pt>
                <c:pt idx="21">
                  <c:v>-1.5277448214549016E-3</c:v>
                </c:pt>
                <c:pt idx="22">
                  <c:v>-3.3708434020613909E-2</c:v>
                </c:pt>
                <c:pt idx="23">
                  <c:v>-3.3739677408185897E-2</c:v>
                </c:pt>
                <c:pt idx="24">
                  <c:v>-3.3802164183329875E-2</c:v>
                </c:pt>
                <c:pt idx="25">
                  <c:v>-3.3864650958473907E-2</c:v>
                </c:pt>
                <c:pt idx="26">
                  <c:v>-3.3895894346045896E-2</c:v>
                </c:pt>
                <c:pt idx="27">
                  <c:v>-3.3927137733617885E-2</c:v>
                </c:pt>
                <c:pt idx="28">
                  <c:v>-3.3989624508761862E-2</c:v>
                </c:pt>
                <c:pt idx="29">
                  <c:v>-3.4052111283905895E-2</c:v>
                </c:pt>
                <c:pt idx="30">
                  <c:v>-3.4114598059049872E-2</c:v>
                </c:pt>
                <c:pt idx="31">
                  <c:v>-3.4177084834193849E-2</c:v>
                </c:pt>
                <c:pt idx="32">
                  <c:v>-3.4302058384481859E-2</c:v>
                </c:pt>
                <c:pt idx="33">
                  <c:v>-3.4364545159625892E-2</c:v>
                </c:pt>
                <c:pt idx="34">
                  <c:v>-3.4427031934769869E-2</c:v>
                </c:pt>
                <c:pt idx="35">
                  <c:v>-3.4489518709913847E-2</c:v>
                </c:pt>
                <c:pt idx="36">
                  <c:v>-3.4520762097485835E-2</c:v>
                </c:pt>
                <c:pt idx="37">
                  <c:v>-3.4614492260201857E-2</c:v>
                </c:pt>
                <c:pt idx="38">
                  <c:v>-3.4676979035345834E-2</c:v>
                </c:pt>
                <c:pt idx="39">
                  <c:v>-3.4739465810489867E-2</c:v>
                </c:pt>
                <c:pt idx="40">
                  <c:v>-3.4770709198061855E-2</c:v>
                </c:pt>
                <c:pt idx="41">
                  <c:v>-3.4801952585633844E-2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</c:v>
                </c:pt>
                <c:pt idx="2">
                  <c:v>7182.5</c:v>
                </c:pt>
                <c:pt idx="3">
                  <c:v>7183.5</c:v>
                </c:pt>
                <c:pt idx="4">
                  <c:v>7184</c:v>
                </c:pt>
                <c:pt idx="5">
                  <c:v>7184.5</c:v>
                </c:pt>
                <c:pt idx="6">
                  <c:v>7185</c:v>
                </c:pt>
                <c:pt idx="7">
                  <c:v>7185.5</c:v>
                </c:pt>
                <c:pt idx="8">
                  <c:v>7186</c:v>
                </c:pt>
                <c:pt idx="9">
                  <c:v>7186.5</c:v>
                </c:pt>
                <c:pt idx="10">
                  <c:v>7188</c:v>
                </c:pt>
                <c:pt idx="11">
                  <c:v>7188.5</c:v>
                </c:pt>
                <c:pt idx="12">
                  <c:v>7189</c:v>
                </c:pt>
                <c:pt idx="13">
                  <c:v>7190</c:v>
                </c:pt>
                <c:pt idx="14">
                  <c:v>7190.5</c:v>
                </c:pt>
                <c:pt idx="15">
                  <c:v>7191</c:v>
                </c:pt>
                <c:pt idx="16">
                  <c:v>7191.5</c:v>
                </c:pt>
                <c:pt idx="17">
                  <c:v>7192.5</c:v>
                </c:pt>
                <c:pt idx="18">
                  <c:v>7193.5</c:v>
                </c:pt>
                <c:pt idx="19">
                  <c:v>7194</c:v>
                </c:pt>
                <c:pt idx="20">
                  <c:v>7194.5</c:v>
                </c:pt>
                <c:pt idx="21">
                  <c:v>7195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0</xdr:rowOff>
    </xdr:from>
    <xdr:to>
      <xdr:col>17</xdr:col>
      <xdr:colOff>266700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47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2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48</v>
      </c>
      <c r="F1" s="27" t="s">
        <v>42</v>
      </c>
      <c r="G1" s="23"/>
      <c r="H1" s="21"/>
      <c r="I1" s="28"/>
      <c r="J1" s="29" t="s">
        <v>40</v>
      </c>
      <c r="K1" s="22"/>
      <c r="L1" s="24"/>
      <c r="M1" s="25"/>
      <c r="N1" s="25"/>
      <c r="O1" s="26"/>
    </row>
    <row r="2" spans="1:15" x14ac:dyDescent="0.2">
      <c r="A2" t="s">
        <v>23</v>
      </c>
      <c r="B2" s="36" t="s">
        <v>43</v>
      </c>
      <c r="C2" s="30"/>
    </row>
    <row r="4" spans="1:15" x14ac:dyDescent="0.2">
      <c r="A4" s="33" t="s">
        <v>0</v>
      </c>
      <c r="C4" s="2" t="s">
        <v>36</v>
      </c>
      <c r="D4" s="2" t="s">
        <v>36</v>
      </c>
    </row>
    <row r="5" spans="1:15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3" t="s">
        <v>1</v>
      </c>
    </row>
    <row r="7" spans="1:15" x14ac:dyDescent="0.2">
      <c r="A7" t="s">
        <v>2</v>
      </c>
      <c r="C7" s="38">
        <v>48501.277000000002</v>
      </c>
      <c r="D7" s="35" t="s">
        <v>44</v>
      </c>
    </row>
    <row r="8" spans="1:15" x14ac:dyDescent="0.2">
      <c r="A8" t="s">
        <v>3</v>
      </c>
      <c r="C8" s="38">
        <v>1.38801</v>
      </c>
      <c r="D8" s="35" t="s">
        <v>44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0.44806460233961104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-6.2486775143998045E-5</v>
      </c>
      <c r="D12" s="2"/>
      <c r="E12" s="42" t="s">
        <v>53</v>
      </c>
      <c r="F12" s="43" t="s">
        <v>52</v>
      </c>
    </row>
    <row r="13" spans="1:15" x14ac:dyDescent="0.2">
      <c r="A13" s="7" t="s">
        <v>18</v>
      </c>
      <c r="B13" s="7"/>
      <c r="C13" s="2" t="s">
        <v>13</v>
      </c>
      <c r="E13" s="44" t="s">
        <v>33</v>
      </c>
      <c r="F13" s="45">
        <v>1</v>
      </c>
    </row>
    <row r="14" spans="1:15" x14ac:dyDescent="0.2">
      <c r="A14" s="7"/>
      <c r="B14" s="7"/>
      <c r="C14" s="7"/>
      <c r="E14" s="44" t="s">
        <v>30</v>
      </c>
      <c r="F14" s="46">
        <f ca="1">NOW()+15018.5+$C$5/24</f>
        <v>60518.757591319445</v>
      </c>
    </row>
    <row r="15" spans="1:15" x14ac:dyDescent="0.2">
      <c r="A15" s="8" t="s">
        <v>17</v>
      </c>
      <c r="B15" s="7"/>
      <c r="C15" s="9">
        <f ca="1">(C7+C11)+(C8+C12)*INT(MAX(F21:F3533))</f>
        <v>59226.395499290797</v>
      </c>
      <c r="E15" s="44" t="s">
        <v>34</v>
      </c>
      <c r="F15" s="46">
        <f ca="1">ROUND(2*(F14-$C$7)/$C$8,0)/2+F13</f>
        <v>8659</v>
      </c>
    </row>
    <row r="16" spans="1:15" x14ac:dyDescent="0.2">
      <c r="A16" s="11" t="s">
        <v>4</v>
      </c>
      <c r="B16" s="7"/>
      <c r="C16" s="12">
        <f ca="1">+C8+C12</f>
        <v>1.387947513224856</v>
      </c>
      <c r="E16" s="44" t="s">
        <v>35</v>
      </c>
      <c r="F16" s="46">
        <f ca="1">ROUND(2*(F14-$C$15)/$C$16,0)/2+F13</f>
        <v>932</v>
      </c>
    </row>
    <row r="17" spans="1:21" ht="13.5" thickBot="1" x14ac:dyDescent="0.25">
      <c r="A17" s="10" t="s">
        <v>27</v>
      </c>
      <c r="B17" s="7"/>
      <c r="C17" s="7">
        <f>COUNT(C21:C2191)</f>
        <v>42</v>
      </c>
      <c r="E17" s="44" t="s">
        <v>50</v>
      </c>
      <c r="F17" s="47">
        <f ca="1">+$C$15+$C$16*$F$16-15018.5-$C$5/24</f>
        <v>45501.858414949696</v>
      </c>
    </row>
    <row r="18" spans="1:21" ht="14.25" thickTop="1" thickBot="1" x14ac:dyDescent="0.25">
      <c r="A18" s="11" t="s">
        <v>5</v>
      </c>
      <c r="B18" s="7"/>
      <c r="C18" s="13">
        <f ca="1">+C15</f>
        <v>59226.395499290797</v>
      </c>
      <c r="D18" s="14">
        <f ca="1">+C16</f>
        <v>1.387947513224856</v>
      </c>
      <c r="E18" s="49" t="s">
        <v>51</v>
      </c>
      <c r="F18" s="48">
        <f ca="1">+($C$15+$C$16*$F$16)-($C$16/2)-15018.5-$C$5/24</f>
        <v>45501.164441193083</v>
      </c>
    </row>
    <row r="19" spans="1:21" ht="13.5" thickTop="1" x14ac:dyDescent="0.2">
      <c r="F19" t="s">
        <v>41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49</v>
      </c>
      <c r="K20" s="5" t="s">
        <v>39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x14ac:dyDescent="0.2">
      <c r="A21" t="str">
        <f>D7</f>
        <v>VSX</v>
      </c>
      <c r="B21" s="2"/>
      <c r="C21" s="6">
        <f>C$7</f>
        <v>48501.277000000002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0.44806460233961104</v>
      </c>
      <c r="Q21" s="1">
        <f>+C21-15018.5</f>
        <v>33482.777000000002</v>
      </c>
    </row>
    <row r="22" spans="1:21" x14ac:dyDescent="0.2">
      <c r="A22" s="37" t="s">
        <v>45</v>
      </c>
      <c r="B22" s="39" t="s">
        <v>46</v>
      </c>
      <c r="C22" s="40">
        <v>58470.271900000051</v>
      </c>
      <c r="D22" s="41">
        <v>1E-4</v>
      </c>
      <c r="E22">
        <f t="shared" ref="E22:E62" si="0">+(C22-C$7)/C$8</f>
        <v>7182.2212375991885</v>
      </c>
      <c r="F22">
        <f t="shared" ref="F22:F62" si="1">ROUND(2*E22,0)/2</f>
        <v>7182</v>
      </c>
      <c r="G22">
        <f t="shared" ref="G22:G62" si="2">+C22-(C$7+F22*C$8)</f>
        <v>0.30708000004960923</v>
      </c>
      <c r="J22">
        <f t="shared" ref="J22:J62" si="3">+G22</f>
        <v>0.30708000004960923</v>
      </c>
      <c r="O22">
        <f t="shared" ref="O22:O62" ca="1" si="4">+C$11+C$12*$F22</f>
        <v>-7.1541674458291959E-4</v>
      </c>
      <c r="Q22" s="1">
        <f t="shared" ref="Q22:Q62" si="5">+C22-15018.5</f>
        <v>43451.771900000051</v>
      </c>
    </row>
    <row r="23" spans="1:21" x14ac:dyDescent="0.2">
      <c r="A23" s="37" t="s">
        <v>45</v>
      </c>
      <c r="B23" s="39" t="s">
        <v>47</v>
      </c>
      <c r="C23" s="40">
        <v>58470.967199999839</v>
      </c>
      <c r="D23" s="41">
        <v>1E-4</v>
      </c>
      <c r="E23">
        <f t="shared" si="0"/>
        <v>7182.7221705894317</v>
      </c>
      <c r="F23">
        <f t="shared" si="1"/>
        <v>7182.5</v>
      </c>
      <c r="G23">
        <f t="shared" si="2"/>
        <v>0.30837499983317684</v>
      </c>
      <c r="J23">
        <f t="shared" si="3"/>
        <v>0.30837499983317684</v>
      </c>
      <c r="O23">
        <f t="shared" ca="1" si="4"/>
        <v>-7.4666013215490823E-4</v>
      </c>
      <c r="Q23" s="1">
        <f t="shared" si="5"/>
        <v>43452.467199999839</v>
      </c>
    </row>
    <row r="24" spans="1:21" x14ac:dyDescent="0.2">
      <c r="A24" s="37" t="s">
        <v>45</v>
      </c>
      <c r="B24" s="39" t="s">
        <v>47</v>
      </c>
      <c r="C24" s="40">
        <v>58472.363200000022</v>
      </c>
      <c r="D24" s="41">
        <v>1E-4</v>
      </c>
      <c r="E24">
        <f t="shared" si="0"/>
        <v>7183.7279270322406</v>
      </c>
      <c r="F24">
        <f t="shared" si="1"/>
        <v>7183.5</v>
      </c>
      <c r="G24">
        <f t="shared" si="2"/>
        <v>0.3163650000205962</v>
      </c>
      <c r="J24">
        <f t="shared" si="3"/>
        <v>0.3163650000205962</v>
      </c>
      <c r="O24">
        <f t="shared" ca="1" si="4"/>
        <v>-8.0914690729894101E-4</v>
      </c>
      <c r="Q24" s="1">
        <f t="shared" si="5"/>
        <v>43453.863200000022</v>
      </c>
    </row>
    <row r="25" spans="1:21" x14ac:dyDescent="0.2">
      <c r="A25" s="37" t="s">
        <v>45</v>
      </c>
      <c r="B25" s="39" t="s">
        <v>46</v>
      </c>
      <c r="C25" s="40">
        <v>58473.046200000215</v>
      </c>
      <c r="D25" s="41">
        <v>1E-4</v>
      </c>
      <c r="E25">
        <f t="shared" si="0"/>
        <v>7184.2199984151512</v>
      </c>
      <c r="F25">
        <f t="shared" si="1"/>
        <v>7184</v>
      </c>
      <c r="G25">
        <f t="shared" si="2"/>
        <v>0.30536000021675136</v>
      </c>
      <c r="J25">
        <f t="shared" si="3"/>
        <v>0.30536000021675136</v>
      </c>
      <c r="O25">
        <f t="shared" ca="1" si="4"/>
        <v>-8.4039029487092964E-4</v>
      </c>
      <c r="Q25" s="1">
        <f t="shared" si="5"/>
        <v>43454.546200000215</v>
      </c>
    </row>
    <row r="26" spans="1:21" x14ac:dyDescent="0.2">
      <c r="A26" s="37" t="s">
        <v>45</v>
      </c>
      <c r="B26" s="39" t="s">
        <v>47</v>
      </c>
      <c r="C26" s="40">
        <v>58473.746199999936</v>
      </c>
      <c r="D26" s="41">
        <v>1E-4</v>
      </c>
      <c r="E26">
        <f t="shared" si="0"/>
        <v>7184.7243175480971</v>
      </c>
      <c r="F26">
        <f t="shared" si="1"/>
        <v>7184.5</v>
      </c>
      <c r="G26">
        <f t="shared" si="2"/>
        <v>0.31135499993251869</v>
      </c>
      <c r="J26">
        <f t="shared" si="3"/>
        <v>0.31135499993251869</v>
      </c>
      <c r="O26">
        <f t="shared" ca="1" si="4"/>
        <v>-8.7163368244291828E-4</v>
      </c>
      <c r="Q26" s="1">
        <f t="shared" si="5"/>
        <v>43455.246199999936</v>
      </c>
    </row>
    <row r="27" spans="1:21" x14ac:dyDescent="0.2">
      <c r="A27" s="37" t="s">
        <v>45</v>
      </c>
      <c r="B27" s="39" t="s">
        <v>46</v>
      </c>
      <c r="C27" s="40">
        <v>58474.436499999836</v>
      </c>
      <c r="D27" s="41">
        <v>1E-4</v>
      </c>
      <c r="E27">
        <f t="shared" si="0"/>
        <v>7185.2216482588992</v>
      </c>
      <c r="F27">
        <f t="shared" si="1"/>
        <v>7185</v>
      </c>
      <c r="G27">
        <f t="shared" si="2"/>
        <v>0.30764999983512098</v>
      </c>
      <c r="J27">
        <f t="shared" si="3"/>
        <v>0.30764999983512098</v>
      </c>
      <c r="O27">
        <f t="shared" ca="1" si="4"/>
        <v>-9.0287707001490691E-4</v>
      </c>
      <c r="Q27" s="1">
        <f t="shared" si="5"/>
        <v>43455.936499999836</v>
      </c>
    </row>
    <row r="28" spans="1:21" x14ac:dyDescent="0.2">
      <c r="A28" s="37" t="s">
        <v>45</v>
      </c>
      <c r="B28" s="39" t="s">
        <v>47</v>
      </c>
      <c r="C28" s="40">
        <v>58475.12509999983</v>
      </c>
      <c r="D28" s="41">
        <v>1E-4</v>
      </c>
      <c r="E28">
        <f t="shared" si="0"/>
        <v>7185.7177541947312</v>
      </c>
      <c r="F28">
        <f t="shared" si="1"/>
        <v>7185.5</v>
      </c>
      <c r="G28">
        <f t="shared" si="2"/>
        <v>0.30224499982432462</v>
      </c>
      <c r="J28">
        <f t="shared" si="3"/>
        <v>0.30224499982432462</v>
      </c>
      <c r="O28">
        <f t="shared" ca="1" si="4"/>
        <v>-9.3412045758689555E-4</v>
      </c>
      <c r="Q28" s="1">
        <f t="shared" si="5"/>
        <v>43456.62509999983</v>
      </c>
    </row>
    <row r="29" spans="1:21" x14ac:dyDescent="0.2">
      <c r="A29" s="37" t="s">
        <v>45</v>
      </c>
      <c r="B29" s="39" t="s">
        <v>46</v>
      </c>
      <c r="C29" s="40">
        <v>58475.823599999771</v>
      </c>
      <c r="D29" s="41">
        <v>1E-4</v>
      </c>
      <c r="E29">
        <f t="shared" si="0"/>
        <v>7186.2209926439791</v>
      </c>
      <c r="F29">
        <f t="shared" si="1"/>
        <v>7186</v>
      </c>
      <c r="G29">
        <f t="shared" si="2"/>
        <v>0.30673999976716004</v>
      </c>
      <c r="J29">
        <f t="shared" si="3"/>
        <v>0.30673999976716004</v>
      </c>
      <c r="O29">
        <f t="shared" ca="1" si="4"/>
        <v>-9.6536384515888418E-4</v>
      </c>
      <c r="Q29" s="1">
        <f t="shared" si="5"/>
        <v>43457.323599999771</v>
      </c>
    </row>
    <row r="30" spans="1:21" x14ac:dyDescent="0.2">
      <c r="A30" s="37" t="s">
        <v>45</v>
      </c>
      <c r="B30" s="39" t="s">
        <v>47</v>
      </c>
      <c r="C30" s="40">
        <v>58476.523300000001</v>
      </c>
      <c r="D30" s="41">
        <v>1E-4</v>
      </c>
      <c r="E30">
        <f t="shared" si="0"/>
        <v>7186.7250956405205</v>
      </c>
      <c r="F30">
        <f t="shared" si="1"/>
        <v>7186.5</v>
      </c>
      <c r="G30">
        <f t="shared" si="2"/>
        <v>0.31243499999982305</v>
      </c>
      <c r="J30">
        <f t="shared" si="3"/>
        <v>0.31243499999982305</v>
      </c>
      <c r="O30">
        <f t="shared" ca="1" si="4"/>
        <v>-9.9660723273092833E-4</v>
      </c>
      <c r="Q30" s="1">
        <f t="shared" si="5"/>
        <v>43458.023300000001</v>
      </c>
    </row>
    <row r="31" spans="1:21" x14ac:dyDescent="0.2">
      <c r="A31" s="37" t="s">
        <v>45</v>
      </c>
      <c r="B31" s="39" t="s">
        <v>46</v>
      </c>
      <c r="C31" s="40">
        <v>58478.607799999882</v>
      </c>
      <c r="D31" s="41">
        <v>1E-4</v>
      </c>
      <c r="E31">
        <f t="shared" si="0"/>
        <v>7188.2268859733576</v>
      </c>
      <c r="F31">
        <f t="shared" si="1"/>
        <v>7188</v>
      </c>
      <c r="G31">
        <f t="shared" si="2"/>
        <v>0.314919999880658</v>
      </c>
      <c r="J31">
        <f t="shared" si="3"/>
        <v>0.314919999880658</v>
      </c>
      <c r="O31">
        <f t="shared" ca="1" si="4"/>
        <v>-1.0903373954468942E-3</v>
      </c>
      <c r="Q31" s="1">
        <f t="shared" si="5"/>
        <v>43460.107799999882</v>
      </c>
    </row>
    <row r="32" spans="1:21" x14ac:dyDescent="0.2">
      <c r="A32" s="37" t="s">
        <v>45</v>
      </c>
      <c r="B32" s="39" t="s">
        <v>47</v>
      </c>
      <c r="C32" s="40">
        <v>58479.295200000051</v>
      </c>
      <c r="D32" s="41">
        <v>1E-4</v>
      </c>
      <c r="E32">
        <f t="shared" si="0"/>
        <v>7188.7221273622308</v>
      </c>
      <c r="F32">
        <f t="shared" si="1"/>
        <v>7188.5</v>
      </c>
      <c r="G32">
        <f t="shared" si="2"/>
        <v>0.30831500004569534</v>
      </c>
      <c r="J32">
        <f t="shared" si="3"/>
        <v>0.30831500004569534</v>
      </c>
      <c r="O32">
        <f t="shared" ca="1" si="4"/>
        <v>-1.1215807830188829E-3</v>
      </c>
      <c r="Q32" s="1">
        <f t="shared" si="5"/>
        <v>43460.795200000051</v>
      </c>
    </row>
    <row r="33" spans="1:17" x14ac:dyDescent="0.2">
      <c r="A33" s="37" t="s">
        <v>45</v>
      </c>
      <c r="B33" s="39" t="s">
        <v>46</v>
      </c>
      <c r="C33" s="40">
        <v>58479.987199999858</v>
      </c>
      <c r="D33" s="41">
        <v>1E-4</v>
      </c>
      <c r="E33">
        <f t="shared" si="0"/>
        <v>7189.220682848003</v>
      </c>
      <c r="F33">
        <f t="shared" si="1"/>
        <v>7189</v>
      </c>
      <c r="G33">
        <f t="shared" si="2"/>
        <v>0.30630999985442031</v>
      </c>
      <c r="J33">
        <f t="shared" si="3"/>
        <v>0.30630999985442031</v>
      </c>
      <c r="O33">
        <f t="shared" ca="1" si="4"/>
        <v>-1.152824170590927E-3</v>
      </c>
      <c r="Q33" s="1">
        <f t="shared" si="5"/>
        <v>43461.487199999858</v>
      </c>
    </row>
    <row r="34" spans="1:17" x14ac:dyDescent="0.2">
      <c r="A34" s="37" t="s">
        <v>45</v>
      </c>
      <c r="B34" s="39" t="s">
        <v>46</v>
      </c>
      <c r="C34" s="40">
        <v>58481.385300000198</v>
      </c>
      <c r="D34" s="41">
        <v>1E-4</v>
      </c>
      <c r="E34">
        <f t="shared" si="0"/>
        <v>7190.2279522483241</v>
      </c>
      <c r="F34">
        <f t="shared" si="1"/>
        <v>7190</v>
      </c>
      <c r="G34">
        <f t="shared" si="2"/>
        <v>0.31640000019979198</v>
      </c>
      <c r="J34">
        <f t="shared" si="3"/>
        <v>0.31640000019979198</v>
      </c>
      <c r="O34">
        <f t="shared" ca="1" si="4"/>
        <v>-1.2153109457349043E-3</v>
      </c>
      <c r="Q34" s="1">
        <f t="shared" si="5"/>
        <v>43462.885300000198</v>
      </c>
    </row>
    <row r="35" spans="1:17" x14ac:dyDescent="0.2">
      <c r="A35" s="37" t="s">
        <v>45</v>
      </c>
      <c r="B35" s="39" t="s">
        <v>47</v>
      </c>
      <c r="C35" s="40">
        <v>58482.07890000008</v>
      </c>
      <c r="D35" s="41">
        <v>1E-4</v>
      </c>
      <c r="E35">
        <f t="shared" si="0"/>
        <v>7190.7276604635981</v>
      </c>
      <c r="F35">
        <f t="shared" si="1"/>
        <v>7190.5</v>
      </c>
      <c r="G35">
        <f t="shared" si="2"/>
        <v>0.31599500007723691</v>
      </c>
      <c r="J35">
        <f t="shared" si="3"/>
        <v>0.31599500007723691</v>
      </c>
      <c r="O35">
        <f t="shared" ca="1" si="4"/>
        <v>-1.2465543333068929E-3</v>
      </c>
      <c r="Q35" s="1">
        <f t="shared" si="5"/>
        <v>43463.57890000008</v>
      </c>
    </row>
    <row r="36" spans="1:17" x14ac:dyDescent="0.2">
      <c r="A36" s="37" t="s">
        <v>45</v>
      </c>
      <c r="B36" s="39" t="s">
        <v>46</v>
      </c>
      <c r="C36" s="40">
        <v>58482.761500000022</v>
      </c>
      <c r="D36" s="41">
        <v>1E-4</v>
      </c>
      <c r="E36">
        <f t="shared" si="0"/>
        <v>7191.2194436639656</v>
      </c>
      <c r="F36">
        <f t="shared" si="1"/>
        <v>7191</v>
      </c>
      <c r="G36">
        <f t="shared" si="2"/>
        <v>0.30459000002156245</v>
      </c>
      <c r="J36">
        <f t="shared" si="3"/>
        <v>0.30459000002156245</v>
      </c>
      <c r="O36">
        <f t="shared" ca="1" si="4"/>
        <v>-1.2777977208788815E-3</v>
      </c>
      <c r="Q36" s="1">
        <f t="shared" si="5"/>
        <v>43464.261500000022</v>
      </c>
    </row>
    <row r="37" spans="1:17" x14ac:dyDescent="0.2">
      <c r="A37" s="37" t="s">
        <v>45</v>
      </c>
      <c r="B37" s="39" t="s">
        <v>47</v>
      </c>
      <c r="C37" s="40">
        <v>58483.453199999873</v>
      </c>
      <c r="D37" s="41">
        <v>1E-4</v>
      </c>
      <c r="E37">
        <f t="shared" si="0"/>
        <v>7191.7177830129976</v>
      </c>
      <c r="F37">
        <f t="shared" si="1"/>
        <v>7191.5</v>
      </c>
      <c r="G37">
        <f t="shared" si="2"/>
        <v>0.30228499986696988</v>
      </c>
      <c r="J37">
        <f t="shared" si="3"/>
        <v>0.30228499986696988</v>
      </c>
      <c r="O37">
        <f t="shared" ca="1" si="4"/>
        <v>-1.3090411084509257E-3</v>
      </c>
      <c r="Q37" s="1">
        <f t="shared" si="5"/>
        <v>43464.953199999873</v>
      </c>
    </row>
    <row r="38" spans="1:17" x14ac:dyDescent="0.2">
      <c r="A38" s="37" t="s">
        <v>45</v>
      </c>
      <c r="B38" s="39" t="s">
        <v>47</v>
      </c>
      <c r="C38" s="40">
        <v>58484.849599999841</v>
      </c>
      <c r="D38" s="41">
        <v>1E-4</v>
      </c>
      <c r="E38">
        <f t="shared" si="0"/>
        <v>7192.723827638014</v>
      </c>
      <c r="F38">
        <f t="shared" si="1"/>
        <v>7192.5</v>
      </c>
      <c r="G38">
        <f t="shared" si="2"/>
        <v>0.31067499984055758</v>
      </c>
      <c r="J38">
        <f t="shared" si="3"/>
        <v>0.31067499984055758</v>
      </c>
      <c r="O38">
        <f t="shared" ca="1" si="4"/>
        <v>-1.371527883594903E-3</v>
      </c>
      <c r="Q38" s="1">
        <f t="shared" si="5"/>
        <v>43466.349599999841</v>
      </c>
    </row>
    <row r="39" spans="1:17" x14ac:dyDescent="0.2">
      <c r="A39" s="37" t="s">
        <v>45</v>
      </c>
      <c r="B39" s="39" t="s">
        <v>47</v>
      </c>
      <c r="C39" s="40">
        <v>58486.233299999963</v>
      </c>
      <c r="D39" s="41">
        <v>1E-4</v>
      </c>
      <c r="E39">
        <f t="shared" si="0"/>
        <v>7193.7207224731537</v>
      </c>
      <c r="F39">
        <f t="shared" si="1"/>
        <v>7193.5</v>
      </c>
      <c r="G39">
        <f t="shared" si="2"/>
        <v>0.30636499996035127</v>
      </c>
      <c r="J39">
        <f t="shared" si="3"/>
        <v>0.30636499996035127</v>
      </c>
      <c r="O39">
        <f t="shared" ca="1" si="4"/>
        <v>-1.4340146587388802E-3</v>
      </c>
      <c r="Q39" s="1">
        <f t="shared" si="5"/>
        <v>43467.733299999963</v>
      </c>
    </row>
    <row r="40" spans="1:17" x14ac:dyDescent="0.2">
      <c r="A40" s="37" t="s">
        <v>45</v>
      </c>
      <c r="B40" s="39" t="s">
        <v>46</v>
      </c>
      <c r="C40" s="40">
        <v>58486.92939999979</v>
      </c>
      <c r="D40" s="41">
        <v>1E-4</v>
      </c>
      <c r="E40">
        <f t="shared" si="0"/>
        <v>7194.2222318281483</v>
      </c>
      <c r="F40">
        <f t="shared" si="1"/>
        <v>7194</v>
      </c>
      <c r="G40">
        <f t="shared" si="2"/>
        <v>0.30845999978919281</v>
      </c>
      <c r="J40">
        <f t="shared" si="3"/>
        <v>0.30845999978919281</v>
      </c>
      <c r="O40">
        <f t="shared" ca="1" si="4"/>
        <v>-1.4652580463108689E-3</v>
      </c>
      <c r="Q40" s="1">
        <f t="shared" si="5"/>
        <v>43468.42939999979</v>
      </c>
    </row>
    <row r="41" spans="1:17" x14ac:dyDescent="0.2">
      <c r="A41" s="37" t="s">
        <v>45</v>
      </c>
      <c r="B41" s="39" t="s">
        <v>47</v>
      </c>
      <c r="C41" s="40">
        <v>58487.636400000192</v>
      </c>
      <c r="D41" s="41">
        <v>1E-4</v>
      </c>
      <c r="E41">
        <f t="shared" si="0"/>
        <v>7194.7315941529168</v>
      </c>
      <c r="F41">
        <f t="shared" si="1"/>
        <v>7194.5</v>
      </c>
      <c r="G41">
        <f t="shared" si="2"/>
        <v>0.32145500018668827</v>
      </c>
      <c r="J41">
        <f t="shared" si="3"/>
        <v>0.32145500018668827</v>
      </c>
      <c r="O41">
        <f t="shared" ca="1" si="4"/>
        <v>-1.496501433882913E-3</v>
      </c>
      <c r="Q41" s="1">
        <f t="shared" si="5"/>
        <v>43469.136400000192</v>
      </c>
    </row>
    <row r="42" spans="1:17" x14ac:dyDescent="0.2">
      <c r="A42" s="37" t="s">
        <v>45</v>
      </c>
      <c r="B42" s="39" t="s">
        <v>46</v>
      </c>
      <c r="C42" s="40">
        <v>58488.315400000196</v>
      </c>
      <c r="D42" s="41">
        <v>1E-4</v>
      </c>
      <c r="E42">
        <f t="shared" si="0"/>
        <v>7195.2207837120732</v>
      </c>
      <c r="F42">
        <f t="shared" si="1"/>
        <v>7195</v>
      </c>
      <c r="G42">
        <f t="shared" si="2"/>
        <v>0.30645000019285362</v>
      </c>
      <c r="J42">
        <f t="shared" si="3"/>
        <v>0.30645000019285362</v>
      </c>
      <c r="O42">
        <f t="shared" ca="1" si="4"/>
        <v>-1.5277448214549016E-3</v>
      </c>
      <c r="Q42" s="1">
        <f t="shared" si="5"/>
        <v>43469.815400000196</v>
      </c>
    </row>
    <row r="43" spans="1:17" x14ac:dyDescent="0.2">
      <c r="A43" s="37" t="s">
        <v>45</v>
      </c>
      <c r="B43" s="39" t="s">
        <v>47</v>
      </c>
      <c r="C43" s="40">
        <v>59202.496400000062</v>
      </c>
      <c r="D43" s="41">
        <v>1E-4</v>
      </c>
      <c r="E43">
        <f t="shared" si="0"/>
        <v>7709.7567020410952</v>
      </c>
      <c r="F43">
        <f t="shared" si="1"/>
        <v>7710</v>
      </c>
      <c r="G43">
        <f t="shared" si="2"/>
        <v>-0.33769999993819511</v>
      </c>
      <c r="J43">
        <f t="shared" si="3"/>
        <v>-0.33769999993819511</v>
      </c>
      <c r="O43">
        <f t="shared" ca="1" si="4"/>
        <v>-3.3708434020613909E-2</v>
      </c>
      <c r="Q43" s="1">
        <f t="shared" si="5"/>
        <v>44183.996400000062</v>
      </c>
    </row>
    <row r="44" spans="1:17" x14ac:dyDescent="0.2">
      <c r="A44" s="37" t="s">
        <v>45</v>
      </c>
      <c r="B44" s="39" t="s">
        <v>46</v>
      </c>
      <c r="C44" s="40">
        <v>59203.188399999868</v>
      </c>
      <c r="D44" s="41">
        <v>1E-4</v>
      </c>
      <c r="E44">
        <f t="shared" si="0"/>
        <v>7710.2552575268664</v>
      </c>
      <c r="F44">
        <f t="shared" si="1"/>
        <v>7710.5</v>
      </c>
      <c r="G44">
        <f t="shared" si="2"/>
        <v>-0.33970500013674609</v>
      </c>
      <c r="J44">
        <f t="shared" si="3"/>
        <v>-0.33970500013674609</v>
      </c>
      <c r="O44">
        <f t="shared" ca="1" si="4"/>
        <v>-3.3739677408185897E-2</v>
      </c>
      <c r="Q44" s="1">
        <f t="shared" si="5"/>
        <v>44184.688399999868</v>
      </c>
    </row>
    <row r="45" spans="1:17" x14ac:dyDescent="0.2">
      <c r="A45" s="37" t="s">
        <v>45</v>
      </c>
      <c r="B45" s="39" t="s">
        <v>46</v>
      </c>
      <c r="C45" s="40">
        <v>59204.577300000004</v>
      </c>
      <c r="D45" s="41">
        <v>1E-4</v>
      </c>
      <c r="E45">
        <f t="shared" si="0"/>
        <v>7711.2558987327202</v>
      </c>
      <c r="F45">
        <f t="shared" si="1"/>
        <v>7711.5</v>
      </c>
      <c r="G45">
        <f t="shared" si="2"/>
        <v>-0.33881499999552034</v>
      </c>
      <c r="J45">
        <f t="shared" si="3"/>
        <v>-0.33881499999552034</v>
      </c>
      <c r="O45">
        <f t="shared" ca="1" si="4"/>
        <v>-3.3802164183329875E-2</v>
      </c>
      <c r="Q45" s="1">
        <f t="shared" si="5"/>
        <v>44186.077300000004</v>
      </c>
    </row>
    <row r="46" spans="1:17" x14ac:dyDescent="0.2">
      <c r="A46" s="37" t="s">
        <v>45</v>
      </c>
      <c r="B46" s="39" t="s">
        <v>46</v>
      </c>
      <c r="C46" s="40">
        <v>59205.964999999851</v>
      </c>
      <c r="D46" s="41">
        <v>1E-4</v>
      </c>
      <c r="E46">
        <f t="shared" si="0"/>
        <v>7712.2556753912795</v>
      </c>
      <c r="F46">
        <f t="shared" si="1"/>
        <v>7712.5</v>
      </c>
      <c r="G46">
        <f t="shared" si="2"/>
        <v>-0.33912500015139813</v>
      </c>
      <c r="J46">
        <f t="shared" si="3"/>
        <v>-0.33912500015139813</v>
      </c>
      <c r="O46">
        <f t="shared" ca="1" si="4"/>
        <v>-3.3864650958473907E-2</v>
      </c>
      <c r="Q46" s="1">
        <f t="shared" si="5"/>
        <v>44187.464999999851</v>
      </c>
    </row>
    <row r="47" spans="1:17" x14ac:dyDescent="0.2">
      <c r="A47" s="37" t="s">
        <v>45</v>
      </c>
      <c r="B47" s="39" t="s">
        <v>47</v>
      </c>
      <c r="C47" s="40">
        <v>59206.660900000017</v>
      </c>
      <c r="D47" s="41">
        <v>1E-4</v>
      </c>
      <c r="E47">
        <f t="shared" si="0"/>
        <v>7712.7570406553377</v>
      </c>
      <c r="F47">
        <f t="shared" si="1"/>
        <v>7713</v>
      </c>
      <c r="G47">
        <f t="shared" si="2"/>
        <v>-0.33722999998281011</v>
      </c>
      <c r="J47">
        <f t="shared" si="3"/>
        <v>-0.33722999998281011</v>
      </c>
      <c r="O47">
        <f t="shared" ca="1" si="4"/>
        <v>-3.3895894346045896E-2</v>
      </c>
      <c r="Q47" s="1">
        <f t="shared" si="5"/>
        <v>44188.160900000017</v>
      </c>
    </row>
    <row r="48" spans="1:17" x14ac:dyDescent="0.2">
      <c r="A48" s="37" t="s">
        <v>45</v>
      </c>
      <c r="B48" s="39" t="s">
        <v>46</v>
      </c>
      <c r="C48" s="40">
        <v>59207.351100000087</v>
      </c>
      <c r="D48" s="41">
        <v>1E-4</v>
      </c>
      <c r="E48">
        <f t="shared" si="0"/>
        <v>7713.2542993206716</v>
      </c>
      <c r="F48">
        <f t="shared" si="1"/>
        <v>7713.5</v>
      </c>
      <c r="G48">
        <f t="shared" si="2"/>
        <v>-0.34103499991761055</v>
      </c>
      <c r="J48">
        <f t="shared" si="3"/>
        <v>-0.34103499991761055</v>
      </c>
      <c r="O48">
        <f t="shared" ca="1" si="4"/>
        <v>-3.3927137733617885E-2</v>
      </c>
      <c r="Q48" s="1">
        <f t="shared" si="5"/>
        <v>44188.851100000087</v>
      </c>
    </row>
    <row r="49" spans="1:17" x14ac:dyDescent="0.2">
      <c r="A49" s="37" t="s">
        <v>45</v>
      </c>
      <c r="B49" s="39" t="s">
        <v>46</v>
      </c>
      <c r="C49" s="40">
        <v>59208.74179999996</v>
      </c>
      <c r="D49" s="41">
        <v>1E-4</v>
      </c>
      <c r="E49">
        <f t="shared" si="0"/>
        <v>7714.2562373469627</v>
      </c>
      <c r="F49">
        <f t="shared" si="1"/>
        <v>7714.5</v>
      </c>
      <c r="G49">
        <f t="shared" si="2"/>
        <v>-0.33834500004013535</v>
      </c>
      <c r="J49">
        <f t="shared" si="3"/>
        <v>-0.33834500004013535</v>
      </c>
      <c r="O49">
        <f t="shared" ca="1" si="4"/>
        <v>-3.3989624508761862E-2</v>
      </c>
      <c r="Q49" s="1">
        <f t="shared" si="5"/>
        <v>44190.24179999996</v>
      </c>
    </row>
    <row r="50" spans="1:17" x14ac:dyDescent="0.2">
      <c r="A50" s="37" t="s">
        <v>45</v>
      </c>
      <c r="B50" s="39" t="s">
        <v>46</v>
      </c>
      <c r="C50" s="40">
        <v>59210.129399999976</v>
      </c>
      <c r="D50" s="41">
        <v>1E-4</v>
      </c>
      <c r="E50">
        <f t="shared" si="0"/>
        <v>7715.2559419600539</v>
      </c>
      <c r="F50">
        <f t="shared" si="1"/>
        <v>7715.5</v>
      </c>
      <c r="G50">
        <f t="shared" si="2"/>
        <v>-0.3387550000261399</v>
      </c>
      <c r="J50">
        <f t="shared" si="3"/>
        <v>-0.3387550000261399</v>
      </c>
      <c r="O50">
        <f t="shared" ca="1" si="4"/>
        <v>-3.4052111283905895E-2</v>
      </c>
      <c r="Q50" s="1">
        <f t="shared" si="5"/>
        <v>44191.629399999976</v>
      </c>
    </row>
    <row r="51" spans="1:17" x14ac:dyDescent="0.2">
      <c r="A51" s="37" t="s">
        <v>45</v>
      </c>
      <c r="B51" s="39" t="s">
        <v>46</v>
      </c>
      <c r="C51" s="40">
        <v>59211.518000000156</v>
      </c>
      <c r="D51" s="41">
        <v>1E-4</v>
      </c>
      <c r="E51">
        <f t="shared" si="0"/>
        <v>7716.2563670291674</v>
      </c>
      <c r="F51">
        <f t="shared" si="1"/>
        <v>7716.5</v>
      </c>
      <c r="G51">
        <f t="shared" si="2"/>
        <v>-0.33816499984823167</v>
      </c>
      <c r="J51">
        <f t="shared" si="3"/>
        <v>-0.33816499984823167</v>
      </c>
      <c r="O51">
        <f t="shared" ca="1" si="4"/>
        <v>-3.4114598059049872E-2</v>
      </c>
      <c r="Q51" s="1">
        <f t="shared" si="5"/>
        <v>44193.018000000156</v>
      </c>
    </row>
    <row r="52" spans="1:17" x14ac:dyDescent="0.2">
      <c r="A52" s="37" t="s">
        <v>45</v>
      </c>
      <c r="B52" s="39" t="s">
        <v>46</v>
      </c>
      <c r="C52" s="40">
        <v>59212.905700000003</v>
      </c>
      <c r="D52" s="41">
        <v>1E-4</v>
      </c>
      <c r="E52">
        <f t="shared" si="0"/>
        <v>7717.2561436877268</v>
      </c>
      <c r="F52">
        <f t="shared" si="1"/>
        <v>7717.5</v>
      </c>
      <c r="G52">
        <f t="shared" si="2"/>
        <v>-0.3384749999968335</v>
      </c>
      <c r="J52">
        <f t="shared" si="3"/>
        <v>-0.3384749999968335</v>
      </c>
      <c r="O52">
        <f t="shared" ca="1" si="4"/>
        <v>-3.4177084834193849E-2</v>
      </c>
      <c r="Q52" s="1">
        <f t="shared" si="5"/>
        <v>44194.405700000003</v>
      </c>
    </row>
    <row r="53" spans="1:17" x14ac:dyDescent="0.2">
      <c r="A53" s="37" t="s">
        <v>45</v>
      </c>
      <c r="B53" s="39" t="s">
        <v>46</v>
      </c>
      <c r="C53" s="40">
        <v>59215.683600000106</v>
      </c>
      <c r="D53" s="41">
        <v>1E-4</v>
      </c>
      <c r="E53">
        <f t="shared" si="0"/>
        <v>7719.2574981449015</v>
      </c>
      <c r="F53">
        <f t="shared" si="1"/>
        <v>7719.5</v>
      </c>
      <c r="G53">
        <f t="shared" si="2"/>
        <v>-0.33659499989880715</v>
      </c>
      <c r="J53">
        <f t="shared" si="3"/>
        <v>-0.33659499989880715</v>
      </c>
      <c r="O53">
        <f t="shared" ca="1" si="4"/>
        <v>-3.4302058384481859E-2</v>
      </c>
      <c r="Q53" s="1">
        <f t="shared" si="5"/>
        <v>44197.183600000106</v>
      </c>
    </row>
    <row r="54" spans="1:17" x14ac:dyDescent="0.2">
      <c r="A54" s="37" t="s">
        <v>45</v>
      </c>
      <c r="B54" s="39" t="s">
        <v>46</v>
      </c>
      <c r="C54" s="40">
        <v>59217.069800000172</v>
      </c>
      <c r="D54" s="41">
        <v>1E-4</v>
      </c>
      <c r="E54">
        <f t="shared" si="0"/>
        <v>7720.2561941197619</v>
      </c>
      <c r="F54">
        <f t="shared" si="1"/>
        <v>7720.5</v>
      </c>
      <c r="G54">
        <f t="shared" si="2"/>
        <v>-0.33840499982761685</v>
      </c>
      <c r="J54">
        <f t="shared" si="3"/>
        <v>-0.33840499982761685</v>
      </c>
      <c r="O54">
        <f t="shared" ca="1" si="4"/>
        <v>-3.4364545159625892E-2</v>
      </c>
      <c r="Q54" s="1">
        <f t="shared" si="5"/>
        <v>44198.569800000172</v>
      </c>
    </row>
    <row r="55" spans="1:17" x14ac:dyDescent="0.2">
      <c r="A55" s="37" t="s">
        <v>45</v>
      </c>
      <c r="B55" s="39" t="s">
        <v>46</v>
      </c>
      <c r="C55" s="40">
        <v>59218.459600000177</v>
      </c>
      <c r="D55" s="41">
        <v>1E-4</v>
      </c>
      <c r="E55">
        <f t="shared" si="0"/>
        <v>7721.2574837358343</v>
      </c>
      <c r="F55">
        <f t="shared" si="1"/>
        <v>7721.5</v>
      </c>
      <c r="G55">
        <f t="shared" si="2"/>
        <v>-0.33661499982554233</v>
      </c>
      <c r="J55">
        <f t="shared" si="3"/>
        <v>-0.33661499982554233</v>
      </c>
      <c r="O55">
        <f t="shared" ca="1" si="4"/>
        <v>-3.4427031934769869E-2</v>
      </c>
      <c r="Q55" s="1">
        <f t="shared" si="5"/>
        <v>44199.959600000177</v>
      </c>
    </row>
    <row r="56" spans="1:17" x14ac:dyDescent="0.2">
      <c r="A56" s="37" t="s">
        <v>45</v>
      </c>
      <c r="B56" s="39" t="s">
        <v>46</v>
      </c>
      <c r="C56" s="40">
        <v>59219.846700000111</v>
      </c>
      <c r="D56" s="41">
        <v>1E-4</v>
      </c>
      <c r="E56">
        <f t="shared" si="0"/>
        <v>7722.2568281209133</v>
      </c>
      <c r="F56">
        <f t="shared" si="1"/>
        <v>7722.5</v>
      </c>
      <c r="G56">
        <f t="shared" si="2"/>
        <v>-0.33752499989350326</v>
      </c>
      <c r="J56">
        <f t="shared" si="3"/>
        <v>-0.33752499989350326</v>
      </c>
      <c r="O56">
        <f t="shared" ca="1" si="4"/>
        <v>-3.4489518709913847E-2</v>
      </c>
      <c r="Q56" s="1">
        <f t="shared" si="5"/>
        <v>44201.346700000111</v>
      </c>
    </row>
    <row r="57" spans="1:17" x14ac:dyDescent="0.2">
      <c r="A57" s="37" t="s">
        <v>45</v>
      </c>
      <c r="B57" s="39" t="s">
        <v>47</v>
      </c>
      <c r="C57" s="40">
        <v>59220.539700000081</v>
      </c>
      <c r="D57" s="41">
        <v>1E-4</v>
      </c>
      <c r="E57">
        <f t="shared" si="0"/>
        <v>7722.7561040627079</v>
      </c>
      <c r="F57">
        <f t="shared" si="1"/>
        <v>7723</v>
      </c>
      <c r="G57">
        <f t="shared" si="2"/>
        <v>-0.33852999992086552</v>
      </c>
      <c r="J57">
        <f t="shared" si="3"/>
        <v>-0.33852999992086552</v>
      </c>
      <c r="O57">
        <f t="shared" ca="1" si="4"/>
        <v>-3.4520762097485835E-2</v>
      </c>
      <c r="Q57" s="1">
        <f t="shared" si="5"/>
        <v>44202.039700000081</v>
      </c>
    </row>
    <row r="58" spans="1:17" x14ac:dyDescent="0.2">
      <c r="A58" s="37" t="s">
        <v>45</v>
      </c>
      <c r="B58" s="39" t="s">
        <v>46</v>
      </c>
      <c r="C58" s="40">
        <v>59222.622500000056</v>
      </c>
      <c r="D58" s="41">
        <v>1E-4</v>
      </c>
      <c r="E58">
        <f t="shared" si="0"/>
        <v>7724.2566696205749</v>
      </c>
      <c r="F58">
        <f t="shared" si="1"/>
        <v>7724.5</v>
      </c>
      <c r="G58">
        <f t="shared" si="2"/>
        <v>-0.33774499994615326</v>
      </c>
      <c r="J58">
        <f t="shared" si="3"/>
        <v>-0.33774499994615326</v>
      </c>
      <c r="O58">
        <f t="shared" ca="1" si="4"/>
        <v>-3.4614492260201857E-2</v>
      </c>
      <c r="Q58" s="1">
        <f t="shared" si="5"/>
        <v>44204.122500000056</v>
      </c>
    </row>
    <row r="59" spans="1:17" x14ac:dyDescent="0.2">
      <c r="A59" s="37" t="s">
        <v>45</v>
      </c>
      <c r="B59" s="39" t="s">
        <v>46</v>
      </c>
      <c r="C59" s="40">
        <v>59224.011799999978</v>
      </c>
      <c r="D59" s="41">
        <v>1E-4</v>
      </c>
      <c r="E59">
        <f t="shared" si="0"/>
        <v>7725.2575990086361</v>
      </c>
      <c r="F59">
        <f t="shared" si="1"/>
        <v>7725.5</v>
      </c>
      <c r="G59">
        <f t="shared" si="2"/>
        <v>-0.33645500002603512</v>
      </c>
      <c r="J59">
        <f t="shared" si="3"/>
        <v>-0.33645500002603512</v>
      </c>
      <c r="O59">
        <f t="shared" ca="1" si="4"/>
        <v>-3.4676979035345834E-2</v>
      </c>
      <c r="Q59" s="1">
        <f t="shared" si="5"/>
        <v>44205.511799999978</v>
      </c>
    </row>
    <row r="60" spans="1:17" x14ac:dyDescent="0.2">
      <c r="A60" s="37" t="s">
        <v>45</v>
      </c>
      <c r="B60" s="39" t="s">
        <v>46</v>
      </c>
      <c r="C60" s="40">
        <v>59225.397100000177</v>
      </c>
      <c r="D60" s="41">
        <v>1E-4</v>
      </c>
      <c r="E60">
        <f t="shared" si="0"/>
        <v>7726.2556465732778</v>
      </c>
      <c r="F60">
        <f t="shared" si="1"/>
        <v>7726.5</v>
      </c>
      <c r="G60">
        <f t="shared" si="2"/>
        <v>-0.33916499982296955</v>
      </c>
      <c r="J60">
        <f t="shared" si="3"/>
        <v>-0.33916499982296955</v>
      </c>
      <c r="O60">
        <f t="shared" ca="1" si="4"/>
        <v>-3.4739465810489867E-2</v>
      </c>
      <c r="Q60" s="1">
        <f t="shared" si="5"/>
        <v>44206.897100000177</v>
      </c>
    </row>
    <row r="61" spans="1:17" x14ac:dyDescent="0.2">
      <c r="A61" s="37" t="s">
        <v>45</v>
      </c>
      <c r="B61" s="39" t="s">
        <v>47</v>
      </c>
      <c r="C61" s="40">
        <v>59226.097399999853</v>
      </c>
      <c r="D61" s="41">
        <v>1E-4</v>
      </c>
      <c r="E61">
        <f t="shared" si="0"/>
        <v>7726.760181842963</v>
      </c>
      <c r="F61">
        <f t="shared" si="1"/>
        <v>7727</v>
      </c>
      <c r="G61">
        <f t="shared" si="2"/>
        <v>-0.33287000014388468</v>
      </c>
      <c r="J61">
        <f t="shared" si="3"/>
        <v>-0.33287000014388468</v>
      </c>
      <c r="O61">
        <f t="shared" ca="1" si="4"/>
        <v>-3.4770709198061855E-2</v>
      </c>
      <c r="Q61" s="1">
        <f t="shared" si="5"/>
        <v>44207.597399999853</v>
      </c>
    </row>
    <row r="62" spans="1:17" x14ac:dyDescent="0.2">
      <c r="A62" s="37" t="s">
        <v>45</v>
      </c>
      <c r="B62" s="39" t="s">
        <v>46</v>
      </c>
      <c r="C62" s="40">
        <v>59226.785300000105</v>
      </c>
      <c r="D62" s="41">
        <v>1E-4</v>
      </c>
      <c r="E62">
        <f t="shared" si="0"/>
        <v>7727.2557834598483</v>
      </c>
      <c r="F62">
        <f t="shared" si="1"/>
        <v>7727.5</v>
      </c>
      <c r="G62">
        <f t="shared" si="2"/>
        <v>-0.33897499989689095</v>
      </c>
      <c r="J62">
        <f t="shared" si="3"/>
        <v>-0.33897499989689095</v>
      </c>
      <c r="O62">
        <f t="shared" ca="1" si="4"/>
        <v>-3.4801952585633844E-2</v>
      </c>
      <c r="Q62" s="1">
        <f t="shared" si="5"/>
        <v>44208.285300000105</v>
      </c>
    </row>
    <row r="63" spans="1:17" x14ac:dyDescent="0.2">
      <c r="B63" s="2"/>
      <c r="C63" s="6"/>
      <c r="D63" s="6"/>
    </row>
    <row r="64" spans="1:17" x14ac:dyDescent="0.2">
      <c r="B64" s="2"/>
      <c r="C64" s="6"/>
      <c r="D64" s="6"/>
    </row>
    <row r="65" spans="2:4" x14ac:dyDescent="0.2">
      <c r="B65" s="2"/>
      <c r="C65" s="6"/>
      <c r="D65" s="6"/>
    </row>
    <row r="66" spans="2:4" x14ac:dyDescent="0.2">
      <c r="B66" s="2"/>
      <c r="C66" s="6"/>
      <c r="D66" s="6"/>
    </row>
    <row r="67" spans="2:4" x14ac:dyDescent="0.2">
      <c r="B67" s="2"/>
      <c r="C67" s="6"/>
      <c r="D67" s="6"/>
    </row>
    <row r="68" spans="2:4" x14ac:dyDescent="0.2">
      <c r="B68" s="2"/>
      <c r="C68" s="6"/>
      <c r="D68" s="6"/>
    </row>
    <row r="69" spans="2:4" x14ac:dyDescent="0.2">
      <c r="C69" s="6"/>
      <c r="D69" s="6"/>
    </row>
    <row r="70" spans="2:4" x14ac:dyDescent="0.2">
      <c r="C70" s="6"/>
      <c r="D70" s="6"/>
    </row>
    <row r="71" spans="2:4" x14ac:dyDescent="0.2">
      <c r="C71" s="6"/>
      <c r="D71" s="6"/>
    </row>
    <row r="72" spans="2:4" x14ac:dyDescent="0.2">
      <c r="C72" s="6"/>
      <c r="D72" s="6"/>
    </row>
    <row r="73" spans="2:4" x14ac:dyDescent="0.2">
      <c r="C73" s="6"/>
      <c r="D73" s="6"/>
    </row>
    <row r="74" spans="2:4" x14ac:dyDescent="0.2">
      <c r="C74" s="6"/>
      <c r="D74" s="6"/>
    </row>
    <row r="75" spans="2:4" x14ac:dyDescent="0.2">
      <c r="C75" s="6"/>
      <c r="D75" s="6"/>
    </row>
    <row r="76" spans="2:4" x14ac:dyDescent="0.2">
      <c r="C76" s="6"/>
      <c r="D76" s="6"/>
    </row>
    <row r="77" spans="2:4" x14ac:dyDescent="0.2">
      <c r="C77" s="6"/>
      <c r="D77" s="6"/>
    </row>
    <row r="78" spans="2:4" x14ac:dyDescent="0.2">
      <c r="C78" s="6"/>
      <c r="D78" s="6"/>
    </row>
    <row r="79" spans="2:4" x14ac:dyDescent="0.2">
      <c r="C79" s="6"/>
      <c r="D79" s="6"/>
    </row>
    <row r="80" spans="2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2024-07-27T06:10:55Z</dcterms:modified>
</cp:coreProperties>
</file>