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D2FB719-0DA4-484C-84B4-EB2980C93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29" i="1"/>
  <c r="F29" i="1"/>
  <c r="G29" i="1" s="1"/>
  <c r="K29" i="1" s="1"/>
  <c r="Q29" i="1"/>
  <c r="E30" i="1"/>
  <c r="F30" i="1"/>
  <c r="G30" i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22" i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2" i="1"/>
  <c r="C11" i="1"/>
  <c r="O30" i="1" l="1"/>
  <c r="O29" i="1"/>
  <c r="O32" i="1"/>
  <c r="O31" i="1"/>
  <c r="O28" i="1"/>
  <c r="O24" i="1"/>
  <c r="O23" i="1"/>
  <c r="O27" i="1"/>
  <c r="O25" i="1"/>
  <c r="O22" i="1"/>
  <c r="O26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<sst xmlns="http://schemas.openxmlformats.org/spreadsheetml/2006/main" count="74" uniqueCount="53">
  <si>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</si>
  <si>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</si>
  <si>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</si>
  <si>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</si>
  <si>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</si>
  <si>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</si>
  <si>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</si>
  <si>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</si>
  <si>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</si>
  <si>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</si>
  <si>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</si>
  <si>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</si>
  <si>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</si>
  <si>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</si>
  <si>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</si>
  <si>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</si>
  <si>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</si>
  <si>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</si>
  <si>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</si>
  <si>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</si>
  <si>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</si>
  <si>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</si>
  <si>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</si>
  <si>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</si>
  <si>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</si>
  <si>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</si>
  <si>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</si>
  <si>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</si>
  <si>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</si>
  <si>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</si>
  <si>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</si>
  <si>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</si>
  <si>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</si>
  <si>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</si>
  <si>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</si>
  <si>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</si>
  <si>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</si>
  <si>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</si>
  <si>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</si>
  <si>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</si>
  <si>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</si>
  <si>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</si>
  <si>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</si>
  <si>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</si>
  <si>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</si>
  <si>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UCAC3 276-029490 Per</t>
  </si>
  <si>
    <t>JBAV, 76</t>
  </si>
  <si>
    <t>I</t>
  </si>
  <si>
    <t>Artificial</t>
  </si>
  <si>
    <t>L</t>
  </si>
  <si>
    <t>Lennestadt</t>
  </si>
  <si>
    <t xml:space="preserve">Mag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</si>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</sst>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165" fontId="5" fillId="0" borderId="0" xfId="0" applyNumberFormat="1" applyFont="1" applyAlignment="1">
      <alignment horizontal="left" vertical="center"/>
    </xf>
    <xf numFmtId="165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vertical="center"/>
    </xf>
    <xf numFmtId="22" fontId="14" fillId="0" borderId="10" xfId="0" applyNumberFormat="1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UCAC3 276-029490 Per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41841549282324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0.10729999999603024</c:v>
                </c:pt>
                <c:pt idx="3">
                  <c:v>-0.1062000000019907</c:v>
                </c:pt>
                <c:pt idx="4">
                  <c:v>4.6599999994214159E-2</c:v>
                </c:pt>
                <c:pt idx="5">
                  <c:v>-0.17900000000372529</c:v>
                </c:pt>
                <c:pt idx="6">
                  <c:v>-2.0600000003469177E-2</c:v>
                </c:pt>
                <c:pt idx="7">
                  <c:v>-0.24480000000039581</c:v>
                </c:pt>
                <c:pt idx="8">
                  <c:v>0.20289999999658903</c:v>
                </c:pt>
                <c:pt idx="9">
                  <c:v>-0.10480000000097789</c:v>
                </c:pt>
                <c:pt idx="10">
                  <c:v>-2.599999999802094E-3</c:v>
                </c:pt>
                <c:pt idx="11">
                  <c:v>-0.15780000000086147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-5.2235456530019819E-5</c:v>
                </c:pt>
                <c:pt idx="1">
                  <c:v>-5.2235456530019819E-5</c:v>
                </c:pt>
                <c:pt idx="2">
                  <c:v>-4.8400179312709322E-3</c:v>
                </c:pt>
                <c:pt idx="3">
                  <c:v>-1.7607437863913365E-2</c:v>
                </c:pt>
                <c:pt idx="4">
                  <c:v>-1.7607437863913365E-2</c:v>
                </c:pt>
                <c:pt idx="5">
                  <c:v>-2.9006919946629822E-2</c:v>
                </c:pt>
                <c:pt idx="6">
                  <c:v>-2.9006919946629822E-2</c:v>
                </c:pt>
                <c:pt idx="7">
                  <c:v>-3.0602847438210127E-2</c:v>
                </c:pt>
                <c:pt idx="8">
                  <c:v>-3.3908697242197895E-2</c:v>
                </c:pt>
                <c:pt idx="9">
                  <c:v>-9.3072009251496307E-2</c:v>
                </c:pt>
                <c:pt idx="10">
                  <c:v>-9.6491853876311248E-2</c:v>
                </c:pt>
                <c:pt idx="11">
                  <c:v>-0.10675138775075606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21</c:v>
                      </c:pt>
                      <c:pt idx="3">
                        <c:v>77</c:v>
                      </c:pt>
                      <c:pt idx="4">
                        <c:v>77</c:v>
                      </c:pt>
                      <c:pt idx="5">
                        <c:v>127</c:v>
                      </c:pt>
                      <c:pt idx="6">
                        <c:v>127</c:v>
                      </c:pt>
                      <c:pt idx="7">
                        <c:v>134</c:v>
                      </c:pt>
                      <c:pt idx="8">
                        <c:v>148.5</c:v>
                      </c:pt>
                      <c:pt idx="9">
                        <c:v>408</c:v>
                      </c:pt>
                      <c:pt idx="10">
                        <c:v>423</c:v>
                      </c:pt>
                      <c:pt idx="11">
                        <c:v>468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UCAC3 276-029490 Per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0.10729999999603024</c:v>
                </c:pt>
                <c:pt idx="3">
                  <c:v>-0.1062000000019907</c:v>
                </c:pt>
                <c:pt idx="4">
                  <c:v>4.6599999994214159E-2</c:v>
                </c:pt>
                <c:pt idx="5">
                  <c:v>-0.17900000000372529</c:v>
                </c:pt>
                <c:pt idx="6">
                  <c:v>-2.0600000003469177E-2</c:v>
                </c:pt>
                <c:pt idx="7">
                  <c:v>-0.24480000000039581</c:v>
                </c:pt>
                <c:pt idx="8">
                  <c:v>0.20289999999658903</c:v>
                </c:pt>
                <c:pt idx="9">
                  <c:v>-0.10480000000097789</c:v>
                </c:pt>
                <c:pt idx="10">
                  <c:v>-2.599999999802094E-3</c:v>
                </c:pt>
                <c:pt idx="11">
                  <c:v>-0.15780000000086147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-5.2235456530019819E-5</c:v>
                </c:pt>
                <c:pt idx="1">
                  <c:v>-5.2235456530019819E-5</c:v>
                </c:pt>
                <c:pt idx="2">
                  <c:v>-4.8400179312709322E-3</c:v>
                </c:pt>
                <c:pt idx="3">
                  <c:v>-1.7607437863913365E-2</c:v>
                </c:pt>
                <c:pt idx="4">
                  <c:v>-1.7607437863913365E-2</c:v>
                </c:pt>
                <c:pt idx="5">
                  <c:v>-2.9006919946629822E-2</c:v>
                </c:pt>
                <c:pt idx="6">
                  <c:v>-2.9006919946629822E-2</c:v>
                </c:pt>
                <c:pt idx="7">
                  <c:v>-3.0602847438210127E-2</c:v>
                </c:pt>
                <c:pt idx="8">
                  <c:v>-3.3908697242197895E-2</c:v>
                </c:pt>
                <c:pt idx="9">
                  <c:v>-9.3072009251496307E-2</c:v>
                </c:pt>
                <c:pt idx="10">
                  <c:v>-9.6491853876311248E-2</c:v>
                </c:pt>
                <c:pt idx="11">
                  <c:v>-0.10675138775075606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77</c:v>
                </c:pt>
                <c:pt idx="4">
                  <c:v>77</c:v>
                </c:pt>
                <c:pt idx="5">
                  <c:v>127</c:v>
                </c:pt>
                <c:pt idx="6">
                  <c:v>127</c:v>
                </c:pt>
                <c:pt idx="7">
                  <c:v>134</c:v>
                </c:pt>
                <c:pt idx="8">
                  <c:v>148.5</c:v>
                </c:pt>
                <c:pt idx="9">
                  <c:v>408</c:v>
                </c:pt>
                <c:pt idx="10">
                  <c:v>423</c:v>
                </c:pt>
                <c:pt idx="11">
                  <c:v>468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5703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2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29"/>
      <c r="E2" s="22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59806.576500000003</v>
      </c>
      <c r="D7" s="13" t="s">
        <v>50</v>
      </c>
      <c r="N7" s="21" t="s">
        <v>49</v>
      </c>
    </row>
    <row r="8" spans="1:15" ht="12.95" customHeight="1" x14ac:dyDescent="0.2">
      <c r="A8" s="21" t="s">
        <v>3</v>
      </c>
      <c r="C8" s="29">
        <v>1</v>
      </c>
      <c r="D8" s="13" t="s">
        <v>48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-5.2235456530019819E-5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-2.2798964165432915E-4</v>
      </c>
      <c r="D12" s="22"/>
      <c r="E12" s="37" t="s">
        <v>51</v>
      </c>
      <c r="F12" s="38"/>
    </row>
    <row r="13" spans="1:15" ht="12.95" customHeight="1" x14ac:dyDescent="0.2">
      <c r="A13" s="21" t="s">
        <v>18</v>
      </c>
      <c r="C13" s="22" t="s">
        <v>13</v>
      </c>
      <c r="E13" s="39" t="s">
        <v>32</v>
      </c>
      <c r="F13" s="40">
        <v>1</v>
      </c>
    </row>
    <row r="14" spans="1:15" ht="12.95" customHeight="1" x14ac:dyDescent="0.2">
      <c r="E14" s="39" t="s">
        <v>30</v>
      </c>
      <c r="F14" s="41">
        <f ca="1">NOW()+15018.5+$C$5/24</f>
        <v>60547.800476157405</v>
      </c>
    </row>
    <row r="15" spans="1:15" ht="12.95" customHeight="1" x14ac:dyDescent="0.2">
      <c r="A15" s="18" t="s">
        <v>17</v>
      </c>
      <c r="C15" s="19">
        <f ca="1">(C7+C11)+(C8+C12)*INT(MAX(F21:F3533))</f>
        <v>60274.469748612253</v>
      </c>
      <c r="E15" s="39" t="s">
        <v>33</v>
      </c>
      <c r="F15" s="41">
        <f ca="1">ROUND(2*(F14-$C$7)/$C$8,0)/2+F13</f>
        <v>742</v>
      </c>
    </row>
    <row r="16" spans="1:15" ht="12.95" customHeight="1" x14ac:dyDescent="0.2">
      <c r="A16" s="18" t="s">
        <v>4</v>
      </c>
      <c r="C16" s="19">
        <f ca="1">+C8+C12</f>
        <v>0.99977201035834562</v>
      </c>
      <c r="E16" s="39" t="s">
        <v>34</v>
      </c>
      <c r="F16" s="41">
        <f ca="1">ROUND(2*(F14-$C$15)/$C$16,0)/2+F13</f>
        <v>274.5</v>
      </c>
    </row>
    <row r="17" spans="1:21" ht="12.95" customHeight="1" thickBot="1" x14ac:dyDescent="0.25">
      <c r="A17" s="17" t="s">
        <v>27</v>
      </c>
      <c r="C17" s="21">
        <f>COUNT(C21:C2191)</f>
        <v>12</v>
      </c>
      <c r="E17" s="39" t="s">
        <v>43</v>
      </c>
      <c r="F17" s="42">
        <f ca="1">+$C$15+$C$16*$F$16-15018.5-$C$5/24</f>
        <v>45530.802998788953</v>
      </c>
    </row>
    <row r="18" spans="1:21" ht="12.95" customHeight="1" thickTop="1" thickBot="1" x14ac:dyDescent="0.25">
      <c r="A18" s="18" t="s">
        <v>5</v>
      </c>
      <c r="C18" s="25">
        <f ca="1">+C15</f>
        <v>60274.469748612253</v>
      </c>
      <c r="D18" s="26">
        <f ca="1">+C16</f>
        <v>0.99977201035834562</v>
      </c>
      <c r="E18" s="44" t="s">
        <v>44</v>
      </c>
      <c r="F18" s="43">
        <f ca="1">+($C$15+$C$16*$F$16)-($C$16/2)-15018.5-$C$5/24</f>
        <v>45530.303112783775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59806.576500000003</v>
      </c>
      <c r="D21" s="34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-5.2235456530019819E-5</v>
      </c>
      <c r="Q21" s="27">
        <f>+C21-15018.5</f>
        <v>44788.076500000003</v>
      </c>
    </row>
    <row r="22" spans="1:21" ht="12.95" customHeight="1" x14ac:dyDescent="0.2">
      <c r="A22" s="36" t="s">
        <v>46</v>
      </c>
      <c r="B22" s="31" t="s">
        <v>47</v>
      </c>
      <c r="C22" s="33">
        <v>59806.576500000003</v>
      </c>
      <c r="D22" s="35">
        <v>3.5000000000000001E-3</v>
      </c>
      <c r="E22" s="21">
        <f t="shared" ref="E22:E27" si="0">+(C22-C$7)/C$8</f>
        <v>0</v>
      </c>
      <c r="F22" s="21">
        <f t="shared" ref="F22:F27" si="1">ROUND(2*E22,0)/2</f>
        <v>0</v>
      </c>
      <c r="G22" s="21">
        <f t="shared" ref="G22:G27" si="2">+C22-(C$7+F22*C$8)</f>
        <v>0</v>
      </c>
      <c r="K22" s="21">
        <f t="shared" ref="K22:K27" si="3">+G22</f>
        <v>0</v>
      </c>
      <c r="O22" s="21">
        <f t="shared" ref="O22:O27" ca="1" si="4">+C$11+C$12*$F22</f>
        <v>-5.2235456530019819E-5</v>
      </c>
      <c r="Q22" s="27">
        <f t="shared" ref="Q22:Q27" si="5">+C22-15018.5</f>
        <v>44788.076500000003</v>
      </c>
    </row>
    <row r="23" spans="1:21" ht="12.95" customHeight="1" x14ac:dyDescent="0.2">
      <c r="A23" s="36" t="s">
        <v>46</v>
      </c>
      <c r="B23" s="31" t="s">
        <v>47</v>
      </c>
      <c r="C23" s="33">
        <v>59827.683799999999</v>
      </c>
      <c r="D23" s="35">
        <v>3.5000000000000001E-3</v>
      </c>
      <c r="E23" s="21">
        <f t="shared" si="0"/>
        <v>21.10729999999603</v>
      </c>
      <c r="F23" s="21">
        <f t="shared" si="1"/>
        <v>21</v>
      </c>
      <c r="G23" s="21">
        <f t="shared" si="2"/>
        <v>0.10729999999603024</v>
      </c>
      <c r="K23" s="21">
        <f t="shared" si="3"/>
        <v>0.10729999999603024</v>
      </c>
      <c r="O23" s="21">
        <f t="shared" ca="1" si="4"/>
        <v>-4.8400179312709322E-3</v>
      </c>
      <c r="Q23" s="27">
        <f t="shared" si="5"/>
        <v>44809.183799999999</v>
      </c>
    </row>
    <row r="24" spans="1:21" ht="12.95" customHeight="1" x14ac:dyDescent="0.2">
      <c r="A24" s="36" t="s">
        <v>46</v>
      </c>
      <c r="B24" s="31" t="s">
        <v>47</v>
      </c>
      <c r="C24" s="33">
        <v>59883.470300000001</v>
      </c>
      <c r="D24" s="35">
        <v>3.5000000000000001E-3</v>
      </c>
      <c r="E24" s="21">
        <f t="shared" si="0"/>
        <v>76.893799999998009</v>
      </c>
      <c r="F24" s="21">
        <f t="shared" si="1"/>
        <v>77</v>
      </c>
      <c r="G24" s="21">
        <f t="shared" si="2"/>
        <v>-0.1062000000019907</v>
      </c>
      <c r="K24" s="21">
        <f t="shared" si="3"/>
        <v>-0.1062000000019907</v>
      </c>
      <c r="O24" s="21">
        <f t="shared" ca="1" si="4"/>
        <v>-1.7607437863913365E-2</v>
      </c>
      <c r="Q24" s="27">
        <f t="shared" si="5"/>
        <v>44864.970300000001</v>
      </c>
    </row>
    <row r="25" spans="1:21" ht="12.95" customHeight="1" x14ac:dyDescent="0.2">
      <c r="A25" s="36" t="s">
        <v>46</v>
      </c>
      <c r="B25" s="31" t="s">
        <v>47</v>
      </c>
      <c r="C25" s="33">
        <v>59883.623099999997</v>
      </c>
      <c r="D25" s="35">
        <v>3.5000000000000001E-3</v>
      </c>
      <c r="E25" s="21">
        <f t="shared" si="0"/>
        <v>77.046599999994214</v>
      </c>
      <c r="F25" s="21">
        <f t="shared" si="1"/>
        <v>77</v>
      </c>
      <c r="G25" s="21">
        <f t="shared" si="2"/>
        <v>4.6599999994214159E-2</v>
      </c>
      <c r="K25" s="21">
        <f t="shared" si="3"/>
        <v>4.6599999994214159E-2</v>
      </c>
      <c r="O25" s="21">
        <f t="shared" ca="1" si="4"/>
        <v>-1.7607437863913365E-2</v>
      </c>
      <c r="Q25" s="27">
        <f t="shared" si="5"/>
        <v>44865.123099999997</v>
      </c>
    </row>
    <row r="26" spans="1:21" ht="12.95" customHeight="1" x14ac:dyDescent="0.2">
      <c r="A26" s="36" t="s">
        <v>46</v>
      </c>
      <c r="B26" s="31" t="s">
        <v>47</v>
      </c>
      <c r="C26" s="33">
        <v>59933.397499999999</v>
      </c>
      <c r="D26" s="35">
        <v>3.5000000000000001E-3</v>
      </c>
      <c r="E26" s="21">
        <f t="shared" si="0"/>
        <v>126.82099999999627</v>
      </c>
      <c r="F26" s="21">
        <f t="shared" si="1"/>
        <v>127</v>
      </c>
      <c r="G26" s="21">
        <f t="shared" si="2"/>
        <v>-0.17900000000372529</v>
      </c>
      <c r="K26" s="21">
        <f t="shared" si="3"/>
        <v>-0.17900000000372529</v>
      </c>
      <c r="O26" s="21">
        <f t="shared" ca="1" si="4"/>
        <v>-2.9006919946629822E-2</v>
      </c>
      <c r="Q26" s="27">
        <f t="shared" si="5"/>
        <v>44914.897499999999</v>
      </c>
    </row>
    <row r="27" spans="1:21" ht="12.95" customHeight="1" x14ac:dyDescent="0.2">
      <c r="A27" s="36" t="s">
        <v>46</v>
      </c>
      <c r="B27" s="31" t="s">
        <v>47</v>
      </c>
      <c r="C27" s="33">
        <v>59933.555899999999</v>
      </c>
      <c r="D27" s="35">
        <v>3.5000000000000001E-3</v>
      </c>
      <c r="E27" s="21">
        <f t="shared" si="0"/>
        <v>126.97939999999653</v>
      </c>
      <c r="F27" s="21">
        <f t="shared" si="1"/>
        <v>127</v>
      </c>
      <c r="G27" s="21">
        <f t="shared" si="2"/>
        <v>-2.0600000003469177E-2</v>
      </c>
      <c r="K27" s="21">
        <f t="shared" si="3"/>
        <v>-2.0600000003469177E-2</v>
      </c>
      <c r="O27" s="21">
        <f t="shared" ca="1" si="4"/>
        <v>-2.9006919946629822E-2</v>
      </c>
      <c r="Q27" s="27">
        <f t="shared" si="5"/>
        <v>44915.055899999999</v>
      </c>
    </row>
    <row r="28" spans="1:21" ht="12.95" customHeight="1" x14ac:dyDescent="0.2">
      <c r="A28" s="45" t="s">
        <v>52</v>
      </c>
      <c r="B28" s="46" t="s">
        <v>47</v>
      </c>
      <c r="C28" s="45">
        <v>59940.331700000002</v>
      </c>
      <c r="D28" s="45">
        <v>3.5000000000000001E-3</v>
      </c>
      <c r="E28" s="21">
        <f t="shared" ref="E28:E32" si="6">+(C28-C$7)/C$8</f>
        <v>133.7551999999996</v>
      </c>
      <c r="F28" s="21">
        <f t="shared" ref="F28:F32" si="7">ROUND(2*E28,0)/2</f>
        <v>134</v>
      </c>
      <c r="G28" s="21">
        <f t="shared" ref="G28:G32" si="8">+C28-(C$7+F28*C$8)</f>
        <v>-0.24480000000039581</v>
      </c>
      <c r="K28" s="21">
        <f t="shared" ref="K28:K32" si="9">+G28</f>
        <v>-0.24480000000039581</v>
      </c>
      <c r="O28" s="21">
        <f t="shared" ref="O28:O32" ca="1" si="10">+C$11+C$12*$F28</f>
        <v>-3.0602847438210127E-2</v>
      </c>
      <c r="Q28" s="27">
        <f t="shared" ref="Q28:Q32" si="11">+C28-15018.5</f>
        <v>44921.831700000002</v>
      </c>
    </row>
    <row r="29" spans="1:21" ht="12.95" customHeight="1" x14ac:dyDescent="0.2">
      <c r="A29" s="45" t="s">
        <v>52</v>
      </c>
      <c r="B29" s="46" t="s">
        <v>47</v>
      </c>
      <c r="C29" s="45">
        <v>59955.279399999999</v>
      </c>
      <c r="D29" s="45">
        <v>3.5000000000000001E-3</v>
      </c>
      <c r="E29" s="21">
        <f t="shared" si="6"/>
        <v>148.70289999999659</v>
      </c>
      <c r="F29" s="21">
        <f t="shared" si="7"/>
        <v>148.5</v>
      </c>
      <c r="G29" s="21">
        <f t="shared" si="8"/>
        <v>0.20289999999658903</v>
      </c>
      <c r="K29" s="21">
        <f t="shared" si="9"/>
        <v>0.20289999999658903</v>
      </c>
      <c r="O29" s="21">
        <f t="shared" ca="1" si="10"/>
        <v>-3.3908697242197895E-2</v>
      </c>
      <c r="Q29" s="27">
        <f t="shared" si="11"/>
        <v>44936.779399999999</v>
      </c>
    </row>
    <row r="30" spans="1:21" ht="12.95" customHeight="1" x14ac:dyDescent="0.2">
      <c r="A30" s="45" t="s">
        <v>52</v>
      </c>
      <c r="B30" s="46" t="s">
        <v>47</v>
      </c>
      <c r="C30" s="45">
        <v>60214.471700000002</v>
      </c>
      <c r="D30" s="45">
        <v>3.5000000000000001E-3</v>
      </c>
      <c r="E30" s="21">
        <f t="shared" si="6"/>
        <v>407.89519999999902</v>
      </c>
      <c r="F30" s="21">
        <f t="shared" si="7"/>
        <v>408</v>
      </c>
      <c r="G30" s="21">
        <f t="shared" si="8"/>
        <v>-0.10480000000097789</v>
      </c>
      <c r="K30" s="21">
        <f t="shared" si="9"/>
        <v>-0.10480000000097789</v>
      </c>
      <c r="O30" s="21">
        <f t="shared" ca="1" si="10"/>
        <v>-9.3072009251496307E-2</v>
      </c>
      <c r="Q30" s="27">
        <f t="shared" si="11"/>
        <v>45195.971700000002</v>
      </c>
    </row>
    <row r="31" spans="1:21" ht="12.95" customHeight="1" x14ac:dyDescent="0.2">
      <c r="A31" s="45" t="s">
        <v>52</v>
      </c>
      <c r="B31" s="46" t="s">
        <v>47</v>
      </c>
      <c r="C31" s="45">
        <v>60229.573900000003</v>
      </c>
      <c r="D31" s="45">
        <v>3.5000000000000001E-3</v>
      </c>
      <c r="E31" s="21">
        <f t="shared" si="6"/>
        <v>422.9974000000002</v>
      </c>
      <c r="F31" s="21">
        <f t="shared" si="7"/>
        <v>423</v>
      </c>
      <c r="G31" s="21">
        <f t="shared" si="8"/>
        <v>-2.599999999802094E-3</v>
      </c>
      <c r="K31" s="21">
        <f t="shared" si="9"/>
        <v>-2.599999999802094E-3</v>
      </c>
      <c r="O31" s="21">
        <f t="shared" ca="1" si="10"/>
        <v>-9.6491853876311248E-2</v>
      </c>
      <c r="Q31" s="27">
        <f t="shared" si="11"/>
        <v>45211.073900000003</v>
      </c>
    </row>
    <row r="32" spans="1:21" ht="12.95" customHeight="1" x14ac:dyDescent="0.2">
      <c r="A32" s="45" t="s">
        <v>52</v>
      </c>
      <c r="B32" s="46" t="s">
        <v>47</v>
      </c>
      <c r="C32" s="45">
        <v>60274.418700000002</v>
      </c>
      <c r="D32" s="45">
        <v>3.5000000000000001E-3</v>
      </c>
      <c r="E32" s="21">
        <f t="shared" si="6"/>
        <v>467.84219999999914</v>
      </c>
      <c r="F32" s="21">
        <f t="shared" si="7"/>
        <v>468</v>
      </c>
      <c r="G32" s="21">
        <f t="shared" si="8"/>
        <v>-0.15780000000086147</v>
      </c>
      <c r="K32" s="21">
        <f t="shared" si="9"/>
        <v>-0.15780000000086147</v>
      </c>
      <c r="O32" s="21">
        <f t="shared" ca="1" si="10"/>
        <v>-0.10675138775075606</v>
      </c>
      <c r="Q32" s="27">
        <f t="shared" si="11"/>
        <v>45255.918700000002</v>
      </c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2024-08-25T07:12:41Z</dcterms:modified>
</cp:coreProperties>
</file>