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A3B14D-9D6D-44AF-A318-7FDD65C785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1" i="1" l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<sst xmlns="http://schemas.openxmlformats.org/spreadsheetml/2006/main" count="56" uniqueCount="51">
  <si>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</si>
  <si>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</si>
  <si>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</si>
  <si>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</si>
  <si>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</si>
  <si>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</si>
  <si>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</si>
  <si>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</si>
  <si>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</si>
  <si>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</si>
  <si>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</si>
  <si>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</si>
  <si>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</si>
  <si>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</si>
  <si>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</si>
  <si>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</si>
  <si>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</si>
  <si>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</si>
  <si>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</si>
  <si>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</si>
  <si>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</si>
  <si>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</si>
  <si>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</si>
  <si>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</si>
  <si>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</si>
  <si>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</si>
  <si>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</si>
  <si>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</si>
  <si>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</si>
  <si>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</si>
  <si>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</si>
  <si>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</si>
  <si>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</si>
  <si>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</si>
  <si>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</si>
  <si>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</si>
  <si>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</si>
  <si>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</si>
  <si>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</si>
  <si>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</si>
  <si>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</si>
  <si>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AS Pic</t>
  </si>
  <si>
    <t>2017K</t>
  </si>
  <si>
    <t>G8521-1468</t>
  </si>
  <si>
    <t xml:space="preserve">EW        </t>
  </si>
  <si>
    <t>pr_6</t>
  </si>
  <si>
    <t xml:space="preserve">      </t>
  </si>
  <si>
    <t>GCVS</t>
  </si>
  <si>
    <t>AS Pic / GSC 8521-1468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</si>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</sst>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Pic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B7-4D1D-A52C-87DE62264D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B7-4D1D-A52C-87DE62264D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B7-4D1D-A52C-87DE62264D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8.5591999995813239E-2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B7-4D1D-A52C-87DE62264D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B7-4D1D-A52C-87DE62264D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B7-4D1D-A52C-87DE62264D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B7-4D1D-A52C-87DE62264D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8.5591999995813239E-2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B7-4D1D-A52C-87DE62264DB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B7-4D1D-A52C-87DE62264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85032"/>
        <c:axId val="1"/>
      </c:scatterChart>
      <c:valAx>
        <c:axId val="61985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85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0C50EC3-D67B-0A4F-13CF-D2BB98612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5" t="s">
        <v>41</v>
      </c>
      <c r="G1" s="4" t="s">
        <v>42</v>
      </c>
      <c r="H1" s="6"/>
      <c r="I1" s="7" t="s">
        <v>43</v>
      </c>
      <c r="J1" s="8" t="s">
        <v>41</v>
      </c>
      <c r="K1" s="9">
        <v>6.0556000000000001</v>
      </c>
      <c r="L1" s="9">
        <v>53.425199999999997</v>
      </c>
      <c r="M1" s="10">
        <v>51868.137000000002</v>
      </c>
      <c r="N1" s="10">
        <v>0.46363399999999999</v>
      </c>
      <c r="O1" s="11" t="s">
        <v>44</v>
      </c>
      <c r="P1" s="11">
        <v>10.82</v>
      </c>
      <c r="Q1" s="11">
        <v>11.14</v>
      </c>
      <c r="R1" s="12" t="s">
        <v>45</v>
      </c>
      <c r="S1" s="13" t="s">
        <v>46</v>
      </c>
    </row>
    <row r="2" spans="1:19" s="14" customFormat="1" ht="12.95" customHeight="1" x14ac:dyDescent="0.2">
      <c r="A2" s="14" t="s">
        <v>23</v>
      </c>
      <c r="B2" s="14" t="s">
        <v>44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51868.137000000002</v>
      </c>
      <c r="D4" s="19">
        <v>0.46363399999999999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22">
        <v>51868.137000000002</v>
      </c>
      <c r="D7" s="23" t="s">
        <v>47</v>
      </c>
    </row>
    <row r="8" spans="1:19" s="14" customFormat="1" ht="12.95" customHeight="1" x14ac:dyDescent="0.2">
      <c r="A8" s="14" t="s">
        <v>3</v>
      </c>
      <c r="C8" s="22">
        <v>0.46363399999999999</v>
      </c>
      <c r="D8" s="23" t="s">
        <v>47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0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7.8618535864621327E-6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56915.805949999994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0.46364186185358647</v>
      </c>
      <c r="E16" s="31" t="s">
        <v>30</v>
      </c>
      <c r="F16" s="32">
        <f ca="1">NOW()+15018.5+$C$5/24</f>
        <v>60373.698474074074</v>
      </c>
    </row>
    <row r="17" spans="1:21" s="14" customFormat="1" ht="12.95" customHeight="1" thickBot="1" x14ac:dyDescent="0.25">
      <c r="A17" s="31" t="s">
        <v>27</v>
      </c>
      <c r="C17" s="14">
        <f>COUNT(C21:C2191)</f>
        <v>2</v>
      </c>
      <c r="E17" s="31" t="s">
        <v>35</v>
      </c>
      <c r="F17" s="33">
        <f ca="1">ROUND(2*(F16-$C$7)/$C$8,0)/2+F15</f>
        <v>18346.5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56915.805949999994</v>
      </c>
      <c r="D18" s="35">
        <f ca="1">+C16</f>
        <v>0.46364186185358647</v>
      </c>
      <c r="E18" s="31" t="s">
        <v>36</v>
      </c>
      <c r="F18" s="27">
        <f ca="1">ROUND(2*(F16-$C$15)/$C$16,0)/2+F15</f>
        <v>7459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45356.00643089923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47</v>
      </c>
      <c r="C21" s="40">
        <v>51868.137000000002</v>
      </c>
      <c r="D21" s="40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0</v>
      </c>
      <c r="Q21" s="41">
        <f>+C21-15018.5</f>
        <v>36849.637000000002</v>
      </c>
    </row>
    <row r="22" spans="1:21" s="14" customFormat="1" ht="12.95" customHeight="1" x14ac:dyDescent="0.2">
      <c r="A22" s="42" t="s">
        <v>50</v>
      </c>
      <c r="B22" s="43" t="s">
        <v>49</v>
      </c>
      <c r="C22" s="44">
        <v>56915.805950000002</v>
      </c>
      <c r="D22" s="44">
        <v>1E-4</v>
      </c>
      <c r="E22" s="14">
        <f>+(C22-C$7)/C$8</f>
        <v>10887.184611137232</v>
      </c>
      <c r="F22" s="14">
        <f>ROUND(2*E22,0)/2</f>
        <v>10887</v>
      </c>
      <c r="G22" s="14">
        <f>+C22-(C$7+F22*C$8)</f>
        <v>8.5591999995813239E-2</v>
      </c>
      <c r="K22" s="14">
        <f>+G22</f>
        <v>8.5591999995813239E-2</v>
      </c>
      <c r="O22" s="14">
        <f ca="1">+C$11+C$12*$F22</f>
        <v>8.5591999995813239E-2</v>
      </c>
      <c r="Q22" s="41">
        <f>+C22-15018.5</f>
        <v>41897.305950000002</v>
      </c>
    </row>
    <row r="23" spans="1:21" s="14" customFormat="1" ht="12.95" customHeight="1" x14ac:dyDescent="0.2">
      <c r="C23" s="40"/>
      <c r="D23" s="40"/>
      <c r="Q23" s="41"/>
    </row>
    <row r="24" spans="1:21" s="14" customFormat="1" ht="12.95" customHeight="1" x14ac:dyDescent="0.2">
      <c r="C24" s="40"/>
      <c r="D24" s="40"/>
      <c r="Q24" s="41"/>
    </row>
    <row r="25" spans="1:21" s="14" customFormat="1" ht="12.95" customHeight="1" x14ac:dyDescent="0.2">
      <c r="C25" s="40"/>
      <c r="D25" s="40"/>
      <c r="Q25" s="41"/>
    </row>
    <row r="26" spans="1:21" s="14" customFormat="1" ht="12.95" customHeight="1" x14ac:dyDescent="0.2">
      <c r="C26" s="40"/>
      <c r="D26" s="40"/>
      <c r="Q26" s="41"/>
    </row>
    <row r="27" spans="1:21" s="14" customFormat="1" ht="12.95" customHeight="1" x14ac:dyDescent="0.2">
      <c r="C27" s="40"/>
      <c r="D27" s="40"/>
      <c r="Q27" s="41"/>
    </row>
    <row r="28" spans="1:21" s="14" customFormat="1" ht="12.95" customHeight="1" x14ac:dyDescent="0.2">
      <c r="C28" s="40"/>
      <c r="D28" s="40"/>
      <c r="Q28" s="41"/>
    </row>
    <row r="29" spans="1:21" s="14" customFormat="1" ht="12.95" customHeight="1" x14ac:dyDescent="0.2">
      <c r="C29" s="40"/>
      <c r="D29" s="40"/>
      <c r="Q29" s="41"/>
    </row>
    <row r="30" spans="1:21" s="14" customFormat="1" ht="12.95" customHeight="1" x14ac:dyDescent="0.2">
      <c r="C30" s="40"/>
      <c r="D30" s="40"/>
      <c r="Q30" s="41"/>
    </row>
    <row r="31" spans="1:21" s="14" customFormat="1" ht="12.95" customHeight="1" x14ac:dyDescent="0.2">
      <c r="C31" s="40"/>
      <c r="D31" s="40"/>
      <c r="Q31" s="41"/>
    </row>
    <row r="32" spans="1:21" s="14" customFormat="1" ht="12.95" customHeight="1" x14ac:dyDescent="0.2">
      <c r="C32" s="40"/>
      <c r="D32" s="40"/>
      <c r="Q32" s="41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2024-03-04T03:45:48Z</dcterms:modified>
</cp:coreProperties>
</file>