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A291DB5-1828-406B-A6D9-27880AFAD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<sst xmlns="http://schemas.openxmlformats.org/spreadsheetml/2006/main" count="55" uniqueCount="52">
  <si>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</si>
  <si>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</si>
  <si>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</si>
  <si>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</si>
  <si>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</si>
  <si>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</si>
  <si>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</si>
  <si>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</si>
  <si>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</si>
  <si>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</si>
  <si>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</si>
  <si>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</si>
  <si>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</si>
  <si>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</si>
  <si>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</si>
  <si>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</si>
  <si>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</si>
  <si>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</si>
  <si>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</si>
  <si>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</si>
  <si>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</si>
  <si>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</si>
  <si>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</si>
  <si>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</si>
  <si>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</si>
  <si>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</si>
  <si>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</si>
  <si>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</si>
  <si>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</si>
  <si>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</si>
  <si>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</si>
  <si>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</si>
  <si>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</si>
  <si>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</si>
  <si>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</si>
  <si>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</si>
  <si>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</si>
  <si>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</si>
  <si>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</si>
  <si>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</si>
  <si>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</si>
  <si>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</si>
  <si>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</si>
  <si>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</si>
  <si>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</si>
  <si>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</si>
  <si>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AW Pup</t>
  </si>
  <si>
    <t>JBAV 96</t>
  </si>
  <si>
    <t>I</t>
  </si>
  <si>
    <t>EA/SD</t>
  </si>
  <si>
    <t>VSX</t>
  </si>
  <si>
    <t>9.70-10.20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</si>
</sst>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AW Pup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-0.20990000012534438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-0.20990000012534438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5749.5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AW Pup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-0.20990000012534438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-0.20990000012534438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52545.834000000003</v>
      </c>
      <c r="D7" s="13" t="s">
        <v>50</v>
      </c>
    </row>
    <row r="8" spans="1:15" ht="12.95" customHeight="1" x14ac:dyDescent="0.2">
      <c r="A8" s="20" t="s">
        <v>3</v>
      </c>
      <c r="C8" s="28">
        <v>1.3622000000000001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-3.6507522415052503E-5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60683.556539583333</v>
      </c>
    </row>
    <row r="15" spans="1:15" ht="12.95" customHeight="1" x14ac:dyDescent="0.2">
      <c r="A15" s="17" t="s">
        <v>17</v>
      </c>
      <c r="C15" s="18">
        <f ca="1">(C7+C11)+(C8+C12)*INT(MAX(F21:F3533))</f>
        <v>60376.911918253638</v>
      </c>
      <c r="E15" s="37" t="s">
        <v>33</v>
      </c>
      <c r="F15" s="39">
        <f ca="1">ROUND(2*(F14-$C$7)/$C$8,0)/2+F13</f>
        <v>5975</v>
      </c>
    </row>
    <row r="16" spans="1:15" ht="12.95" customHeight="1" x14ac:dyDescent="0.2">
      <c r="A16" s="17" t="s">
        <v>4</v>
      </c>
      <c r="C16" s="18">
        <f ca="1">+C8+C12</f>
        <v>1.3621634924775849</v>
      </c>
      <c r="E16" s="37" t="s">
        <v>34</v>
      </c>
      <c r="F16" s="39">
        <f ca="1">ROUND(2*(F14-$C$15)/$C$16,0)/2+F13</f>
        <v>226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45666.65670088691</v>
      </c>
    </row>
    <row r="18" spans="1:21" ht="12.95" customHeight="1" thickTop="1" thickBot="1" x14ac:dyDescent="0.25">
      <c r="A18" s="17" t="s">
        <v>5</v>
      </c>
      <c r="C18" s="24">
        <f ca="1">+C15</f>
        <v>60376.911918253638</v>
      </c>
      <c r="D18" s="25">
        <f ca="1">+C16</f>
        <v>1.3621634924775849</v>
      </c>
      <c r="E18" s="42" t="s">
        <v>44</v>
      </c>
      <c r="F18" s="41">
        <f ca="1">+($C$15+$C$16*$F$16)-($C$16/2)-15018.5-$C$5/24</f>
        <v>45665.97561914067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52545.834000000003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37527.334000000003</v>
      </c>
    </row>
    <row r="22" spans="1:21" ht="12.95" customHeight="1" x14ac:dyDescent="0.2">
      <c r="A22" s="45" t="s">
        <v>47</v>
      </c>
      <c r="B22" s="46" t="s">
        <v>48</v>
      </c>
      <c r="C22" s="47">
        <v>60377.592999999877</v>
      </c>
      <c r="D22" s="45">
        <v>8.0000000000000002E-3</v>
      </c>
      <c r="E22" s="20">
        <f>+(C22-C$7)/C$8</f>
        <v>5749.3459110261883</v>
      </c>
      <c r="F22" s="20">
        <f>ROUND(2*E22,0)/2</f>
        <v>5749.5</v>
      </c>
      <c r="G22" s="20">
        <f>+C22-(C$7+F22*C$8)</f>
        <v>-0.20990000012534438</v>
      </c>
      <c r="K22" s="20">
        <f>+G22</f>
        <v>-0.20990000012534438</v>
      </c>
      <c r="O22" s="20">
        <f ca="1">+C$11+C$12*$F22</f>
        <v>-0.20990000012534438</v>
      </c>
      <c r="Q22" s="26">
        <f>+C22-15018.5</f>
        <v>45359.092999999877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2025-01-08T00:21:25Z</dcterms:modified>
</cp:coreProperties>
</file>