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40DC472-86D3-44C7-91F1-4C580682F5E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<sst xmlns="http://schemas.openxmlformats.org/spreadsheetml/2006/main" count="49" uniqueCount="44">
  <si>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</si>
  <si>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</si>
  <si>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</si>
  <si>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</si>
  <si>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</si>
  <si>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</si>
  <si>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</si>
  <si>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</si>
  <si>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</si>
  <si>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</si>
  <si>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</si>
  <si>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</si>
  <si>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</si>
  <si>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</si>
  <si>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</si>
  <si>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</si>
  <si>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</si>
  <si>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</si>
  <si>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</si>
  <si>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</si>
  <si>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</si>
  <si>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</si>
  <si>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</si>
  <si>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</si>
  <si>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</si>
  <si>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</si>
  <si>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</si>
  <si>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</si>
  <si>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</si>
  <si>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</si>
  <si>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</si>
  <si>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</si>
  <si>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</si>
  <si>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</si>
  <si>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</si>
  <si>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</si>
  <si>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</si>
  <si>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</si>
  <si>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V0579 Pup  / GSC 7638-2163</t>
  </si>
  <si>
    <t>Pup_V0579.xls</t>
  </si>
  <si>
    <t>EA</t>
  </si>
  <si>
    <t>IBVS 5480 Eph.</t>
  </si>
  <si>
    <t>IBVS 5480</t>
  </si>
  <si>
    <t>Pup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</si>
</sst>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V0579</a:t>
            </a:r>
            <a:r>
              <a:rPr lang="en-AU" baseline="0"/>
              <a:t> Pup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C9-447C-89FB-F8F05AF07C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C9-447C-89FB-F8F05AF07C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C9-447C-89FB-F8F05AF07C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C9-447C-89FB-F8F05AF07C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C9-447C-89FB-F8F05AF07C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C9-447C-89FB-F8F05AF07C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C9-447C-89FB-F8F05AF07C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C9-447C-89FB-F8F05AF07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67232"/>
        <c:axId val="1"/>
      </c:scatterChart>
      <c:valAx>
        <c:axId val="944867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67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943369-E8CE-2D45-CF66-522511E29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4"/>
      <c r="F1" s="4" t="s">
        <v>39</v>
      </c>
      <c r="G1" s="5" t="s">
        <v>40</v>
      </c>
      <c r="H1" s="4" t="s">
        <v>41</v>
      </c>
      <c r="I1" s="6">
        <v>52183.82</v>
      </c>
      <c r="J1" s="6">
        <v>2.1523300000000001</v>
      </c>
      <c r="K1" s="4" t="s">
        <v>42</v>
      </c>
      <c r="L1" s="4" t="s">
        <v>43</v>
      </c>
    </row>
    <row r="2" spans="1:12" s="4" customFormat="1" ht="12.95" customHeight="1" x14ac:dyDescent="0.2">
      <c r="A2" s="4" t="s">
        <v>23</v>
      </c>
      <c r="B2" s="4" t="s">
        <v>40</v>
      </c>
      <c r="D2" s="5" t="s">
        <v>43</v>
      </c>
      <c r="E2" s="4" t="s">
        <v>39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7" t="s">
        <v>41</v>
      </c>
      <c r="C4" s="8">
        <v>52183.82</v>
      </c>
      <c r="D4" s="9">
        <v>2.1523300000000001</v>
      </c>
    </row>
    <row r="5" spans="1:12" s="4" customFormat="1" ht="12.95" customHeight="1" x14ac:dyDescent="0.2"/>
    <row r="6" spans="1:12" s="4" customFormat="1" ht="12.95" customHeight="1" x14ac:dyDescent="0.2">
      <c r="A6" s="10" t="s">
        <v>0</v>
      </c>
    </row>
    <row r="7" spans="1:12" s="4" customFormat="1" ht="12.95" customHeight="1" x14ac:dyDescent="0.2">
      <c r="A7" s="4" t="s">
        <v>1</v>
      </c>
      <c r="C7" s="4">
        <f>+C4</f>
        <v>52183.82</v>
      </c>
    </row>
    <row r="8" spans="1:12" s="4" customFormat="1" ht="12.95" customHeight="1" x14ac:dyDescent="0.2">
      <c r="A8" s="4" t="s">
        <v>2</v>
      </c>
      <c r="C8" s="4">
        <f>+D4</f>
        <v>2.1523300000000001</v>
      </c>
    </row>
    <row r="9" spans="1:12" s="4" customFormat="1" ht="12.95" customHeight="1" x14ac:dyDescent="0.2">
      <c r="A9" s="7" t="s">
        <v>30</v>
      </c>
      <c r="C9" s="11">
        <v>-9.5</v>
      </c>
      <c r="D9" s="4" t="s">
        <v>31</v>
      </c>
    </row>
    <row r="10" spans="1:12" s="4" customFormat="1" ht="12.95" customHeight="1" thickBot="1" x14ac:dyDescent="0.25">
      <c r="C10" s="12" t="s">
        <v>19</v>
      </c>
      <c r="D10" s="12" t="s">
        <v>20</v>
      </c>
    </row>
    <row r="11" spans="1:12" s="4" customFormat="1" ht="12.95" customHeight="1" x14ac:dyDescent="0.2">
      <c r="A11" s="4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4" customFormat="1" ht="12.95" customHeight="1" x14ac:dyDescent="0.2">
      <c r="A12" s="4" t="s">
        <v>15</v>
      </c>
      <c r="C12" s="13" t="e">
        <f ca="1">SLOPE(INDIRECT($G$11):G992,INDIRECT($F$11):F992)</f>
        <v>#DIV/0!</v>
      </c>
      <c r="D12" s="14"/>
    </row>
    <row r="13" spans="1:12" s="4" customFormat="1" ht="12.95" customHeight="1" x14ac:dyDescent="0.2">
      <c r="A13" s="4" t="s">
        <v>18</v>
      </c>
      <c r="C13" s="14" t="s">
        <v>12</v>
      </c>
      <c r="D13" s="14"/>
    </row>
    <row r="14" spans="1:12" s="4" customFormat="1" ht="12.95" customHeight="1" x14ac:dyDescent="0.2"/>
    <row r="15" spans="1:12" s="4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60373.5</v>
      </c>
    </row>
    <row r="16" spans="1:12" s="4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4" customFormat="1" ht="12.95" customHeight="1" thickBot="1" x14ac:dyDescent="0.25">
      <c r="A17" s="18" t="s">
        <v>29</v>
      </c>
      <c r="C17" s="4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4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4" customFormat="1" ht="12.95" customHeight="1" thickTop="1" x14ac:dyDescent="0.2">
      <c r="A19" s="25" t="s">
        <v>36</v>
      </c>
      <c r="E19" s="26">
        <v>21</v>
      </c>
    </row>
    <row r="20" spans="1:18" s="4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7" t="s">
        <v>28</v>
      </c>
      <c r="I20" s="27" t="s">
        <v>37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2" t="s">
        <v>13</v>
      </c>
    </row>
    <row r="21" spans="1:18" s="4" customFormat="1" ht="12.95" customHeight="1" x14ac:dyDescent="0.2">
      <c r="A21" s="4" t="str">
        <f>$K$1</f>
        <v>IBVS 5480</v>
      </c>
      <c r="C21" s="5">
        <f>+$C$4</f>
        <v>52183.82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9">
        <f>+C21-15018.5</f>
        <v>37165.32</v>
      </c>
    </row>
    <row r="22" spans="1:18" s="4" customFormat="1" ht="12.95" customHeight="1" x14ac:dyDescent="0.2">
      <c r="C22" s="5"/>
      <c r="D22" s="5"/>
      <c r="Q22" s="29"/>
      <c r="R22" s="4" t="str">
        <f>IF(ABS(C22-C21)&lt;0.00001,1,"")</f>
        <v/>
      </c>
    </row>
    <row r="23" spans="1:18" s="4" customFormat="1" ht="12.95" customHeight="1" x14ac:dyDescent="0.2">
      <c r="C23" s="5"/>
      <c r="D23" s="5"/>
      <c r="Q23" s="29"/>
    </row>
    <row r="24" spans="1:18" s="4" customFormat="1" ht="12.95" customHeight="1" x14ac:dyDescent="0.2">
      <c r="Q24" s="29"/>
    </row>
    <row r="25" spans="1:18" s="4" customFormat="1" ht="12.95" customHeight="1" x14ac:dyDescent="0.2">
      <c r="C25" s="5"/>
      <c r="D25" s="5"/>
      <c r="Q25" s="29"/>
    </row>
    <row r="26" spans="1:18" x14ac:dyDescent="0.2">
      <c r="C26" s="3"/>
      <c r="D26" s="3"/>
      <c r="Q26" s="2"/>
    </row>
    <row r="27" spans="1:18" x14ac:dyDescent="0.2">
      <c r="C27" s="3"/>
      <c r="D27" s="3"/>
      <c r="Q27" s="2"/>
    </row>
    <row r="28" spans="1:18" x14ac:dyDescent="0.2">
      <c r="C28" s="3"/>
      <c r="D28" s="3"/>
      <c r="Q28" s="2"/>
    </row>
    <row r="29" spans="1:18" x14ac:dyDescent="0.2">
      <c r="C29" s="3"/>
      <c r="D29" s="3"/>
      <c r="Q29" s="2"/>
    </row>
    <row r="30" spans="1:18" x14ac:dyDescent="0.2">
      <c r="C30" s="3"/>
      <c r="D30" s="3"/>
      <c r="Q30" s="2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2024-03-04T06:23:32Z</dcterms:modified>
</cp:coreProperties>
</file>