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EFE62D-BD04-4CE0-AA77-354FBD6264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G21" i="1"/>
  <c r="E21" i="1"/>
  <c r="F21" i="1"/>
  <c r="Q21" i="1"/>
  <c r="R22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<sst xmlns="http://schemas.openxmlformats.org/spreadsheetml/2006/main" count="49" uniqueCount="44">
  <si>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</si>
  <si>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</si>
  <si>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</si>
  <si>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</si>
  <si>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</si>
  <si>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</si>
  <si>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</si>
  <si>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</si>
  <si>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</si>
  <si>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</si>
  <si>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</si>
  <si>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</si>
  <si>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</si>
  <si>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</si>
  <si>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</si>
  <si>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</si>
  <si>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</si>
  <si>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</si>
  <si>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</si>
  <si>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</si>
  <si>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</si>
  <si>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</si>
  <si>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</si>
  <si>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</si>
  <si>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</si>
  <si>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</si>
  <si>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</si>
  <si>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</si>
  <si>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</si>
  <si>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</si>
  <si>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</si>
  <si>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</si>
  <si>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</si>
  <si>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</si>
  <si>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</si>
  <si>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</si>
  <si>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</si>
  <si>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CR Pyx  / GSC 7135-1108</t>
  </si>
  <si>
    <t>Pyx_CR.xls</t>
  </si>
  <si>
    <t>EB</t>
  </si>
  <si>
    <t>IBVS 5480 Eph.</t>
  </si>
  <si>
    <t>IBVS 5480</t>
  </si>
  <si>
    <t>Pyx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</si>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</sst>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Pyx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7D-44F6-98E8-0CFD64771F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D-44F6-98E8-0CFD64771F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7D-44F6-98E8-0CFD64771F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7D-44F6-98E8-0CFD64771F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7D-44F6-98E8-0CFD64771F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7D-44F6-98E8-0CFD64771F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7D-44F6-98E8-0CFD64771F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7D-44F6-98E8-0CFD6477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04040"/>
        <c:axId val="1"/>
      </c:scatterChart>
      <c:valAx>
        <c:axId val="684704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704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8A4D0D-A519-2DDB-744D-B6759679F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6" t="s">
        <v>37</v>
      </c>
      <c r="F1" s="3" t="s">
        <v>38</v>
      </c>
      <c r="G1" s="4" t="s">
        <v>39</v>
      </c>
      <c r="H1" s="3" t="s">
        <v>40</v>
      </c>
      <c r="I1" s="5">
        <v>51965.576999999997</v>
      </c>
      <c r="J1" s="5">
        <v>1.4929600000000001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7" t="s">
        <v>40</v>
      </c>
      <c r="C4" s="8">
        <v>51965.576999999997</v>
      </c>
      <c r="D4" s="9">
        <v>1.4929600000000001</v>
      </c>
    </row>
    <row r="5" spans="1:12" s="3" customFormat="1" ht="12.95" customHeight="1" x14ac:dyDescent="0.2"/>
    <row r="6" spans="1:12" s="3" customFormat="1" ht="12.95" customHeight="1" x14ac:dyDescent="0.2">
      <c r="A6" s="10" t="s">
        <v>0</v>
      </c>
    </row>
    <row r="7" spans="1:12" s="3" customFormat="1" ht="12.95" customHeight="1" x14ac:dyDescent="0.2">
      <c r="A7" s="3" t="s">
        <v>1</v>
      </c>
      <c r="C7" s="3">
        <f>+C4</f>
        <v>51965.576999999997</v>
      </c>
    </row>
    <row r="8" spans="1:12" s="3" customFormat="1" ht="12.95" customHeight="1" x14ac:dyDescent="0.2">
      <c r="A8" s="3" t="s">
        <v>2</v>
      </c>
      <c r="C8" s="3">
        <f>+D4</f>
        <v>1.4929600000000001</v>
      </c>
    </row>
    <row r="9" spans="1:12" s="3" customFormat="1" ht="12.95" customHeight="1" x14ac:dyDescent="0.2">
      <c r="A9" s="7" t="s">
        <v>30</v>
      </c>
      <c r="C9" s="11">
        <v>-9.5</v>
      </c>
      <c r="D9" s="3" t="s">
        <v>31</v>
      </c>
    </row>
    <row r="10" spans="1:12" s="3" customFormat="1" ht="12.95" customHeight="1" thickBot="1" x14ac:dyDescent="0.25">
      <c r="C10" s="12" t="s">
        <v>19</v>
      </c>
      <c r="D10" s="12" t="s">
        <v>20</v>
      </c>
    </row>
    <row r="11" spans="1:12" s="3" customFormat="1" ht="12.95" customHeight="1" x14ac:dyDescent="0.2">
      <c r="A11" s="3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3" customFormat="1" ht="12.95" customHeight="1" x14ac:dyDescent="0.2">
      <c r="A12" s="3" t="s">
        <v>15</v>
      </c>
      <c r="C12" s="13" t="e">
        <f ca="1">SLOPE(INDIRECT($G$11):G992,INDIRECT($F$11):F992)</f>
        <v>#DIV/0!</v>
      </c>
      <c r="D12" s="14"/>
    </row>
    <row r="13" spans="1:12" s="3" customFormat="1" ht="12.95" customHeight="1" x14ac:dyDescent="0.2">
      <c r="A13" s="3" t="s">
        <v>18</v>
      </c>
      <c r="C13" s="14" t="s">
        <v>12</v>
      </c>
      <c r="D13" s="14"/>
    </row>
    <row r="14" spans="1:12" s="3" customFormat="1" ht="12.95" customHeight="1" x14ac:dyDescent="0.2"/>
    <row r="15" spans="1:12" s="3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60374.5</v>
      </c>
    </row>
    <row r="16" spans="1:12" s="3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3" customFormat="1" ht="12.95" customHeight="1" thickBot="1" x14ac:dyDescent="0.25">
      <c r="A17" s="18" t="s">
        <v>29</v>
      </c>
      <c r="C17" s="3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3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3" customFormat="1" ht="12.95" customHeight="1" thickTop="1" x14ac:dyDescent="0.2">
      <c r="A19" s="25" t="s">
        <v>36</v>
      </c>
      <c r="E19" s="26">
        <v>21</v>
      </c>
    </row>
    <row r="20" spans="1:18" s="3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51965.576999999997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9">
        <f>+C21-15018.5</f>
        <v>36947.076999999997</v>
      </c>
    </row>
    <row r="22" spans="1:18" s="3" customFormat="1" ht="12.95" customHeight="1" x14ac:dyDescent="0.2">
      <c r="C22" s="4"/>
      <c r="D22" s="4"/>
      <c r="Q22" s="29"/>
      <c r="R22" s="3" t="str">
        <f>IF(ABS(C22-C21)&lt;0.00001,1,"")</f>
        <v/>
      </c>
    </row>
    <row r="23" spans="1:18" ht="12.95" customHeight="1" x14ac:dyDescent="0.2">
      <c r="C23" s="2"/>
      <c r="D23" s="2"/>
      <c r="Q23" s="1"/>
    </row>
    <row r="24" spans="1:18" ht="12.95" customHeight="1" x14ac:dyDescent="0.2"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ht="12.95" customHeight="1" x14ac:dyDescent="0.2">
      <c r="C29" s="2"/>
      <c r="D29" s="2"/>
      <c r="Q29" s="1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2024-03-05T04:07:03Z</dcterms:modified>
</cp:coreProperties>
</file>