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CFD0645-1825-4533-8F6F-7636CB958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/>
  <c r="G23" i="1" s="1"/>
  <c r="L23" i="1" s="1"/>
  <c r="Q23" i="1"/>
  <c r="E24" i="1"/>
  <c r="F24" i="1"/>
  <c r="G24" i="1"/>
  <c r="L24" i="1"/>
  <c r="Q24" i="1"/>
  <c r="E25" i="1"/>
  <c r="F25" i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8" i="1"/>
  <c r="F28" i="1"/>
  <c r="G28" i="1"/>
  <c r="L28" i="1"/>
  <c r="Q28" i="1"/>
  <c r="E29" i="1"/>
  <c r="F29" i="1"/>
  <c r="G29" i="1" s="1"/>
  <c r="L29" i="1" s="1"/>
  <c r="Q29" i="1"/>
  <c r="E30" i="1"/>
  <c r="F30" i="1" s="1"/>
  <c r="G30" i="1" s="1"/>
  <c r="L30" i="1" s="1"/>
  <c r="Q30" i="1"/>
  <c r="E31" i="1"/>
  <c r="F31" i="1"/>
  <c r="G31" i="1" s="1"/>
  <c r="L31" i="1" s="1"/>
  <c r="Q31" i="1"/>
  <c r="E32" i="1"/>
  <c r="F32" i="1"/>
  <c r="G32" i="1"/>
  <c r="L32" i="1"/>
  <c r="Q32" i="1"/>
  <c r="E33" i="1"/>
  <c r="F33" i="1"/>
  <c r="G33" i="1" s="1"/>
  <c r="L33" i="1" s="1"/>
  <c r="Q33" i="1"/>
  <c r="E34" i="1"/>
  <c r="F34" i="1" s="1"/>
  <c r="G34" i="1" s="1"/>
  <c r="L34" i="1" s="1"/>
  <c r="Q34" i="1"/>
  <c r="E35" i="1"/>
  <c r="F35" i="1"/>
  <c r="G35" i="1" s="1"/>
  <c r="L35" i="1" s="1"/>
  <c r="Q35" i="1"/>
  <c r="E36" i="1"/>
  <c r="F36" i="1"/>
  <c r="G36" i="1"/>
  <c r="L36" i="1"/>
  <c r="Q36" i="1"/>
  <c r="E37" i="1"/>
  <c r="F37" i="1"/>
  <c r="G37" i="1" s="1"/>
  <c r="L37" i="1" s="1"/>
  <c r="Q37" i="1"/>
  <c r="E38" i="1"/>
  <c r="F38" i="1" s="1"/>
  <c r="G38" i="1" s="1"/>
  <c r="L38" i="1" s="1"/>
  <c r="Q38" i="1"/>
  <c r="E39" i="1"/>
  <c r="F39" i="1"/>
  <c r="G39" i="1" s="1"/>
  <c r="L39" i="1" s="1"/>
  <c r="Q39" i="1"/>
  <c r="E40" i="1"/>
  <c r="F40" i="1"/>
  <c r="G40" i="1"/>
  <c r="L40" i="1"/>
  <c r="Q40" i="1"/>
  <c r="E41" i="1"/>
  <c r="F41" i="1"/>
  <c r="G41" i="1" s="1"/>
  <c r="L41" i="1" s="1"/>
  <c r="Q41" i="1"/>
  <c r="E42" i="1"/>
  <c r="F42" i="1" s="1"/>
  <c r="G42" i="1" s="1"/>
  <c r="L42" i="1" s="1"/>
  <c r="Q42" i="1"/>
  <c r="E43" i="1"/>
  <c r="F43" i="1"/>
  <c r="G43" i="1" s="1"/>
  <c r="L43" i="1" s="1"/>
  <c r="Q43" i="1"/>
  <c r="E44" i="1"/>
  <c r="F44" i="1"/>
  <c r="G44" i="1"/>
  <c r="L44" i="1"/>
  <c r="Q44" i="1"/>
  <c r="E45" i="1"/>
  <c r="F45" i="1"/>
  <c r="G45" i="1" s="1"/>
  <c r="L45" i="1" s="1"/>
  <c r="Q45" i="1"/>
  <c r="E46" i="1"/>
  <c r="F46" i="1" s="1"/>
  <c r="G46" i="1" s="1"/>
  <c r="L46" i="1" s="1"/>
  <c r="Q46" i="1"/>
  <c r="E47" i="1"/>
  <c r="F47" i="1"/>
  <c r="G47" i="1" s="1"/>
  <c r="L47" i="1" s="1"/>
  <c r="Q47" i="1"/>
  <c r="E48" i="1"/>
  <c r="F48" i="1"/>
  <c r="G48" i="1"/>
  <c r="L48" i="1"/>
  <c r="Q48" i="1"/>
  <c r="E49" i="1"/>
  <c r="F49" i="1"/>
  <c r="G49" i="1" s="1"/>
  <c r="L49" i="1" s="1"/>
  <c r="Q49" i="1"/>
  <c r="E50" i="1"/>
  <c r="F50" i="1" s="1"/>
  <c r="G50" i="1" s="1"/>
  <c r="L50" i="1" s="1"/>
  <c r="Q50" i="1"/>
  <c r="E51" i="1"/>
  <c r="F51" i="1"/>
  <c r="G51" i="1" s="1"/>
  <c r="L51" i="1" s="1"/>
  <c r="Q51" i="1"/>
  <c r="E52" i="1"/>
  <c r="F52" i="1"/>
  <c r="G52" i="1"/>
  <c r="L52" i="1"/>
  <c r="Q52" i="1"/>
  <c r="E53" i="1"/>
  <c r="F53" i="1"/>
  <c r="G53" i="1" s="1"/>
  <c r="L53" i="1" s="1"/>
  <c r="Q53" i="1"/>
  <c r="E54" i="1"/>
  <c r="F54" i="1" s="1"/>
  <c r="G54" i="1" s="1"/>
  <c r="L54" i="1" s="1"/>
  <c r="Q54" i="1"/>
  <c r="E55" i="1"/>
  <c r="F55" i="1"/>
  <c r="G55" i="1" s="1"/>
  <c r="L55" i="1" s="1"/>
  <c r="Q55" i="1"/>
  <c r="E56" i="1"/>
  <c r="F56" i="1"/>
  <c r="G56" i="1"/>
  <c r="L56" i="1"/>
  <c r="Q56" i="1"/>
  <c r="E57" i="1"/>
  <c r="F57" i="1"/>
  <c r="G57" i="1" s="1"/>
  <c r="L57" i="1" s="1"/>
  <c r="Q57" i="1"/>
  <c r="E58" i="1"/>
  <c r="F58" i="1" s="1"/>
  <c r="G58" i="1" s="1"/>
  <c r="L58" i="1" s="1"/>
  <c r="Q58" i="1"/>
  <c r="E59" i="1"/>
  <c r="F59" i="1"/>
  <c r="G59" i="1" s="1"/>
  <c r="L59" i="1" s="1"/>
  <c r="Q59" i="1"/>
  <c r="E60" i="1"/>
  <c r="F60" i="1"/>
  <c r="G60" i="1"/>
  <c r="L60" i="1"/>
  <c r="Q60" i="1"/>
  <c r="E61" i="1"/>
  <c r="F61" i="1"/>
  <c r="G61" i="1" s="1"/>
  <c r="L61" i="1" s="1"/>
  <c r="Q61" i="1"/>
  <c r="E62" i="1"/>
  <c r="F62" i="1" s="1"/>
  <c r="G62" i="1" s="1"/>
  <c r="L62" i="1" s="1"/>
  <c r="Q62" i="1"/>
  <c r="E63" i="1"/>
  <c r="F63" i="1"/>
  <c r="G63" i="1" s="1"/>
  <c r="L63" i="1" s="1"/>
  <c r="Q63" i="1"/>
  <c r="E64" i="1"/>
  <c r="F64" i="1"/>
  <c r="G64" i="1"/>
  <c r="L64" i="1"/>
  <c r="Q64" i="1"/>
  <c r="E65" i="1"/>
  <c r="F65" i="1"/>
  <c r="G65" i="1" s="1"/>
  <c r="L65" i="1" s="1"/>
  <c r="Q65" i="1"/>
  <c r="E66" i="1"/>
  <c r="F66" i="1" s="1"/>
  <c r="G66" i="1" s="1"/>
  <c r="L66" i="1" s="1"/>
  <c r="Q66" i="1"/>
  <c r="E67" i="1"/>
  <c r="F67" i="1"/>
  <c r="G67" i="1" s="1"/>
  <c r="L67" i="1" s="1"/>
  <c r="Q67" i="1"/>
  <c r="E68" i="1"/>
  <c r="F68" i="1"/>
  <c r="G68" i="1"/>
  <c r="L68" i="1"/>
  <c r="Q68" i="1"/>
  <c r="E69" i="1"/>
  <c r="F69" i="1"/>
  <c r="G69" i="1" s="1"/>
  <c r="L69" i="1" s="1"/>
  <c r="Q69" i="1"/>
  <c r="E70" i="1"/>
  <c r="F70" i="1" s="1"/>
  <c r="G70" i="1" s="1"/>
  <c r="L70" i="1" s="1"/>
  <c r="Q70" i="1"/>
  <c r="E71" i="1"/>
  <c r="F71" i="1"/>
  <c r="G71" i="1" s="1"/>
  <c r="L71" i="1" s="1"/>
  <c r="Q71" i="1"/>
  <c r="E72" i="1"/>
  <c r="F72" i="1"/>
  <c r="G72" i="1"/>
  <c r="L72" i="1"/>
  <c r="Q72" i="1"/>
  <c r="E73" i="1"/>
  <c r="F73" i="1"/>
  <c r="G73" i="1" s="1"/>
  <c r="L73" i="1" s="1"/>
  <c r="Q73" i="1"/>
  <c r="E74" i="1"/>
  <c r="F74" i="1" s="1"/>
  <c r="G74" i="1" s="1"/>
  <c r="L74" i="1" s="1"/>
  <c r="Q74" i="1"/>
  <c r="E75" i="1"/>
  <c r="F75" i="1"/>
  <c r="G75" i="1" s="1"/>
  <c r="L75" i="1" s="1"/>
  <c r="Q75" i="1"/>
  <c r="E76" i="1"/>
  <c r="F76" i="1"/>
  <c r="G76" i="1"/>
  <c r="L76" i="1"/>
  <c r="Q76" i="1"/>
  <c r="E77" i="1"/>
  <c r="F77" i="1"/>
  <c r="G77" i="1" s="1"/>
  <c r="L77" i="1" s="1"/>
  <c r="Q77" i="1"/>
  <c r="E78" i="1"/>
  <c r="F78" i="1" s="1"/>
  <c r="G78" i="1" s="1"/>
  <c r="L78" i="1" s="1"/>
  <c r="Q78" i="1"/>
  <c r="E79" i="1"/>
  <c r="F79" i="1"/>
  <c r="G79" i="1" s="1"/>
  <c r="L79" i="1" s="1"/>
  <c r="Q79" i="1"/>
  <c r="E80" i="1"/>
  <c r="F80" i="1"/>
  <c r="G80" i="1"/>
  <c r="L80" i="1"/>
  <c r="Q80" i="1"/>
  <c r="E81" i="1"/>
  <c r="F81" i="1"/>
  <c r="G81" i="1" s="1"/>
  <c r="L81" i="1" s="1"/>
  <c r="Q81" i="1"/>
  <c r="E82" i="1"/>
  <c r="F82" i="1" s="1"/>
  <c r="G82" i="1" s="1"/>
  <c r="L82" i="1" s="1"/>
  <c r="Q82" i="1"/>
  <c r="E83" i="1"/>
  <c r="F83" i="1"/>
  <c r="G83" i="1" s="1"/>
  <c r="L83" i="1" s="1"/>
  <c r="Q83" i="1"/>
  <c r="E84" i="1"/>
  <c r="F84" i="1"/>
  <c r="G84" i="1"/>
  <c r="L84" i="1"/>
  <c r="Q84" i="1"/>
  <c r="E85" i="1"/>
  <c r="F85" i="1"/>
  <c r="G85" i="1" s="1"/>
  <c r="L85" i="1" s="1"/>
  <c r="Q85" i="1"/>
  <c r="E86" i="1"/>
  <c r="F86" i="1" s="1"/>
  <c r="G86" i="1" s="1"/>
  <c r="L86" i="1" s="1"/>
  <c r="Q86" i="1"/>
  <c r="E87" i="1"/>
  <c r="F87" i="1"/>
  <c r="G87" i="1" s="1"/>
  <c r="L87" i="1" s="1"/>
  <c r="Q87" i="1"/>
  <c r="E88" i="1"/>
  <c r="F88" i="1"/>
  <c r="G88" i="1"/>
  <c r="L88" i="1"/>
  <c r="Q88" i="1"/>
  <c r="E89" i="1"/>
  <c r="F89" i="1"/>
  <c r="G89" i="1" s="1"/>
  <c r="L89" i="1" s="1"/>
  <c r="Q89" i="1"/>
  <c r="E90" i="1"/>
  <c r="F90" i="1" s="1"/>
  <c r="G90" i="1" s="1"/>
  <c r="L90" i="1" s="1"/>
  <c r="Q90" i="1"/>
  <c r="E91" i="1"/>
  <c r="F91" i="1"/>
  <c r="G91" i="1" s="1"/>
  <c r="L91" i="1" s="1"/>
  <c r="Q91" i="1"/>
  <c r="E92" i="1"/>
  <c r="F92" i="1"/>
  <c r="G92" i="1" s="1"/>
  <c r="L92" i="1" s="1"/>
  <c r="Q92" i="1"/>
  <c r="E93" i="1"/>
  <c r="F93" i="1"/>
  <c r="G93" i="1" s="1"/>
  <c r="L93" i="1" s="1"/>
  <c r="Q93" i="1"/>
  <c r="E94" i="1"/>
  <c r="F94" i="1" s="1"/>
  <c r="G94" i="1" s="1"/>
  <c r="L94" i="1" s="1"/>
  <c r="Q94" i="1"/>
  <c r="E95" i="1"/>
  <c r="F95" i="1"/>
  <c r="G95" i="1" s="1"/>
  <c r="L95" i="1" s="1"/>
  <c r="Q95" i="1"/>
  <c r="E96" i="1"/>
  <c r="F96" i="1"/>
  <c r="G96" i="1" s="1"/>
  <c r="L96" i="1" s="1"/>
  <c r="Q96" i="1"/>
  <c r="E97" i="1"/>
  <c r="F97" i="1"/>
  <c r="G97" i="1" s="1"/>
  <c r="L97" i="1" s="1"/>
  <c r="Q97" i="1"/>
  <c r="E98" i="1"/>
  <c r="F98" i="1" s="1"/>
  <c r="G98" i="1" s="1"/>
  <c r="L98" i="1" s="1"/>
  <c r="Q98" i="1"/>
  <c r="E99" i="1"/>
  <c r="F99" i="1"/>
  <c r="G99" i="1" s="1"/>
  <c r="L99" i="1" s="1"/>
  <c r="Q99" i="1"/>
  <c r="E100" i="1"/>
  <c r="F100" i="1"/>
  <c r="G100" i="1"/>
  <c r="L100" i="1"/>
  <c r="Q100" i="1"/>
  <c r="E101" i="1"/>
  <c r="F101" i="1"/>
  <c r="G101" i="1" s="1"/>
  <c r="L101" i="1" s="1"/>
  <c r="Q101" i="1"/>
  <c r="E102" i="1"/>
  <c r="F102" i="1" s="1"/>
  <c r="G102" i="1" s="1"/>
  <c r="L102" i="1" s="1"/>
  <c r="Q102" i="1"/>
  <c r="E103" i="1"/>
  <c r="F103" i="1"/>
  <c r="G103" i="1" s="1"/>
  <c r="L103" i="1" s="1"/>
  <c r="Q103" i="1"/>
  <c r="E104" i="1"/>
  <c r="F104" i="1"/>
  <c r="G104" i="1"/>
  <c r="L104" i="1" s="1"/>
  <c r="Q104" i="1"/>
  <c r="E105" i="1"/>
  <c r="F105" i="1"/>
  <c r="G105" i="1" s="1"/>
  <c r="L105" i="1" s="1"/>
  <c r="Q105" i="1"/>
  <c r="E106" i="1"/>
  <c r="F106" i="1" s="1"/>
  <c r="G106" i="1" s="1"/>
  <c r="L106" i="1" s="1"/>
  <c r="Q106" i="1"/>
  <c r="E107" i="1"/>
  <c r="F107" i="1" s="1"/>
  <c r="G107" i="1" s="1"/>
  <c r="L107" i="1" s="1"/>
  <c r="Q107" i="1"/>
  <c r="E108" i="1"/>
  <c r="F108" i="1"/>
  <c r="G108" i="1"/>
  <c r="L108" i="1" s="1"/>
  <c r="Q108" i="1"/>
  <c r="E109" i="1"/>
  <c r="F109" i="1" s="1"/>
  <c r="G109" i="1" s="1"/>
  <c r="L109" i="1" s="1"/>
  <c r="Q109" i="1"/>
  <c r="E110" i="1"/>
  <c r="F110" i="1" s="1"/>
  <c r="G110" i="1" s="1"/>
  <c r="L110" i="1" s="1"/>
  <c r="Q110" i="1"/>
  <c r="E111" i="1"/>
  <c r="F111" i="1" s="1"/>
  <c r="G111" i="1" s="1"/>
  <c r="L111" i="1" s="1"/>
  <c r="Q111" i="1"/>
  <c r="E112" i="1"/>
  <c r="F112" i="1" s="1"/>
  <c r="G112" i="1" s="1"/>
  <c r="L112" i="1" s="1"/>
  <c r="Q112" i="1"/>
  <c r="E113" i="1"/>
  <c r="F113" i="1" s="1"/>
  <c r="G113" i="1" s="1"/>
  <c r="L113" i="1" s="1"/>
  <c r="Q113" i="1"/>
  <c r="E114" i="1"/>
  <c r="F114" i="1" s="1"/>
  <c r="G114" i="1" s="1"/>
  <c r="L114" i="1" s="1"/>
  <c r="Q114" i="1"/>
  <c r="E115" i="1"/>
  <c r="F115" i="1"/>
  <c r="G115" i="1" s="1"/>
  <c r="L115" i="1" s="1"/>
  <c r="Q115" i="1"/>
  <c r="E116" i="1"/>
  <c r="F116" i="1" s="1"/>
  <c r="G116" i="1" s="1"/>
  <c r="L116" i="1" s="1"/>
  <c r="Q116" i="1"/>
  <c r="E117" i="1"/>
  <c r="F117" i="1"/>
  <c r="G117" i="1" s="1"/>
  <c r="L117" i="1" s="1"/>
  <c r="Q117" i="1"/>
  <c r="E118" i="1"/>
  <c r="F118" i="1" s="1"/>
  <c r="G118" i="1" s="1"/>
  <c r="L118" i="1" s="1"/>
  <c r="Q118" i="1"/>
  <c r="E119" i="1"/>
  <c r="F119" i="1"/>
  <c r="G119" i="1" s="1"/>
  <c r="L119" i="1" s="1"/>
  <c r="Q119" i="1"/>
  <c r="E120" i="1"/>
  <c r="F120" i="1"/>
  <c r="G120" i="1"/>
  <c r="L120" i="1"/>
  <c r="Q120" i="1"/>
  <c r="E121" i="1"/>
  <c r="F121" i="1"/>
  <c r="G121" i="1" s="1"/>
  <c r="L121" i="1" s="1"/>
  <c r="Q121" i="1"/>
  <c r="E122" i="1"/>
  <c r="F122" i="1" s="1"/>
  <c r="G122" i="1" s="1"/>
  <c r="L122" i="1" s="1"/>
  <c r="Q122" i="1"/>
  <c r="E123" i="1"/>
  <c r="F123" i="1"/>
  <c r="G123" i="1" s="1"/>
  <c r="L123" i="1" s="1"/>
  <c r="Q123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2" i="1"/>
  <c r="O121" i="1"/>
  <c r="O119" i="1"/>
  <c r="O53" i="1"/>
  <c r="O73" i="1"/>
  <c r="O89" i="1"/>
  <c r="O105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23" i="1"/>
  <c r="O69" i="1"/>
  <c r="O101" i="1"/>
  <c r="O49" i="1"/>
  <c r="O65" i="1"/>
  <c r="O77" i="1"/>
  <c r="O81" i="1"/>
  <c r="O109" i="1"/>
  <c r="O113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25" i="1"/>
  <c r="O37" i="1"/>
  <c r="O45" i="1"/>
  <c r="O57" i="1"/>
  <c r="O117" i="1"/>
  <c r="O29" i="1"/>
  <c r="O33" i="1"/>
  <c r="O41" i="1"/>
  <c r="O61" i="1"/>
  <c r="O85" i="1"/>
  <c r="O93" i="1"/>
  <c r="O97" i="1"/>
  <c r="C16" i="1"/>
  <c r="D18" i="1" s="1"/>
  <c r="C15" i="1"/>
  <c r="O21" i="1"/>
  <c r="H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<sst xmlns="http://schemas.openxmlformats.org/spreadsheetml/2006/main" count="258" uniqueCount="52">
  <si>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</si>
  <si>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</si>
  <si>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</si>
  <si>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</si>
  <si>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</si>
  <si>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</si>
  <si>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</si>
  <si>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</si>
  <si>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</si>
  <si>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</si>
  <si>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</si>
  <si>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</si>
  <si>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</si>
  <si>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</si>
  <si>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</si>
  <si>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</si>
  <si>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</si>
  <si>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</si>
  <si>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</si>
  <si>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</si>
  <si>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</si>
  <si>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</si>
  <si>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</si>
  <si>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</si>
  <si>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</si>
  <si>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</si>
  <si>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</si>
  <si>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</si>
  <si>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</si>
  <si>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</si>
  <si>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</si>
  <si>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</si>
  <si>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</si>
  <si>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</si>
  <si>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</si>
  <si>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</si>
  <si>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</si>
  <si>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</si>
  <si>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</si>
  <si>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</si>
  <si>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</si>
  <si>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</si>
  <si>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</si>
  <si>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V0764 Sco</t>
  </si>
  <si>
    <t>EB/DM</t>
  </si>
  <si>
    <t>8.50-9.10</t>
  </si>
  <si>
    <t>Mag p</t>
  </si>
  <si>
    <t>JBAV 96</t>
  </si>
  <si>
    <t>I</t>
  </si>
  <si>
    <t>II</t>
  </si>
  <si>
    <t>TESS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</si>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</sst>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2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7" fontId="17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V0764 Sco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  <c:pt idx="1">
                  <c:v>8.0900000539259054E-3</c:v>
                </c:pt>
                <c:pt idx="2">
                  <c:v>8.1240001090918668E-3</c:v>
                </c:pt>
                <c:pt idx="3">
                  <c:v>8.1580001569818705E-3</c:v>
                </c:pt>
                <c:pt idx="4">
                  <c:v>8.1220001447945833E-3</c:v>
                </c:pt>
                <c:pt idx="5">
                  <c:v>8.1659998104441911E-3</c:v>
                </c:pt>
                <c:pt idx="6">
                  <c:v>8.1700001028366387E-3</c:v>
                </c:pt>
                <c:pt idx="7">
                  <c:v>8.0939997860696167E-3</c:v>
                </c:pt>
                <c:pt idx="8">
                  <c:v>8.1379999173805118E-3</c:v>
                </c:pt>
                <c:pt idx="9">
                  <c:v>8.1820000414154492E-3</c:v>
                </c:pt>
                <c:pt idx="10">
                  <c:v>8.1060001903097145E-3</c:v>
                </c:pt>
                <c:pt idx="11">
                  <c:v>8.0799997886060737E-3</c:v>
                </c:pt>
                <c:pt idx="12">
                  <c:v>8.1939999872702174E-3</c:v>
                </c:pt>
                <c:pt idx="13">
                  <c:v>8.1080000527435914E-3</c:v>
                </c:pt>
                <c:pt idx="14">
                  <c:v>8.0820001167012379E-3</c:v>
                </c:pt>
                <c:pt idx="15">
                  <c:v>8.0960000195773318E-3</c:v>
                </c:pt>
                <c:pt idx="16">
                  <c:v>8.159999837516807E-3</c:v>
                </c:pt>
                <c:pt idx="17">
                  <c:v>8.1319999371771701E-3</c:v>
                </c:pt>
                <c:pt idx="18">
                  <c:v>8.1860001446329989E-3</c:v>
                </c:pt>
                <c:pt idx="19">
                  <c:v>8.1199999040109105E-3</c:v>
                </c:pt>
                <c:pt idx="20">
                  <c:v>8.0839998918236233E-3</c:v>
                </c:pt>
                <c:pt idx="21">
                  <c:v>8.1480001681484282E-3</c:v>
                </c:pt>
                <c:pt idx="22">
                  <c:v>8.1419999187346548E-3</c:v>
                </c:pt>
                <c:pt idx="23">
                  <c:v>8.0959998304024339E-3</c:v>
                </c:pt>
                <c:pt idx="24">
                  <c:v>8.1100001989398152E-3</c:v>
                </c:pt>
                <c:pt idx="25">
                  <c:v>8.0839997972361743E-3</c:v>
                </c:pt>
                <c:pt idx="26">
                  <c:v>8.1680002258508466E-3</c:v>
                </c:pt>
                <c:pt idx="27">
                  <c:v>8.1220001375186257E-3</c:v>
                </c:pt>
                <c:pt idx="28">
                  <c:v>8.1460001165396534E-3</c:v>
                </c:pt>
                <c:pt idx="29">
                  <c:v>8.1499999432708137E-3</c:v>
                </c:pt>
                <c:pt idx="30">
                  <c:v>8.1839999911608174E-3</c:v>
                </c:pt>
                <c:pt idx="31">
                  <c:v>8.1180002162000164E-3</c:v>
                </c:pt>
                <c:pt idx="32">
                  <c:v>8.1220000429311767E-3</c:v>
                </c:pt>
                <c:pt idx="33">
                  <c:v>8.125999869662337E-3</c:v>
                </c:pt>
                <c:pt idx="34">
                  <c:v>8.2740001744241454E-3</c:v>
                </c:pt>
                <c:pt idx="35">
                  <c:v>8.3179998400737531E-3</c:v>
                </c:pt>
                <c:pt idx="36">
                  <c:v>8.2620001412578858E-3</c:v>
                </c:pt>
                <c:pt idx="37">
                  <c:v>8.3360000353422947E-3</c:v>
                </c:pt>
                <c:pt idx="38">
                  <c:v>8.2899999397341162E-3</c:v>
                </c:pt>
                <c:pt idx="39">
                  <c:v>8.3239999949000776E-3</c:v>
                </c:pt>
                <c:pt idx="40">
                  <c:v>8.3479999739211053E-3</c:v>
                </c:pt>
                <c:pt idx="41">
                  <c:v>8.3019998855888844E-3</c:v>
                </c:pt>
                <c:pt idx="42">
                  <c:v>7.6860001136083156E-3</c:v>
                </c:pt>
                <c:pt idx="43">
                  <c:v>8.3200000808574259E-3</c:v>
                </c:pt>
                <c:pt idx="44">
                  <c:v>8.2840000613941811E-3</c:v>
                </c:pt>
                <c:pt idx="45">
                  <c:v>8.3080000404152088E-3</c:v>
                </c:pt>
                <c:pt idx="46">
                  <c:v>8.2820001043728553E-3</c:v>
                </c:pt>
                <c:pt idx="47">
                  <c:v>8.3160001595388167E-3</c:v>
                </c:pt>
                <c:pt idx="48">
                  <c:v>8.2800001400755718E-3</c:v>
                </c:pt>
                <c:pt idx="49">
                  <c:v>8.3339998818701133E-3</c:v>
                </c:pt>
                <c:pt idx="50">
                  <c:v>8.2580000307643786E-3</c:v>
                </c:pt>
                <c:pt idx="51">
                  <c:v>8.3400000366964377E-3</c:v>
                </c:pt>
                <c:pt idx="52">
                  <c:v>8.2939999483642168E-3</c:v>
                </c:pt>
                <c:pt idx="53">
                  <c:v>8.3280000035301782E-3</c:v>
                </c:pt>
                <c:pt idx="54">
                  <c:v>8.3020000674878247E-3</c:v>
                </c:pt>
                <c:pt idx="55">
                  <c:v>8.3559998092823662E-3</c:v>
                </c:pt>
                <c:pt idx="56">
                  <c:v>8.310000179335475E-3</c:v>
                </c:pt>
                <c:pt idx="57">
                  <c:v>8.324000082211569E-3</c:v>
                </c:pt>
                <c:pt idx="58">
                  <c:v>8.2480002311058342E-3</c:v>
                </c:pt>
                <c:pt idx="59">
                  <c:v>6.9519999378826469E-3</c:v>
                </c:pt>
                <c:pt idx="60">
                  <c:v>8.3159998757764697E-3</c:v>
                </c:pt>
                <c:pt idx="61">
                  <c:v>8.3499999236664735E-3</c:v>
                </c:pt>
                <c:pt idx="62">
                  <c:v>8.233999767981004E-3</c:v>
                </c:pt>
                <c:pt idx="63">
                  <c:v>8.3080001277267002E-3</c:v>
                </c:pt>
                <c:pt idx="64">
                  <c:v>8.3019998783129267E-3</c:v>
                </c:pt>
                <c:pt idx="65">
                  <c:v>8.296000087284483E-3</c:v>
                </c:pt>
                <c:pt idx="66">
                  <c:v>8.1199999403906986E-3</c:v>
                </c:pt>
                <c:pt idx="67">
                  <c:v>8.3440000453265384E-3</c:v>
                </c:pt>
                <c:pt idx="68">
                  <c:v>8.3500000619096681E-3</c:v>
                </c:pt>
                <c:pt idx="69">
                  <c:v>8.4940000233473256E-3</c:v>
                </c:pt>
                <c:pt idx="70">
                  <c:v>8.4879997666575946E-3</c:v>
                </c:pt>
                <c:pt idx="71">
                  <c:v>8.4920000590500422E-3</c:v>
                </c:pt>
                <c:pt idx="72">
                  <c:v>8.4660001230076887E-3</c:v>
                </c:pt>
                <c:pt idx="73">
                  <c:v>8.4900001020287164E-3</c:v>
                </c:pt>
                <c:pt idx="74">
                  <c:v>8.4440000136964954E-3</c:v>
                </c:pt>
                <c:pt idx="75">
                  <c:v>8.4880001377314329E-3</c:v>
                </c:pt>
                <c:pt idx="76">
                  <c:v>8.4620002016890794E-3</c:v>
                </c:pt>
                <c:pt idx="77">
                  <c:v>8.9160001953132451E-3</c:v>
                </c:pt>
                <c:pt idx="78">
                  <c:v>8.4599997790064663E-3</c:v>
                </c:pt>
                <c:pt idx="79">
                  <c:v>8.5139999864622951E-3</c:v>
                </c:pt>
                <c:pt idx="80">
                  <c:v>8.4679998908541165E-3</c:v>
                </c:pt>
                <c:pt idx="81">
                  <c:v>8.5019999460200779E-3</c:v>
                </c:pt>
                <c:pt idx="82">
                  <c:v>8.455999857687857E-3</c:v>
                </c:pt>
                <c:pt idx="83">
                  <c:v>8.4999999889987521E-3</c:v>
                </c:pt>
                <c:pt idx="84">
                  <c:v>8.474000045680441E-3</c:v>
                </c:pt>
                <c:pt idx="85">
                  <c:v>8.4779998724116012E-3</c:v>
                </c:pt>
                <c:pt idx="86">
                  <c:v>8.5220000037224963E-3</c:v>
                </c:pt>
                <c:pt idx="87">
                  <c:v>8.5060001438250765E-3</c:v>
                </c:pt>
                <c:pt idx="88">
                  <c:v>8.4299998270580545E-3</c:v>
                </c:pt>
                <c:pt idx="89">
                  <c:v>8.4840000345138833E-3</c:v>
                </c:pt>
                <c:pt idx="90">
                  <c:v>8.4480000150506385E-3</c:v>
                </c:pt>
                <c:pt idx="91">
                  <c:v>8.5219999091350473E-3</c:v>
                </c:pt>
                <c:pt idx="92">
                  <c:v>8.4460000580293126E-3</c:v>
                </c:pt>
                <c:pt idx="93">
                  <c:v>8.4999997998238541E-3</c:v>
                </c:pt>
                <c:pt idx="94">
                  <c:v>8.4039997891522944E-3</c:v>
                </c:pt>
                <c:pt idx="95">
                  <c:v>8.4479999204631895E-3</c:v>
                </c:pt>
                <c:pt idx="96">
                  <c:v>8.0220001982524991E-3</c:v>
                </c:pt>
                <c:pt idx="97">
                  <c:v>8.5160000307951123E-3</c:v>
                </c:pt>
                <c:pt idx="98">
                  <c:v>8.4200000273995101E-3</c:v>
                </c:pt>
                <c:pt idx="99">
                  <c:v>8.4839998380630277E-3</c:v>
                </c:pt>
                <c:pt idx="100">
                  <c:v>8.4579999020206742E-3</c:v>
                </c:pt>
                <c:pt idx="101">
                  <c:v>8.4719998048967682E-3</c:v>
                </c:pt>
                <c:pt idx="102">
                  <c:v>8.4959997839177959E-3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2.8216399377221854E-3</c:v>
                </c:pt>
                <c:pt idx="1">
                  <c:v>7.6714072204219583E-3</c:v>
                </c:pt>
                <c:pt idx="2">
                  <c:v>7.6720149606829486E-3</c:v>
                </c:pt>
                <c:pt idx="3">
                  <c:v>7.6726227009439388E-3</c:v>
                </c:pt>
                <c:pt idx="4">
                  <c:v>7.6732304412049281E-3</c:v>
                </c:pt>
                <c:pt idx="5">
                  <c:v>7.6738381814659183E-3</c:v>
                </c:pt>
                <c:pt idx="6">
                  <c:v>7.6744459217269086E-3</c:v>
                </c:pt>
                <c:pt idx="7">
                  <c:v>7.6750536619878979E-3</c:v>
                </c:pt>
                <c:pt idx="8">
                  <c:v>7.6756614022488881E-3</c:v>
                </c:pt>
                <c:pt idx="9">
                  <c:v>7.6762691425098784E-3</c:v>
                </c:pt>
                <c:pt idx="10">
                  <c:v>7.6768768827708686E-3</c:v>
                </c:pt>
                <c:pt idx="11">
                  <c:v>7.6774846230318579E-3</c:v>
                </c:pt>
                <c:pt idx="12">
                  <c:v>7.6780923632928481E-3</c:v>
                </c:pt>
                <c:pt idx="13">
                  <c:v>7.6787001035538384E-3</c:v>
                </c:pt>
                <c:pt idx="14">
                  <c:v>7.6793078438148277E-3</c:v>
                </c:pt>
                <c:pt idx="15">
                  <c:v>7.6799155840758179E-3</c:v>
                </c:pt>
                <c:pt idx="16">
                  <c:v>7.6805233243368081E-3</c:v>
                </c:pt>
                <c:pt idx="17">
                  <c:v>7.6823465451197779E-3</c:v>
                </c:pt>
                <c:pt idx="18">
                  <c:v>7.6829542853807673E-3</c:v>
                </c:pt>
                <c:pt idx="19">
                  <c:v>7.6835620256417575E-3</c:v>
                </c:pt>
                <c:pt idx="20">
                  <c:v>7.6841697659027477E-3</c:v>
                </c:pt>
                <c:pt idx="21">
                  <c:v>7.6847775061637371E-3</c:v>
                </c:pt>
                <c:pt idx="22">
                  <c:v>7.6853852464247273E-3</c:v>
                </c:pt>
                <c:pt idx="23">
                  <c:v>7.6859929866857175E-3</c:v>
                </c:pt>
                <c:pt idx="24">
                  <c:v>7.6866007269467077E-3</c:v>
                </c:pt>
                <c:pt idx="25">
                  <c:v>7.6872084672076971E-3</c:v>
                </c:pt>
                <c:pt idx="26">
                  <c:v>7.6878162074686873E-3</c:v>
                </c:pt>
                <c:pt idx="27">
                  <c:v>7.6884239477296775E-3</c:v>
                </c:pt>
                <c:pt idx="28">
                  <c:v>7.6890316879906669E-3</c:v>
                </c:pt>
                <c:pt idx="29">
                  <c:v>7.6896394282516571E-3</c:v>
                </c:pt>
                <c:pt idx="30">
                  <c:v>7.6902471685126473E-3</c:v>
                </c:pt>
                <c:pt idx="31">
                  <c:v>7.6908549087736366E-3</c:v>
                </c:pt>
                <c:pt idx="32">
                  <c:v>7.6914626490346269E-3</c:v>
                </c:pt>
                <c:pt idx="33">
                  <c:v>7.6920703892956171E-3</c:v>
                </c:pt>
                <c:pt idx="34">
                  <c:v>8.22809729948875E-3</c:v>
                </c:pt>
                <c:pt idx="35">
                  <c:v>8.2287050397497393E-3</c:v>
                </c:pt>
                <c:pt idx="36">
                  <c:v>8.2293127800107287E-3</c:v>
                </c:pt>
                <c:pt idx="37">
                  <c:v>8.2299205202717197E-3</c:v>
                </c:pt>
                <c:pt idx="38">
                  <c:v>8.2305282605327091E-3</c:v>
                </c:pt>
                <c:pt idx="39">
                  <c:v>8.2311360007936984E-3</c:v>
                </c:pt>
                <c:pt idx="40">
                  <c:v>8.2317437410546895E-3</c:v>
                </c:pt>
                <c:pt idx="41">
                  <c:v>8.2323514813156789E-3</c:v>
                </c:pt>
                <c:pt idx="42">
                  <c:v>8.2329592215766682E-3</c:v>
                </c:pt>
                <c:pt idx="43">
                  <c:v>8.2335669618376593E-3</c:v>
                </c:pt>
                <c:pt idx="44">
                  <c:v>8.2341747020986504E-3</c:v>
                </c:pt>
                <c:pt idx="45">
                  <c:v>8.234782442359638E-3</c:v>
                </c:pt>
                <c:pt idx="46">
                  <c:v>8.2353901826206291E-3</c:v>
                </c:pt>
                <c:pt idx="47">
                  <c:v>8.2359979228816202E-3</c:v>
                </c:pt>
                <c:pt idx="48">
                  <c:v>8.2366056631426078E-3</c:v>
                </c:pt>
                <c:pt idx="49">
                  <c:v>8.2372134034035989E-3</c:v>
                </c:pt>
                <c:pt idx="50">
                  <c:v>8.23782114366459E-3</c:v>
                </c:pt>
                <c:pt idx="51">
                  <c:v>8.2396443644475598E-3</c:v>
                </c:pt>
                <c:pt idx="52">
                  <c:v>8.2402521047085474E-3</c:v>
                </c:pt>
                <c:pt idx="53">
                  <c:v>8.2408598449695385E-3</c:v>
                </c:pt>
                <c:pt idx="54">
                  <c:v>8.2414675852305296E-3</c:v>
                </c:pt>
                <c:pt idx="55">
                  <c:v>8.2420753254915172E-3</c:v>
                </c:pt>
                <c:pt idx="56">
                  <c:v>8.2426830657525083E-3</c:v>
                </c:pt>
                <c:pt idx="57">
                  <c:v>8.2432908060134993E-3</c:v>
                </c:pt>
                <c:pt idx="58">
                  <c:v>8.2438985462744887E-3</c:v>
                </c:pt>
                <c:pt idx="59">
                  <c:v>8.244506286535478E-3</c:v>
                </c:pt>
                <c:pt idx="60">
                  <c:v>8.2451140267964691E-3</c:v>
                </c:pt>
                <c:pt idx="61">
                  <c:v>8.2457217670574585E-3</c:v>
                </c:pt>
                <c:pt idx="62">
                  <c:v>8.2463295073184478E-3</c:v>
                </c:pt>
                <c:pt idx="63">
                  <c:v>8.2469372475794389E-3</c:v>
                </c:pt>
                <c:pt idx="64">
                  <c:v>8.2475449878404283E-3</c:v>
                </c:pt>
                <c:pt idx="65">
                  <c:v>8.2481527281014176E-3</c:v>
                </c:pt>
                <c:pt idx="66">
                  <c:v>8.2487604683624087E-3</c:v>
                </c:pt>
                <c:pt idx="67">
                  <c:v>8.249368208623398E-3</c:v>
                </c:pt>
                <c:pt idx="68">
                  <c:v>8.8078815084731595E-3</c:v>
                </c:pt>
                <c:pt idx="69">
                  <c:v>8.8084892487341488E-3</c:v>
                </c:pt>
                <c:pt idx="70">
                  <c:v>8.8090969889951382E-3</c:v>
                </c:pt>
                <c:pt idx="71">
                  <c:v>8.8097047292561292E-3</c:v>
                </c:pt>
                <c:pt idx="72">
                  <c:v>8.8103124695171186E-3</c:v>
                </c:pt>
                <c:pt idx="73">
                  <c:v>8.8109202097781079E-3</c:v>
                </c:pt>
                <c:pt idx="74">
                  <c:v>8.811527950039099E-3</c:v>
                </c:pt>
                <c:pt idx="75">
                  <c:v>8.8121356903000884E-3</c:v>
                </c:pt>
                <c:pt idx="76">
                  <c:v>8.8127434305610777E-3</c:v>
                </c:pt>
                <c:pt idx="77">
                  <c:v>8.8133511708220688E-3</c:v>
                </c:pt>
                <c:pt idx="78">
                  <c:v>8.8139589110830582E-3</c:v>
                </c:pt>
                <c:pt idx="79">
                  <c:v>8.8145666513440475E-3</c:v>
                </c:pt>
                <c:pt idx="80">
                  <c:v>8.8151743916050386E-3</c:v>
                </c:pt>
                <c:pt idx="81">
                  <c:v>8.815782131866028E-3</c:v>
                </c:pt>
                <c:pt idx="82">
                  <c:v>8.8163898721270173E-3</c:v>
                </c:pt>
                <c:pt idx="83">
                  <c:v>8.8169976123880084E-3</c:v>
                </c:pt>
                <c:pt idx="84">
                  <c:v>8.8176053526489977E-3</c:v>
                </c:pt>
                <c:pt idx="85">
                  <c:v>8.8182130929099871E-3</c:v>
                </c:pt>
                <c:pt idx="86">
                  <c:v>8.8188208331709782E-3</c:v>
                </c:pt>
                <c:pt idx="87">
                  <c:v>8.8194285734319675E-3</c:v>
                </c:pt>
                <c:pt idx="88">
                  <c:v>8.8200363136929569E-3</c:v>
                </c:pt>
                <c:pt idx="89">
                  <c:v>8.820644053953948E-3</c:v>
                </c:pt>
                <c:pt idx="90">
                  <c:v>8.8212517942149373E-3</c:v>
                </c:pt>
                <c:pt idx="91">
                  <c:v>8.8218595344759267E-3</c:v>
                </c:pt>
                <c:pt idx="92">
                  <c:v>8.8224672747369177E-3</c:v>
                </c:pt>
                <c:pt idx="93">
                  <c:v>8.8230750149979071E-3</c:v>
                </c:pt>
                <c:pt idx="94">
                  <c:v>8.8236827552588964E-3</c:v>
                </c:pt>
                <c:pt idx="95">
                  <c:v>8.8242904955198875E-3</c:v>
                </c:pt>
                <c:pt idx="96">
                  <c:v>8.8248982357808769E-3</c:v>
                </c:pt>
                <c:pt idx="97">
                  <c:v>8.8255059760418662E-3</c:v>
                </c:pt>
                <c:pt idx="98">
                  <c:v>8.8261137163028573E-3</c:v>
                </c:pt>
                <c:pt idx="99">
                  <c:v>8.8267214565638467E-3</c:v>
                </c:pt>
                <c:pt idx="100">
                  <c:v>8.827329196824836E-3</c:v>
                </c:pt>
                <c:pt idx="101">
                  <c:v>8.8279369370858271E-3</c:v>
                </c:pt>
                <c:pt idx="102">
                  <c:v>8.8285446773468165E-3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3990</c:v>
                      </c:pt>
                      <c:pt idx="2">
                        <c:v>3990.5</c:v>
                      </c:pt>
                      <c:pt idx="3">
                        <c:v>3991</c:v>
                      </c:pt>
                      <c:pt idx="4">
                        <c:v>3991.5</c:v>
                      </c:pt>
                      <c:pt idx="5">
                        <c:v>3992</c:v>
                      </c:pt>
                      <c:pt idx="6">
                        <c:v>3992.5</c:v>
                      </c:pt>
                      <c:pt idx="7">
                        <c:v>3993</c:v>
                      </c:pt>
                      <c:pt idx="8">
                        <c:v>3993.5</c:v>
                      </c:pt>
                      <c:pt idx="9">
                        <c:v>3994</c:v>
                      </c:pt>
                      <c:pt idx="10">
                        <c:v>3994.5</c:v>
                      </c:pt>
                      <c:pt idx="11">
                        <c:v>3995</c:v>
                      </c:pt>
                      <c:pt idx="12">
                        <c:v>3995.5</c:v>
                      </c:pt>
                      <c:pt idx="13">
                        <c:v>3996</c:v>
                      </c:pt>
                      <c:pt idx="14">
                        <c:v>3996.5</c:v>
                      </c:pt>
                      <c:pt idx="15">
                        <c:v>3997</c:v>
                      </c:pt>
                      <c:pt idx="16">
                        <c:v>3997.5</c:v>
                      </c:pt>
                      <c:pt idx="17">
                        <c:v>3999</c:v>
                      </c:pt>
                      <c:pt idx="18">
                        <c:v>3999.5</c:v>
                      </c:pt>
                      <c:pt idx="19">
                        <c:v>4000</c:v>
                      </c:pt>
                      <c:pt idx="20">
                        <c:v>4000.5</c:v>
                      </c:pt>
                      <c:pt idx="21">
                        <c:v>4001</c:v>
                      </c:pt>
                      <c:pt idx="22">
                        <c:v>4001.5</c:v>
                      </c:pt>
                      <c:pt idx="23">
                        <c:v>4002</c:v>
                      </c:pt>
                      <c:pt idx="24">
                        <c:v>4002.5</c:v>
                      </c:pt>
                      <c:pt idx="25">
                        <c:v>4003</c:v>
                      </c:pt>
                      <c:pt idx="26">
                        <c:v>4003.5</c:v>
                      </c:pt>
                      <c:pt idx="27">
                        <c:v>4004</c:v>
                      </c:pt>
                      <c:pt idx="28">
                        <c:v>4004.5</c:v>
                      </c:pt>
                      <c:pt idx="29">
                        <c:v>4005</c:v>
                      </c:pt>
                      <c:pt idx="30">
                        <c:v>4005.5</c:v>
                      </c:pt>
                      <c:pt idx="31">
                        <c:v>4006</c:v>
                      </c:pt>
                      <c:pt idx="32">
                        <c:v>4006.5</c:v>
                      </c:pt>
                      <c:pt idx="33">
                        <c:v>4007</c:v>
                      </c:pt>
                      <c:pt idx="34">
                        <c:v>4448</c:v>
                      </c:pt>
                      <c:pt idx="35">
                        <c:v>4448.5</c:v>
                      </c:pt>
                      <c:pt idx="36">
                        <c:v>4449</c:v>
                      </c:pt>
                      <c:pt idx="37">
                        <c:v>4449.5</c:v>
                      </c:pt>
                      <c:pt idx="38">
                        <c:v>4450</c:v>
                      </c:pt>
                      <c:pt idx="39">
                        <c:v>4450.5</c:v>
                      </c:pt>
                      <c:pt idx="40">
                        <c:v>4451</c:v>
                      </c:pt>
                      <c:pt idx="41">
                        <c:v>4451.5</c:v>
                      </c:pt>
                      <c:pt idx="42">
                        <c:v>4452</c:v>
                      </c:pt>
                      <c:pt idx="43">
                        <c:v>4452.5</c:v>
                      </c:pt>
                      <c:pt idx="44">
                        <c:v>4453</c:v>
                      </c:pt>
                      <c:pt idx="45">
                        <c:v>4453.5</c:v>
                      </c:pt>
                      <c:pt idx="46">
                        <c:v>4454</c:v>
                      </c:pt>
                      <c:pt idx="47">
                        <c:v>4454.5</c:v>
                      </c:pt>
                      <c:pt idx="48">
                        <c:v>4455</c:v>
                      </c:pt>
                      <c:pt idx="49">
                        <c:v>4455.5</c:v>
                      </c:pt>
                      <c:pt idx="50">
                        <c:v>4456</c:v>
                      </c:pt>
                      <c:pt idx="51">
                        <c:v>4457.5</c:v>
                      </c:pt>
                      <c:pt idx="52">
                        <c:v>4458</c:v>
                      </c:pt>
                      <c:pt idx="53">
                        <c:v>4458.5</c:v>
                      </c:pt>
                      <c:pt idx="54">
                        <c:v>4459</c:v>
                      </c:pt>
                      <c:pt idx="55">
                        <c:v>4459.5</c:v>
                      </c:pt>
                      <c:pt idx="56">
                        <c:v>4460</c:v>
                      </c:pt>
                      <c:pt idx="57">
                        <c:v>4460.5</c:v>
                      </c:pt>
                      <c:pt idx="58">
                        <c:v>4461</c:v>
                      </c:pt>
                      <c:pt idx="59">
                        <c:v>4461.5</c:v>
                      </c:pt>
                      <c:pt idx="60">
                        <c:v>4462</c:v>
                      </c:pt>
                      <c:pt idx="61">
                        <c:v>4462.5</c:v>
                      </c:pt>
                      <c:pt idx="62">
                        <c:v>4463</c:v>
                      </c:pt>
                      <c:pt idx="63">
                        <c:v>4463.5</c:v>
                      </c:pt>
                      <c:pt idx="64">
                        <c:v>4464</c:v>
                      </c:pt>
                      <c:pt idx="65">
                        <c:v>4464.5</c:v>
                      </c:pt>
                      <c:pt idx="66">
                        <c:v>4465</c:v>
                      </c:pt>
                      <c:pt idx="67">
                        <c:v>4465.5</c:v>
                      </c:pt>
                      <c:pt idx="68">
                        <c:v>4925</c:v>
                      </c:pt>
                      <c:pt idx="69">
                        <c:v>4925.5</c:v>
                      </c:pt>
                      <c:pt idx="70">
                        <c:v>4926</c:v>
                      </c:pt>
                      <c:pt idx="71">
                        <c:v>4926.5</c:v>
                      </c:pt>
                      <c:pt idx="72">
                        <c:v>4927</c:v>
                      </c:pt>
                      <c:pt idx="73">
                        <c:v>4927.5</c:v>
                      </c:pt>
                      <c:pt idx="74">
                        <c:v>4928</c:v>
                      </c:pt>
                      <c:pt idx="75">
                        <c:v>4928.5</c:v>
                      </c:pt>
                      <c:pt idx="76">
                        <c:v>4929</c:v>
                      </c:pt>
                      <c:pt idx="77">
                        <c:v>4929.5</c:v>
                      </c:pt>
                      <c:pt idx="78">
                        <c:v>4930</c:v>
                      </c:pt>
                      <c:pt idx="79">
                        <c:v>4930.5</c:v>
                      </c:pt>
                      <c:pt idx="80">
                        <c:v>4931</c:v>
                      </c:pt>
                      <c:pt idx="81">
                        <c:v>4931.5</c:v>
                      </c:pt>
                      <c:pt idx="82">
                        <c:v>4932</c:v>
                      </c:pt>
                      <c:pt idx="83">
                        <c:v>4932.5</c:v>
                      </c:pt>
                      <c:pt idx="84">
                        <c:v>4933</c:v>
                      </c:pt>
                      <c:pt idx="85">
                        <c:v>4933.5</c:v>
                      </c:pt>
                      <c:pt idx="86">
                        <c:v>4934</c:v>
                      </c:pt>
                      <c:pt idx="87">
                        <c:v>4934.5</c:v>
                      </c:pt>
                      <c:pt idx="88">
                        <c:v>4935</c:v>
                      </c:pt>
                      <c:pt idx="89">
                        <c:v>4935.5</c:v>
                      </c:pt>
                      <c:pt idx="90">
                        <c:v>4936</c:v>
                      </c:pt>
                      <c:pt idx="91">
                        <c:v>4936.5</c:v>
                      </c:pt>
                      <c:pt idx="92">
                        <c:v>4937</c:v>
                      </c:pt>
                      <c:pt idx="93">
                        <c:v>4937.5</c:v>
                      </c:pt>
                      <c:pt idx="94">
                        <c:v>4938</c:v>
                      </c:pt>
                      <c:pt idx="95">
                        <c:v>4938.5</c:v>
                      </c:pt>
                      <c:pt idx="96">
                        <c:v>4939</c:v>
                      </c:pt>
                      <c:pt idx="97">
                        <c:v>4939.5</c:v>
                      </c:pt>
                      <c:pt idx="98">
                        <c:v>4940</c:v>
                      </c:pt>
                      <c:pt idx="99">
                        <c:v>4940.5</c:v>
                      </c:pt>
                      <c:pt idx="100">
                        <c:v>4941</c:v>
                      </c:pt>
                      <c:pt idx="101">
                        <c:v>4941.5</c:v>
                      </c:pt>
                      <c:pt idx="102">
                        <c:v>4942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V0764 Sco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555355777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  <c:pt idx="1">
                  <c:v>8.0900000539259054E-3</c:v>
                </c:pt>
                <c:pt idx="2">
                  <c:v>8.1240001090918668E-3</c:v>
                </c:pt>
                <c:pt idx="3">
                  <c:v>8.1580001569818705E-3</c:v>
                </c:pt>
                <c:pt idx="4">
                  <c:v>8.1220001447945833E-3</c:v>
                </c:pt>
                <c:pt idx="5">
                  <c:v>8.1659998104441911E-3</c:v>
                </c:pt>
                <c:pt idx="6">
                  <c:v>8.1700001028366387E-3</c:v>
                </c:pt>
                <c:pt idx="7">
                  <c:v>8.0939997860696167E-3</c:v>
                </c:pt>
                <c:pt idx="8">
                  <c:v>8.1379999173805118E-3</c:v>
                </c:pt>
                <c:pt idx="9">
                  <c:v>8.1820000414154492E-3</c:v>
                </c:pt>
                <c:pt idx="10">
                  <c:v>8.1060001903097145E-3</c:v>
                </c:pt>
                <c:pt idx="11">
                  <c:v>8.0799997886060737E-3</c:v>
                </c:pt>
                <c:pt idx="12">
                  <c:v>8.1939999872702174E-3</c:v>
                </c:pt>
                <c:pt idx="13">
                  <c:v>8.1080000527435914E-3</c:v>
                </c:pt>
                <c:pt idx="14">
                  <c:v>8.0820001167012379E-3</c:v>
                </c:pt>
                <c:pt idx="15">
                  <c:v>8.0960000195773318E-3</c:v>
                </c:pt>
                <c:pt idx="16">
                  <c:v>8.159999837516807E-3</c:v>
                </c:pt>
                <c:pt idx="17">
                  <c:v>8.1319999371771701E-3</c:v>
                </c:pt>
                <c:pt idx="18">
                  <c:v>8.1860001446329989E-3</c:v>
                </c:pt>
                <c:pt idx="19">
                  <c:v>8.1199999040109105E-3</c:v>
                </c:pt>
                <c:pt idx="20">
                  <c:v>8.0839998918236233E-3</c:v>
                </c:pt>
                <c:pt idx="21">
                  <c:v>8.1480001681484282E-3</c:v>
                </c:pt>
                <c:pt idx="22">
                  <c:v>8.1419999187346548E-3</c:v>
                </c:pt>
                <c:pt idx="23">
                  <c:v>8.0959998304024339E-3</c:v>
                </c:pt>
                <c:pt idx="24">
                  <c:v>8.1100001989398152E-3</c:v>
                </c:pt>
                <c:pt idx="25">
                  <c:v>8.0839997972361743E-3</c:v>
                </c:pt>
                <c:pt idx="26">
                  <c:v>8.1680002258508466E-3</c:v>
                </c:pt>
                <c:pt idx="27">
                  <c:v>8.1220001375186257E-3</c:v>
                </c:pt>
                <c:pt idx="28">
                  <c:v>8.1460001165396534E-3</c:v>
                </c:pt>
                <c:pt idx="29">
                  <c:v>8.1499999432708137E-3</c:v>
                </c:pt>
                <c:pt idx="30">
                  <c:v>8.1839999911608174E-3</c:v>
                </c:pt>
                <c:pt idx="31">
                  <c:v>8.1180002162000164E-3</c:v>
                </c:pt>
                <c:pt idx="32">
                  <c:v>8.1220000429311767E-3</c:v>
                </c:pt>
                <c:pt idx="33">
                  <c:v>8.125999869662337E-3</c:v>
                </c:pt>
                <c:pt idx="34">
                  <c:v>8.2740001744241454E-3</c:v>
                </c:pt>
                <c:pt idx="35">
                  <c:v>8.3179998400737531E-3</c:v>
                </c:pt>
                <c:pt idx="36">
                  <c:v>8.2620001412578858E-3</c:v>
                </c:pt>
                <c:pt idx="37">
                  <c:v>8.3360000353422947E-3</c:v>
                </c:pt>
                <c:pt idx="38">
                  <c:v>8.2899999397341162E-3</c:v>
                </c:pt>
                <c:pt idx="39">
                  <c:v>8.3239999949000776E-3</c:v>
                </c:pt>
                <c:pt idx="40">
                  <c:v>8.3479999739211053E-3</c:v>
                </c:pt>
                <c:pt idx="41">
                  <c:v>8.3019998855888844E-3</c:v>
                </c:pt>
                <c:pt idx="42">
                  <c:v>7.6860001136083156E-3</c:v>
                </c:pt>
                <c:pt idx="43">
                  <c:v>8.3200000808574259E-3</c:v>
                </c:pt>
                <c:pt idx="44">
                  <c:v>8.2840000613941811E-3</c:v>
                </c:pt>
                <c:pt idx="45">
                  <c:v>8.3080000404152088E-3</c:v>
                </c:pt>
                <c:pt idx="46">
                  <c:v>8.2820001043728553E-3</c:v>
                </c:pt>
                <c:pt idx="47">
                  <c:v>8.3160001595388167E-3</c:v>
                </c:pt>
                <c:pt idx="48">
                  <c:v>8.2800001400755718E-3</c:v>
                </c:pt>
                <c:pt idx="49">
                  <c:v>8.3339998818701133E-3</c:v>
                </c:pt>
                <c:pt idx="50">
                  <c:v>8.2580000307643786E-3</c:v>
                </c:pt>
                <c:pt idx="51">
                  <c:v>8.3400000366964377E-3</c:v>
                </c:pt>
                <c:pt idx="52">
                  <c:v>8.2939999483642168E-3</c:v>
                </c:pt>
                <c:pt idx="53">
                  <c:v>8.3280000035301782E-3</c:v>
                </c:pt>
                <c:pt idx="54">
                  <c:v>8.3020000674878247E-3</c:v>
                </c:pt>
                <c:pt idx="55">
                  <c:v>8.3559998092823662E-3</c:v>
                </c:pt>
                <c:pt idx="56">
                  <c:v>8.310000179335475E-3</c:v>
                </c:pt>
                <c:pt idx="57">
                  <c:v>8.324000082211569E-3</c:v>
                </c:pt>
                <c:pt idx="58">
                  <c:v>8.2480002311058342E-3</c:v>
                </c:pt>
                <c:pt idx="59">
                  <c:v>6.9519999378826469E-3</c:v>
                </c:pt>
                <c:pt idx="60">
                  <c:v>8.3159998757764697E-3</c:v>
                </c:pt>
                <c:pt idx="61">
                  <c:v>8.3499999236664735E-3</c:v>
                </c:pt>
                <c:pt idx="62">
                  <c:v>8.233999767981004E-3</c:v>
                </c:pt>
                <c:pt idx="63">
                  <c:v>8.3080001277267002E-3</c:v>
                </c:pt>
                <c:pt idx="64">
                  <c:v>8.3019998783129267E-3</c:v>
                </c:pt>
                <c:pt idx="65">
                  <c:v>8.296000087284483E-3</c:v>
                </c:pt>
                <c:pt idx="66">
                  <c:v>8.1199999403906986E-3</c:v>
                </c:pt>
                <c:pt idx="67">
                  <c:v>8.3440000453265384E-3</c:v>
                </c:pt>
                <c:pt idx="68">
                  <c:v>8.3500000619096681E-3</c:v>
                </c:pt>
                <c:pt idx="69">
                  <c:v>8.4940000233473256E-3</c:v>
                </c:pt>
                <c:pt idx="70">
                  <c:v>8.4879997666575946E-3</c:v>
                </c:pt>
                <c:pt idx="71">
                  <c:v>8.4920000590500422E-3</c:v>
                </c:pt>
                <c:pt idx="72">
                  <c:v>8.4660001230076887E-3</c:v>
                </c:pt>
                <c:pt idx="73">
                  <c:v>8.4900001020287164E-3</c:v>
                </c:pt>
                <c:pt idx="74">
                  <c:v>8.4440000136964954E-3</c:v>
                </c:pt>
                <c:pt idx="75">
                  <c:v>8.4880001377314329E-3</c:v>
                </c:pt>
                <c:pt idx="76">
                  <c:v>8.4620002016890794E-3</c:v>
                </c:pt>
                <c:pt idx="77">
                  <c:v>8.9160001953132451E-3</c:v>
                </c:pt>
                <c:pt idx="78">
                  <c:v>8.4599997790064663E-3</c:v>
                </c:pt>
                <c:pt idx="79">
                  <c:v>8.5139999864622951E-3</c:v>
                </c:pt>
                <c:pt idx="80">
                  <c:v>8.4679998908541165E-3</c:v>
                </c:pt>
                <c:pt idx="81">
                  <c:v>8.5019999460200779E-3</c:v>
                </c:pt>
                <c:pt idx="82">
                  <c:v>8.455999857687857E-3</c:v>
                </c:pt>
                <c:pt idx="83">
                  <c:v>8.4999999889987521E-3</c:v>
                </c:pt>
                <c:pt idx="84">
                  <c:v>8.474000045680441E-3</c:v>
                </c:pt>
                <c:pt idx="85">
                  <c:v>8.4779998724116012E-3</c:v>
                </c:pt>
                <c:pt idx="86">
                  <c:v>8.5220000037224963E-3</c:v>
                </c:pt>
                <c:pt idx="87">
                  <c:v>8.5060001438250765E-3</c:v>
                </c:pt>
                <c:pt idx="88">
                  <c:v>8.4299998270580545E-3</c:v>
                </c:pt>
                <c:pt idx="89">
                  <c:v>8.4840000345138833E-3</c:v>
                </c:pt>
                <c:pt idx="90">
                  <c:v>8.4480000150506385E-3</c:v>
                </c:pt>
                <c:pt idx="91">
                  <c:v>8.5219999091350473E-3</c:v>
                </c:pt>
                <c:pt idx="92">
                  <c:v>8.4460000580293126E-3</c:v>
                </c:pt>
                <c:pt idx="93">
                  <c:v>8.4999997998238541E-3</c:v>
                </c:pt>
                <c:pt idx="94">
                  <c:v>8.4039997891522944E-3</c:v>
                </c:pt>
                <c:pt idx="95">
                  <c:v>8.4479999204631895E-3</c:v>
                </c:pt>
                <c:pt idx="96">
                  <c:v>8.0220001982524991E-3</c:v>
                </c:pt>
                <c:pt idx="97">
                  <c:v>8.5160000307951123E-3</c:v>
                </c:pt>
                <c:pt idx="98">
                  <c:v>8.4200000273995101E-3</c:v>
                </c:pt>
                <c:pt idx="99">
                  <c:v>8.4839998380630277E-3</c:v>
                </c:pt>
                <c:pt idx="100">
                  <c:v>8.4579999020206742E-3</c:v>
                </c:pt>
                <c:pt idx="101">
                  <c:v>8.4719998048967682E-3</c:v>
                </c:pt>
                <c:pt idx="102">
                  <c:v>8.4959997839177959E-3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1.2999999999999999E-3</c:v>
                  </c:pt>
                  <c:pt idx="13">
                    <c:v>1.1999999999999999E-3</c:v>
                  </c:pt>
                  <c:pt idx="14">
                    <c:v>1.1000000000000001E-3</c:v>
                  </c:pt>
                  <c:pt idx="15">
                    <c:v>1.1999999999999999E-3</c:v>
                  </c:pt>
                  <c:pt idx="16">
                    <c:v>1.2999999999999999E-3</c:v>
                  </c:pt>
                  <c:pt idx="17">
                    <c:v>1.2999999999999999E-3</c:v>
                  </c:pt>
                  <c:pt idx="18">
                    <c:v>1.2999999999999999E-3</c:v>
                  </c:pt>
                  <c:pt idx="19">
                    <c:v>1.2999999999999999E-3</c:v>
                  </c:pt>
                  <c:pt idx="20">
                    <c:v>1.2999999999999999E-3</c:v>
                  </c:pt>
                  <c:pt idx="21">
                    <c:v>1.1999999999999999E-3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1.2999999999999999E-3</c:v>
                  </c:pt>
                  <c:pt idx="25">
                    <c:v>1.4E-3</c:v>
                  </c:pt>
                  <c:pt idx="26">
                    <c:v>1.2999999999999999E-3</c:v>
                  </c:pt>
                  <c:pt idx="27">
                    <c:v>1.2999999999999999E-3</c:v>
                  </c:pt>
                  <c:pt idx="28">
                    <c:v>1.2999999999999999E-3</c:v>
                  </c:pt>
                  <c:pt idx="29">
                    <c:v>1.2999999999999999E-3</c:v>
                  </c:pt>
                  <c:pt idx="30">
                    <c:v>1.2999999999999999E-3</c:v>
                  </c:pt>
                  <c:pt idx="31">
                    <c:v>1.1999999999999999E-3</c:v>
                  </c:pt>
                  <c:pt idx="32">
                    <c:v>1.1999999999999999E-3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6.9999999999999999E-4</c:v>
                  </c:pt>
                  <c:pt idx="37">
                    <c:v>6.9999999999999999E-4</c:v>
                  </c:pt>
                  <c:pt idx="38">
                    <c:v>6.9999999999999999E-4</c:v>
                  </c:pt>
                  <c:pt idx="39">
                    <c:v>6.9999999999999999E-4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7.4000000000000003E-3</c:v>
                  </c:pt>
                  <c:pt idx="43">
                    <c:v>6.9999999999999999E-4</c:v>
                  </c:pt>
                  <c:pt idx="44">
                    <c:v>6.9999999999999999E-4</c:v>
                  </c:pt>
                  <c:pt idx="45">
                    <c:v>6.9999999999999999E-4</c:v>
                  </c:pt>
                  <c:pt idx="46">
                    <c:v>6.9999999999999999E-4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5">
                    <c:v>6.9999999999999999E-4</c:v>
                  </c:pt>
                  <c:pt idx="56">
                    <c:v>6.9999999999999999E-4</c:v>
                  </c:pt>
                  <c:pt idx="57">
                    <c:v>6.9999999999999999E-4</c:v>
                  </c:pt>
                  <c:pt idx="58">
                    <c:v>6.9999999999999999E-4</c:v>
                  </c:pt>
                  <c:pt idx="59">
                    <c:v>5.7999999999999996E-3</c:v>
                  </c:pt>
                  <c:pt idx="60">
                    <c:v>6.9999999999999999E-4</c:v>
                  </c:pt>
                  <c:pt idx="61">
                    <c:v>6.9999999999999999E-4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6.9999999999999999E-4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5.9999999999999995E-4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4.0000000000000002E-4</c:v>
                  </c:pt>
                  <c:pt idx="74">
                    <c:v>4.0000000000000002E-4</c:v>
                  </c:pt>
                  <c:pt idx="75">
                    <c:v>4.0000000000000002E-4</c:v>
                  </c:pt>
                  <c:pt idx="76">
                    <c:v>4.0000000000000002E-4</c:v>
                  </c:pt>
                  <c:pt idx="77">
                    <c:v>5.0000000000000001E-4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4.0000000000000002E-4</c:v>
                  </c:pt>
                  <c:pt idx="86">
                    <c:v>5.0000000000000001E-4</c:v>
                  </c:pt>
                  <c:pt idx="87">
                    <c:v>4.0000000000000002E-4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4.0000000000000002E-4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4.0000000000000002E-4</c:v>
                  </c:pt>
                  <c:pt idx="95">
                    <c:v>4.0000000000000002E-4</c:v>
                  </c:pt>
                  <c:pt idx="96">
                    <c:v>5.0000000000000001E-4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5.9999999999999995E-4</c:v>
                  </c:pt>
                  <c:pt idx="10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2.8216399377221854E-3</c:v>
                </c:pt>
                <c:pt idx="1">
                  <c:v>7.6714072204219583E-3</c:v>
                </c:pt>
                <c:pt idx="2">
                  <c:v>7.6720149606829486E-3</c:v>
                </c:pt>
                <c:pt idx="3">
                  <c:v>7.6726227009439388E-3</c:v>
                </c:pt>
                <c:pt idx="4">
                  <c:v>7.6732304412049281E-3</c:v>
                </c:pt>
                <c:pt idx="5">
                  <c:v>7.6738381814659183E-3</c:v>
                </c:pt>
                <c:pt idx="6">
                  <c:v>7.6744459217269086E-3</c:v>
                </c:pt>
                <c:pt idx="7">
                  <c:v>7.6750536619878979E-3</c:v>
                </c:pt>
                <c:pt idx="8">
                  <c:v>7.6756614022488881E-3</c:v>
                </c:pt>
                <c:pt idx="9">
                  <c:v>7.6762691425098784E-3</c:v>
                </c:pt>
                <c:pt idx="10">
                  <c:v>7.6768768827708686E-3</c:v>
                </c:pt>
                <c:pt idx="11">
                  <c:v>7.6774846230318579E-3</c:v>
                </c:pt>
                <c:pt idx="12">
                  <c:v>7.6780923632928481E-3</c:v>
                </c:pt>
                <c:pt idx="13">
                  <c:v>7.6787001035538384E-3</c:v>
                </c:pt>
                <c:pt idx="14">
                  <c:v>7.6793078438148277E-3</c:v>
                </c:pt>
                <c:pt idx="15">
                  <c:v>7.6799155840758179E-3</c:v>
                </c:pt>
                <c:pt idx="16">
                  <c:v>7.6805233243368081E-3</c:v>
                </c:pt>
                <c:pt idx="17">
                  <c:v>7.6823465451197779E-3</c:v>
                </c:pt>
                <c:pt idx="18">
                  <c:v>7.6829542853807673E-3</c:v>
                </c:pt>
                <c:pt idx="19">
                  <c:v>7.6835620256417575E-3</c:v>
                </c:pt>
                <c:pt idx="20">
                  <c:v>7.6841697659027477E-3</c:v>
                </c:pt>
                <c:pt idx="21">
                  <c:v>7.6847775061637371E-3</c:v>
                </c:pt>
                <c:pt idx="22">
                  <c:v>7.6853852464247273E-3</c:v>
                </c:pt>
                <c:pt idx="23">
                  <c:v>7.6859929866857175E-3</c:v>
                </c:pt>
                <c:pt idx="24">
                  <c:v>7.6866007269467077E-3</c:v>
                </c:pt>
                <c:pt idx="25">
                  <c:v>7.6872084672076971E-3</c:v>
                </c:pt>
                <c:pt idx="26">
                  <c:v>7.6878162074686873E-3</c:v>
                </c:pt>
                <c:pt idx="27">
                  <c:v>7.6884239477296775E-3</c:v>
                </c:pt>
                <c:pt idx="28">
                  <c:v>7.6890316879906669E-3</c:v>
                </c:pt>
                <c:pt idx="29">
                  <c:v>7.6896394282516571E-3</c:v>
                </c:pt>
                <c:pt idx="30">
                  <c:v>7.6902471685126473E-3</c:v>
                </c:pt>
                <c:pt idx="31">
                  <c:v>7.6908549087736366E-3</c:v>
                </c:pt>
                <c:pt idx="32">
                  <c:v>7.6914626490346269E-3</c:v>
                </c:pt>
                <c:pt idx="33">
                  <c:v>7.6920703892956171E-3</c:v>
                </c:pt>
                <c:pt idx="34">
                  <c:v>8.22809729948875E-3</c:v>
                </c:pt>
                <c:pt idx="35">
                  <c:v>8.2287050397497393E-3</c:v>
                </c:pt>
                <c:pt idx="36">
                  <c:v>8.2293127800107287E-3</c:v>
                </c:pt>
                <c:pt idx="37">
                  <c:v>8.2299205202717197E-3</c:v>
                </c:pt>
                <c:pt idx="38">
                  <c:v>8.2305282605327091E-3</c:v>
                </c:pt>
                <c:pt idx="39">
                  <c:v>8.2311360007936984E-3</c:v>
                </c:pt>
                <c:pt idx="40">
                  <c:v>8.2317437410546895E-3</c:v>
                </c:pt>
                <c:pt idx="41">
                  <c:v>8.2323514813156789E-3</c:v>
                </c:pt>
                <c:pt idx="42">
                  <c:v>8.2329592215766682E-3</c:v>
                </c:pt>
                <c:pt idx="43">
                  <c:v>8.2335669618376593E-3</c:v>
                </c:pt>
                <c:pt idx="44">
                  <c:v>8.2341747020986504E-3</c:v>
                </c:pt>
                <c:pt idx="45">
                  <c:v>8.234782442359638E-3</c:v>
                </c:pt>
                <c:pt idx="46">
                  <c:v>8.2353901826206291E-3</c:v>
                </c:pt>
                <c:pt idx="47">
                  <c:v>8.2359979228816202E-3</c:v>
                </c:pt>
                <c:pt idx="48">
                  <c:v>8.2366056631426078E-3</c:v>
                </c:pt>
                <c:pt idx="49">
                  <c:v>8.2372134034035989E-3</c:v>
                </c:pt>
                <c:pt idx="50">
                  <c:v>8.23782114366459E-3</c:v>
                </c:pt>
                <c:pt idx="51">
                  <c:v>8.2396443644475598E-3</c:v>
                </c:pt>
                <c:pt idx="52">
                  <c:v>8.2402521047085474E-3</c:v>
                </c:pt>
                <c:pt idx="53">
                  <c:v>8.2408598449695385E-3</c:v>
                </c:pt>
                <c:pt idx="54">
                  <c:v>8.2414675852305296E-3</c:v>
                </c:pt>
                <c:pt idx="55">
                  <c:v>8.2420753254915172E-3</c:v>
                </c:pt>
                <c:pt idx="56">
                  <c:v>8.2426830657525083E-3</c:v>
                </c:pt>
                <c:pt idx="57">
                  <c:v>8.2432908060134993E-3</c:v>
                </c:pt>
                <c:pt idx="58">
                  <c:v>8.2438985462744887E-3</c:v>
                </c:pt>
                <c:pt idx="59">
                  <c:v>8.244506286535478E-3</c:v>
                </c:pt>
                <c:pt idx="60">
                  <c:v>8.2451140267964691E-3</c:v>
                </c:pt>
                <c:pt idx="61">
                  <c:v>8.2457217670574585E-3</c:v>
                </c:pt>
                <c:pt idx="62">
                  <c:v>8.2463295073184478E-3</c:v>
                </c:pt>
                <c:pt idx="63">
                  <c:v>8.2469372475794389E-3</c:v>
                </c:pt>
                <c:pt idx="64">
                  <c:v>8.2475449878404283E-3</c:v>
                </c:pt>
                <c:pt idx="65">
                  <c:v>8.2481527281014176E-3</c:v>
                </c:pt>
                <c:pt idx="66">
                  <c:v>8.2487604683624087E-3</c:v>
                </c:pt>
                <c:pt idx="67">
                  <c:v>8.249368208623398E-3</c:v>
                </c:pt>
                <c:pt idx="68">
                  <c:v>8.8078815084731595E-3</c:v>
                </c:pt>
                <c:pt idx="69">
                  <c:v>8.8084892487341488E-3</c:v>
                </c:pt>
                <c:pt idx="70">
                  <c:v>8.8090969889951382E-3</c:v>
                </c:pt>
                <c:pt idx="71">
                  <c:v>8.8097047292561292E-3</c:v>
                </c:pt>
                <c:pt idx="72">
                  <c:v>8.8103124695171186E-3</c:v>
                </c:pt>
                <c:pt idx="73">
                  <c:v>8.8109202097781079E-3</c:v>
                </c:pt>
                <c:pt idx="74">
                  <c:v>8.811527950039099E-3</c:v>
                </c:pt>
                <c:pt idx="75">
                  <c:v>8.8121356903000884E-3</c:v>
                </c:pt>
                <c:pt idx="76">
                  <c:v>8.8127434305610777E-3</c:v>
                </c:pt>
                <c:pt idx="77">
                  <c:v>8.8133511708220688E-3</c:v>
                </c:pt>
                <c:pt idx="78">
                  <c:v>8.8139589110830582E-3</c:v>
                </c:pt>
                <c:pt idx="79">
                  <c:v>8.8145666513440475E-3</c:v>
                </c:pt>
                <c:pt idx="80">
                  <c:v>8.8151743916050386E-3</c:v>
                </c:pt>
                <c:pt idx="81">
                  <c:v>8.815782131866028E-3</c:v>
                </c:pt>
                <c:pt idx="82">
                  <c:v>8.8163898721270173E-3</c:v>
                </c:pt>
                <c:pt idx="83">
                  <c:v>8.8169976123880084E-3</c:v>
                </c:pt>
                <c:pt idx="84">
                  <c:v>8.8176053526489977E-3</c:v>
                </c:pt>
                <c:pt idx="85">
                  <c:v>8.8182130929099871E-3</c:v>
                </c:pt>
                <c:pt idx="86">
                  <c:v>8.8188208331709782E-3</c:v>
                </c:pt>
                <c:pt idx="87">
                  <c:v>8.8194285734319675E-3</c:v>
                </c:pt>
                <c:pt idx="88">
                  <c:v>8.8200363136929569E-3</c:v>
                </c:pt>
                <c:pt idx="89">
                  <c:v>8.820644053953948E-3</c:v>
                </c:pt>
                <c:pt idx="90">
                  <c:v>8.8212517942149373E-3</c:v>
                </c:pt>
                <c:pt idx="91">
                  <c:v>8.8218595344759267E-3</c:v>
                </c:pt>
                <c:pt idx="92">
                  <c:v>8.8224672747369177E-3</c:v>
                </c:pt>
                <c:pt idx="93">
                  <c:v>8.8230750149979071E-3</c:v>
                </c:pt>
                <c:pt idx="94">
                  <c:v>8.8236827552588964E-3</c:v>
                </c:pt>
                <c:pt idx="95">
                  <c:v>8.8242904955198875E-3</c:v>
                </c:pt>
                <c:pt idx="96">
                  <c:v>8.8248982357808769E-3</c:v>
                </c:pt>
                <c:pt idx="97">
                  <c:v>8.8255059760418662E-3</c:v>
                </c:pt>
                <c:pt idx="98">
                  <c:v>8.8261137163028573E-3</c:v>
                </c:pt>
                <c:pt idx="99">
                  <c:v>8.8267214565638467E-3</c:v>
                </c:pt>
                <c:pt idx="100">
                  <c:v>8.827329196824836E-3</c:v>
                </c:pt>
                <c:pt idx="101">
                  <c:v>8.8279369370858271E-3</c:v>
                </c:pt>
                <c:pt idx="102">
                  <c:v>8.8285446773468165E-3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3990</c:v>
                </c:pt>
                <c:pt idx="2">
                  <c:v>3990.5</c:v>
                </c:pt>
                <c:pt idx="3">
                  <c:v>3991</c:v>
                </c:pt>
                <c:pt idx="4">
                  <c:v>3991.5</c:v>
                </c:pt>
                <c:pt idx="5">
                  <c:v>3992</c:v>
                </c:pt>
                <c:pt idx="6">
                  <c:v>3992.5</c:v>
                </c:pt>
                <c:pt idx="7">
                  <c:v>3993</c:v>
                </c:pt>
                <c:pt idx="8">
                  <c:v>3993.5</c:v>
                </c:pt>
                <c:pt idx="9">
                  <c:v>3994</c:v>
                </c:pt>
                <c:pt idx="10">
                  <c:v>3994.5</c:v>
                </c:pt>
                <c:pt idx="11">
                  <c:v>3995</c:v>
                </c:pt>
                <c:pt idx="12">
                  <c:v>3995.5</c:v>
                </c:pt>
                <c:pt idx="13">
                  <c:v>3996</c:v>
                </c:pt>
                <c:pt idx="14">
                  <c:v>3996.5</c:v>
                </c:pt>
                <c:pt idx="15">
                  <c:v>3997</c:v>
                </c:pt>
                <c:pt idx="16">
                  <c:v>3997.5</c:v>
                </c:pt>
                <c:pt idx="17">
                  <c:v>3999</c:v>
                </c:pt>
                <c:pt idx="18">
                  <c:v>3999.5</c:v>
                </c:pt>
                <c:pt idx="19">
                  <c:v>4000</c:v>
                </c:pt>
                <c:pt idx="20">
                  <c:v>4000.5</c:v>
                </c:pt>
                <c:pt idx="21">
                  <c:v>4001</c:v>
                </c:pt>
                <c:pt idx="22">
                  <c:v>4001.5</c:v>
                </c:pt>
                <c:pt idx="23">
                  <c:v>4002</c:v>
                </c:pt>
                <c:pt idx="24">
                  <c:v>4002.5</c:v>
                </c:pt>
                <c:pt idx="25">
                  <c:v>4003</c:v>
                </c:pt>
                <c:pt idx="26">
                  <c:v>4003.5</c:v>
                </c:pt>
                <c:pt idx="27">
                  <c:v>4004</c:v>
                </c:pt>
                <c:pt idx="28">
                  <c:v>4004.5</c:v>
                </c:pt>
                <c:pt idx="29">
                  <c:v>4005</c:v>
                </c:pt>
                <c:pt idx="30">
                  <c:v>4005.5</c:v>
                </c:pt>
                <c:pt idx="31">
                  <c:v>4006</c:v>
                </c:pt>
                <c:pt idx="32">
                  <c:v>4006.5</c:v>
                </c:pt>
                <c:pt idx="33">
                  <c:v>4007</c:v>
                </c:pt>
                <c:pt idx="34">
                  <c:v>4448</c:v>
                </c:pt>
                <c:pt idx="35">
                  <c:v>4448.5</c:v>
                </c:pt>
                <c:pt idx="36">
                  <c:v>4449</c:v>
                </c:pt>
                <c:pt idx="37">
                  <c:v>4449.5</c:v>
                </c:pt>
                <c:pt idx="38">
                  <c:v>4450</c:v>
                </c:pt>
                <c:pt idx="39">
                  <c:v>4450.5</c:v>
                </c:pt>
                <c:pt idx="40">
                  <c:v>4451</c:v>
                </c:pt>
                <c:pt idx="41">
                  <c:v>4451.5</c:v>
                </c:pt>
                <c:pt idx="42">
                  <c:v>4452</c:v>
                </c:pt>
                <c:pt idx="43">
                  <c:v>4452.5</c:v>
                </c:pt>
                <c:pt idx="44">
                  <c:v>4453</c:v>
                </c:pt>
                <c:pt idx="45">
                  <c:v>4453.5</c:v>
                </c:pt>
                <c:pt idx="46">
                  <c:v>4454</c:v>
                </c:pt>
                <c:pt idx="47">
                  <c:v>4454.5</c:v>
                </c:pt>
                <c:pt idx="48">
                  <c:v>4455</c:v>
                </c:pt>
                <c:pt idx="49">
                  <c:v>4455.5</c:v>
                </c:pt>
                <c:pt idx="50">
                  <c:v>4456</c:v>
                </c:pt>
                <c:pt idx="51">
                  <c:v>4457.5</c:v>
                </c:pt>
                <c:pt idx="52">
                  <c:v>4458</c:v>
                </c:pt>
                <c:pt idx="53">
                  <c:v>4458.5</c:v>
                </c:pt>
                <c:pt idx="54">
                  <c:v>4459</c:v>
                </c:pt>
                <c:pt idx="55">
                  <c:v>4459.5</c:v>
                </c:pt>
                <c:pt idx="56">
                  <c:v>4460</c:v>
                </c:pt>
                <c:pt idx="57">
                  <c:v>4460.5</c:v>
                </c:pt>
                <c:pt idx="58">
                  <c:v>4461</c:v>
                </c:pt>
                <c:pt idx="59">
                  <c:v>4461.5</c:v>
                </c:pt>
                <c:pt idx="60">
                  <c:v>4462</c:v>
                </c:pt>
                <c:pt idx="61">
                  <c:v>4462.5</c:v>
                </c:pt>
                <c:pt idx="62">
                  <c:v>4463</c:v>
                </c:pt>
                <c:pt idx="63">
                  <c:v>4463.5</c:v>
                </c:pt>
                <c:pt idx="64">
                  <c:v>4464</c:v>
                </c:pt>
                <c:pt idx="65">
                  <c:v>4464.5</c:v>
                </c:pt>
                <c:pt idx="66">
                  <c:v>4465</c:v>
                </c:pt>
                <c:pt idx="67">
                  <c:v>4465.5</c:v>
                </c:pt>
                <c:pt idx="68">
                  <c:v>4925</c:v>
                </c:pt>
                <c:pt idx="69">
                  <c:v>4925.5</c:v>
                </c:pt>
                <c:pt idx="70">
                  <c:v>4926</c:v>
                </c:pt>
                <c:pt idx="71">
                  <c:v>4926.5</c:v>
                </c:pt>
                <c:pt idx="72">
                  <c:v>4927</c:v>
                </c:pt>
                <c:pt idx="73">
                  <c:v>4927.5</c:v>
                </c:pt>
                <c:pt idx="74">
                  <c:v>4928</c:v>
                </c:pt>
                <c:pt idx="75">
                  <c:v>4928.5</c:v>
                </c:pt>
                <c:pt idx="76">
                  <c:v>4929</c:v>
                </c:pt>
                <c:pt idx="77">
                  <c:v>4929.5</c:v>
                </c:pt>
                <c:pt idx="78">
                  <c:v>4930</c:v>
                </c:pt>
                <c:pt idx="79">
                  <c:v>4930.5</c:v>
                </c:pt>
                <c:pt idx="80">
                  <c:v>4931</c:v>
                </c:pt>
                <c:pt idx="81">
                  <c:v>4931.5</c:v>
                </c:pt>
                <c:pt idx="82">
                  <c:v>4932</c:v>
                </c:pt>
                <c:pt idx="83">
                  <c:v>4932.5</c:v>
                </c:pt>
                <c:pt idx="84">
                  <c:v>4933</c:v>
                </c:pt>
                <c:pt idx="85">
                  <c:v>4933.5</c:v>
                </c:pt>
                <c:pt idx="86">
                  <c:v>4934</c:v>
                </c:pt>
                <c:pt idx="87">
                  <c:v>4934.5</c:v>
                </c:pt>
                <c:pt idx="88">
                  <c:v>4935</c:v>
                </c:pt>
                <c:pt idx="89">
                  <c:v>4935.5</c:v>
                </c:pt>
                <c:pt idx="90">
                  <c:v>4936</c:v>
                </c:pt>
                <c:pt idx="91">
                  <c:v>4936.5</c:v>
                </c:pt>
                <c:pt idx="92">
                  <c:v>4937</c:v>
                </c:pt>
                <c:pt idx="93">
                  <c:v>4937.5</c:v>
                </c:pt>
                <c:pt idx="94">
                  <c:v>4938</c:v>
                </c:pt>
                <c:pt idx="95">
                  <c:v>4938.5</c:v>
                </c:pt>
                <c:pt idx="96">
                  <c:v>4939</c:v>
                </c:pt>
                <c:pt idx="97">
                  <c:v>4939.5</c:v>
                </c:pt>
                <c:pt idx="98">
                  <c:v>4940</c:v>
                </c:pt>
                <c:pt idx="99">
                  <c:v>4940.5</c:v>
                </c:pt>
                <c:pt idx="100">
                  <c:v>4941</c:v>
                </c:pt>
                <c:pt idx="101">
                  <c:v>4941.5</c:v>
                </c:pt>
                <c:pt idx="102">
                  <c:v>4942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41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43</v>
      </c>
      <c r="F1" s="7" t="s">
        <v>39</v>
      </c>
      <c r="G1" s="3"/>
      <c r="H1" s="1"/>
      <c r="I1" s="8"/>
      <c r="J1" s="9" t="s">
        <v>38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44</v>
      </c>
      <c r="C2" s="10"/>
      <c r="E2" s="21"/>
    </row>
    <row r="4" spans="1:15" ht="12.95" customHeight="1" x14ac:dyDescent="0.2">
      <c r="A4" s="17" t="s">
        <v>0</v>
      </c>
      <c r="C4" s="21" t="s">
        <v>34</v>
      </c>
      <c r="D4" s="21" t="s">
        <v>34</v>
      </c>
    </row>
    <row r="5" spans="1:15" ht="12.95" customHeight="1" x14ac:dyDescent="0.2">
      <c r="A5" s="11" t="s">
        <v>27</v>
      </c>
      <c r="C5" s="12">
        <v>-9.5</v>
      </c>
      <c r="D5" s="20" t="s">
        <v>28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52500.33</v>
      </c>
      <c r="D7" s="13" t="s">
        <v>51</v>
      </c>
    </row>
    <row r="8" spans="1:15" ht="12.95" customHeight="1" x14ac:dyDescent="0.2">
      <c r="A8" s="20" t="s">
        <v>3</v>
      </c>
      <c r="C8" s="28">
        <v>1.542632</v>
      </c>
      <c r="D8" s="22" t="s">
        <v>51</v>
      </c>
    </row>
    <row r="9" spans="1:15" ht="12.95" customHeight="1" x14ac:dyDescent="0.2">
      <c r="A9" s="16" t="s">
        <v>30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2.8216399377221854E-3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1.215480521979893E-6</v>
      </c>
      <c r="D12" s="21"/>
      <c r="E12" s="31" t="s">
        <v>46</v>
      </c>
      <c r="F12" s="32" t="s">
        <v>45</v>
      </c>
    </row>
    <row r="13" spans="1:15" ht="12.95" customHeight="1" x14ac:dyDescent="0.2">
      <c r="A13" s="20" t="s">
        <v>18</v>
      </c>
      <c r="C13" s="21" t="s">
        <v>13</v>
      </c>
      <c r="E13" s="33" t="s">
        <v>31</v>
      </c>
      <c r="F13" s="34">
        <v>1</v>
      </c>
    </row>
    <row r="14" spans="1:15" ht="12.95" customHeight="1" x14ac:dyDescent="0.2">
      <c r="E14" s="33" t="s">
        <v>29</v>
      </c>
      <c r="F14" s="35">
        <f ca="1">NOW()+15018.5+$C$5/24</f>
        <v>60683.734342592594</v>
      </c>
    </row>
    <row r="15" spans="1:15" ht="12.95" customHeight="1" x14ac:dyDescent="0.2">
      <c r="A15" s="17" t="s">
        <v>17</v>
      </c>
      <c r="C15" s="18">
        <f ca="1">(C7+C11)+(C8+C12)*INT(MAX(F21:F3533))</f>
        <v>60124.026172544676</v>
      </c>
      <c r="E15" s="33" t="s">
        <v>32</v>
      </c>
      <c r="F15" s="35">
        <f ca="1">ROUND(2*(F14-$C$7)/$C$8,0)/2+F13</f>
        <v>5306</v>
      </c>
    </row>
    <row r="16" spans="1:15" ht="12.95" customHeight="1" x14ac:dyDescent="0.2">
      <c r="A16" s="17" t="s">
        <v>4</v>
      </c>
      <c r="C16" s="18">
        <f ca="1">+C8+C12</f>
        <v>1.542633215480522</v>
      </c>
      <c r="E16" s="33" t="s">
        <v>33</v>
      </c>
      <c r="F16" s="35">
        <f ca="1">ROUND(2*(F14-$C$15)/$C$16,0)/2+F13</f>
        <v>364</v>
      </c>
    </row>
    <row r="17" spans="1:21" ht="12.95" customHeight="1" thickBot="1" x14ac:dyDescent="0.25">
      <c r="A17" s="16" t="s">
        <v>26</v>
      </c>
      <c r="C17" s="20">
        <f>COUNT(C21:C2191)</f>
        <v>103</v>
      </c>
      <c r="E17" s="33" t="s">
        <v>41</v>
      </c>
      <c r="F17" s="36">
        <f ca="1">+$C$15+$C$16*$F$16-15018.5-$C$5/24</f>
        <v>45667.44049631292</v>
      </c>
    </row>
    <row r="18" spans="1:21" ht="12.95" customHeight="1" thickTop="1" thickBot="1" x14ac:dyDescent="0.25">
      <c r="A18" s="17" t="s">
        <v>5</v>
      </c>
      <c r="C18" s="24">
        <f ca="1">+C15</f>
        <v>60124.026172544676</v>
      </c>
      <c r="D18" s="25">
        <f ca="1">+C16</f>
        <v>1.542633215480522</v>
      </c>
      <c r="E18" s="38" t="s">
        <v>42</v>
      </c>
      <c r="F18" s="37">
        <f ca="1">+($C$15+$C$16*$F$16)-($C$16/2)-15018.5-$C$5/24</f>
        <v>45666.669179705183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51</v>
      </c>
      <c r="I20" s="19" t="s">
        <v>35</v>
      </c>
      <c r="J20" s="19" t="s">
        <v>36</v>
      </c>
      <c r="K20" s="19" t="s">
        <v>37</v>
      </c>
      <c r="L20" s="19" t="s">
        <v>50</v>
      </c>
      <c r="M20" s="19" t="s">
        <v>24</v>
      </c>
      <c r="N20" s="19" t="s">
        <v>25</v>
      </c>
      <c r="O20" s="19" t="s">
        <v>22</v>
      </c>
      <c r="P20" s="19" t="s">
        <v>21</v>
      </c>
      <c r="Q20" s="23" t="s">
        <v>14</v>
      </c>
      <c r="U20" s="29" t="s">
        <v>40</v>
      </c>
    </row>
    <row r="21" spans="1:21" ht="12.95" customHeight="1" x14ac:dyDescent="0.2">
      <c r="A21" s="22" t="s">
        <v>51</v>
      </c>
      <c r="B21" s="21"/>
      <c r="C21" s="22">
        <v>52500.33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H21" s="20">
        <f>+G21</f>
        <v>0</v>
      </c>
      <c r="O21" s="20">
        <f ca="1">+C$11+C$12*$F21</f>
        <v>2.8216399377221854E-3</v>
      </c>
      <c r="Q21" s="26">
        <f>+C21-15018.5</f>
        <v>37481.83</v>
      </c>
    </row>
    <row r="22" spans="1:21" ht="12.95" customHeight="1" x14ac:dyDescent="0.2">
      <c r="A22" s="39" t="s">
        <v>47</v>
      </c>
      <c r="B22" s="40" t="s">
        <v>48</v>
      </c>
      <c r="C22" s="41">
        <v>58655.439770000055</v>
      </c>
      <c r="D22" s="39">
        <v>1.2999999999999999E-3</v>
      </c>
      <c r="E22" s="20">
        <f t="shared" ref="E22:E85" si="0">+(C22-C$7)/C$8</f>
        <v>3990.0052442838305</v>
      </c>
      <c r="F22" s="20">
        <f t="shared" ref="F22:F85" si="1">ROUND(2*E22,0)/2</f>
        <v>3990</v>
      </c>
      <c r="G22" s="20">
        <f t="shared" ref="G22:G85" si="2">+C22-(C$7+F22*C$8)</f>
        <v>8.0900000539259054E-3</v>
      </c>
      <c r="L22" s="20">
        <f>+G22</f>
        <v>8.0900000539259054E-3</v>
      </c>
      <c r="O22" s="20">
        <f ca="1">+C$11+C$12*$F22</f>
        <v>7.6714072204219583E-3</v>
      </c>
      <c r="Q22" s="26">
        <f t="shared" ref="Q22:Q85" si="3">+C22-15018.5</f>
        <v>43636.939770000055</v>
      </c>
    </row>
    <row r="23" spans="1:21" ht="12.95" customHeight="1" x14ac:dyDescent="0.2">
      <c r="A23" s="39" t="s">
        <v>47</v>
      </c>
      <c r="B23" s="40" t="s">
        <v>49</v>
      </c>
      <c r="C23" s="41">
        <v>58656.211120000109</v>
      </c>
      <c r="D23" s="39">
        <v>1.1000000000000001E-3</v>
      </c>
      <c r="E23" s="20">
        <f t="shared" si="0"/>
        <v>3990.5052663241181</v>
      </c>
      <c r="F23" s="20">
        <f t="shared" si="1"/>
        <v>3990.5</v>
      </c>
      <c r="G23" s="20">
        <f t="shared" si="2"/>
        <v>8.1240001090918668E-3</v>
      </c>
      <c r="L23" s="20">
        <f>+G23</f>
        <v>8.1240001090918668E-3</v>
      </c>
      <c r="O23" s="20">
        <f ca="1">+C$11+C$12*$F23</f>
        <v>7.6720149606829486E-3</v>
      </c>
      <c r="Q23" s="26">
        <f t="shared" si="3"/>
        <v>43637.711120000109</v>
      </c>
    </row>
    <row r="24" spans="1:21" ht="12.95" customHeight="1" x14ac:dyDescent="0.2">
      <c r="A24" s="39" t="s">
        <v>47</v>
      </c>
      <c r="B24" s="40" t="s">
        <v>48</v>
      </c>
      <c r="C24" s="41">
        <v>58656.982470000163</v>
      </c>
      <c r="D24" s="39">
        <v>1.2999999999999999E-3</v>
      </c>
      <c r="E24" s="20">
        <f t="shared" si="0"/>
        <v>3991.0052883644062</v>
      </c>
      <c r="F24" s="20">
        <f t="shared" si="1"/>
        <v>3991</v>
      </c>
      <c r="G24" s="20">
        <f t="shared" si="2"/>
        <v>8.1580001569818705E-3</v>
      </c>
      <c r="L24" s="20">
        <f>+G24</f>
        <v>8.1580001569818705E-3</v>
      </c>
      <c r="O24" s="20">
        <f ca="1">+C$11+C$12*$F24</f>
        <v>7.6726227009439388E-3</v>
      </c>
      <c r="Q24" s="26">
        <f t="shared" si="3"/>
        <v>43638.482470000163</v>
      </c>
    </row>
    <row r="25" spans="1:21" ht="12.95" customHeight="1" x14ac:dyDescent="0.2">
      <c r="A25" s="39" t="s">
        <v>47</v>
      </c>
      <c r="B25" s="40" t="s">
        <v>49</v>
      </c>
      <c r="C25" s="41">
        <v>58657.753750000149</v>
      </c>
      <c r="D25" s="39">
        <v>1.1999999999999999E-3</v>
      </c>
      <c r="E25" s="20">
        <f t="shared" si="0"/>
        <v>3991.5052650276589</v>
      </c>
      <c r="F25" s="20">
        <f t="shared" si="1"/>
        <v>3991.5</v>
      </c>
      <c r="G25" s="20">
        <f t="shared" si="2"/>
        <v>8.1220001447945833E-3</v>
      </c>
      <c r="L25" s="20">
        <f>+G25</f>
        <v>8.1220001447945833E-3</v>
      </c>
      <c r="O25" s="20">
        <f ca="1">+C$11+C$12*$F25</f>
        <v>7.6732304412049281E-3</v>
      </c>
      <c r="Q25" s="26">
        <f t="shared" si="3"/>
        <v>43639.253750000149</v>
      </c>
    </row>
    <row r="26" spans="1:21" ht="12.95" customHeight="1" x14ac:dyDescent="0.2">
      <c r="A26" s="39" t="s">
        <v>47</v>
      </c>
      <c r="B26" s="40" t="s">
        <v>48</v>
      </c>
      <c r="C26" s="41">
        <v>58658.525109999813</v>
      </c>
      <c r="D26" s="39">
        <v>1.1999999999999999E-3</v>
      </c>
      <c r="E26" s="20">
        <f t="shared" si="0"/>
        <v>3992.0052935501217</v>
      </c>
      <c r="F26" s="20">
        <f t="shared" si="1"/>
        <v>3992</v>
      </c>
      <c r="G26" s="20">
        <f t="shared" si="2"/>
        <v>8.1659998104441911E-3</v>
      </c>
      <c r="L26" s="20">
        <f>+G26</f>
        <v>8.1659998104441911E-3</v>
      </c>
      <c r="O26" s="20">
        <f ca="1">+C$11+C$12*$F26</f>
        <v>7.6738381814659183E-3</v>
      </c>
      <c r="Q26" s="26">
        <f t="shared" si="3"/>
        <v>43640.025109999813</v>
      </c>
    </row>
    <row r="27" spans="1:21" ht="12.95" customHeight="1" x14ac:dyDescent="0.2">
      <c r="A27" s="39" t="s">
        <v>47</v>
      </c>
      <c r="B27" s="40" t="s">
        <v>49</v>
      </c>
      <c r="C27" s="41">
        <v>58659.296430000104</v>
      </c>
      <c r="D27" s="39">
        <v>1.1999999999999999E-3</v>
      </c>
      <c r="E27" s="20">
        <f t="shared" si="0"/>
        <v>3992.5052961432812</v>
      </c>
      <c r="F27" s="20">
        <f t="shared" si="1"/>
        <v>3992.5</v>
      </c>
      <c r="G27" s="20">
        <f t="shared" si="2"/>
        <v>8.1700001028366387E-3</v>
      </c>
      <c r="L27" s="20">
        <f>+G27</f>
        <v>8.1700001028366387E-3</v>
      </c>
      <c r="O27" s="20">
        <f ca="1">+C$11+C$12*$F27</f>
        <v>7.6744459217269086E-3</v>
      </c>
      <c r="Q27" s="26">
        <f t="shared" si="3"/>
        <v>43640.796430000104</v>
      </c>
    </row>
    <row r="28" spans="1:21" ht="12.95" customHeight="1" x14ac:dyDescent="0.2">
      <c r="A28" s="39" t="s">
        <v>47</v>
      </c>
      <c r="B28" s="40" t="s">
        <v>48</v>
      </c>
      <c r="C28" s="41">
        <v>58660.067669999786</v>
      </c>
      <c r="D28" s="39">
        <v>1.1999999999999999E-3</v>
      </c>
      <c r="E28" s="20">
        <f t="shared" si="0"/>
        <v>3993.0052468766266</v>
      </c>
      <c r="F28" s="20">
        <f t="shared" si="1"/>
        <v>3993</v>
      </c>
      <c r="G28" s="20">
        <f t="shared" si="2"/>
        <v>8.0939997860696167E-3</v>
      </c>
      <c r="L28" s="20">
        <f>+G28</f>
        <v>8.0939997860696167E-3</v>
      </c>
      <c r="O28" s="20">
        <f ca="1">+C$11+C$12*$F28</f>
        <v>7.6750536619878979E-3</v>
      </c>
      <c r="Q28" s="26">
        <f t="shared" si="3"/>
        <v>43641.567669999786</v>
      </c>
    </row>
    <row r="29" spans="1:21" ht="12.95" customHeight="1" x14ac:dyDescent="0.2">
      <c r="A29" s="39" t="s">
        <v>47</v>
      </c>
      <c r="B29" s="40" t="s">
        <v>49</v>
      </c>
      <c r="C29" s="41">
        <v>58660.839029999916</v>
      </c>
      <c r="D29" s="39">
        <v>1.2999999999999999E-3</v>
      </c>
      <c r="E29" s="20">
        <f t="shared" si="0"/>
        <v>3993.5052753993914</v>
      </c>
      <c r="F29" s="20">
        <f t="shared" si="1"/>
        <v>3993.5</v>
      </c>
      <c r="G29" s="20">
        <f t="shared" si="2"/>
        <v>8.1379999173805118E-3</v>
      </c>
      <c r="L29" s="20">
        <f>+G29</f>
        <v>8.1379999173805118E-3</v>
      </c>
      <c r="O29" s="20">
        <f ca="1">+C$11+C$12*$F29</f>
        <v>7.6756614022488881E-3</v>
      </c>
      <c r="Q29" s="26">
        <f t="shared" si="3"/>
        <v>43642.339029999916</v>
      </c>
    </row>
    <row r="30" spans="1:21" ht="12.95" customHeight="1" x14ac:dyDescent="0.2">
      <c r="A30" s="39" t="s">
        <v>47</v>
      </c>
      <c r="B30" s="40" t="s">
        <v>48</v>
      </c>
      <c r="C30" s="41">
        <v>58661.610390000045</v>
      </c>
      <c r="D30" s="39">
        <v>1.2999999999999999E-3</v>
      </c>
      <c r="E30" s="20">
        <f t="shared" si="0"/>
        <v>3994.0053039221561</v>
      </c>
      <c r="F30" s="20">
        <f t="shared" si="1"/>
        <v>3994</v>
      </c>
      <c r="G30" s="20">
        <f t="shared" si="2"/>
        <v>8.1820000414154492E-3</v>
      </c>
      <c r="L30" s="20">
        <f>+G30</f>
        <v>8.1820000414154492E-3</v>
      </c>
      <c r="O30" s="20">
        <f ca="1">+C$11+C$12*$F30</f>
        <v>7.6762691425098784E-3</v>
      </c>
      <c r="Q30" s="26">
        <f t="shared" si="3"/>
        <v>43643.110390000045</v>
      </c>
    </row>
    <row r="31" spans="1:21" ht="12.95" customHeight="1" x14ac:dyDescent="0.2">
      <c r="A31" s="39" t="s">
        <v>47</v>
      </c>
      <c r="B31" s="40" t="s">
        <v>49</v>
      </c>
      <c r="C31" s="41">
        <v>58662.381630000193</v>
      </c>
      <c r="D31" s="39">
        <v>1.1999999999999999E-3</v>
      </c>
      <c r="E31" s="20">
        <f t="shared" si="0"/>
        <v>3994.5052546558031</v>
      </c>
      <c r="F31" s="20">
        <f t="shared" si="1"/>
        <v>3994.5</v>
      </c>
      <c r="G31" s="20">
        <f t="shared" si="2"/>
        <v>8.1060001903097145E-3</v>
      </c>
      <c r="L31" s="20">
        <f>+G31</f>
        <v>8.1060001903097145E-3</v>
      </c>
      <c r="O31" s="20">
        <f ca="1">+C$11+C$12*$F31</f>
        <v>7.6768768827708686E-3</v>
      </c>
      <c r="Q31" s="26">
        <f t="shared" si="3"/>
        <v>43643.881630000193</v>
      </c>
    </row>
    <row r="32" spans="1:21" ht="12.95" customHeight="1" x14ac:dyDescent="0.2">
      <c r="A32" s="39" t="s">
        <v>47</v>
      </c>
      <c r="B32" s="40" t="s">
        <v>48</v>
      </c>
      <c r="C32" s="41">
        <v>58663.152919999789</v>
      </c>
      <c r="D32" s="39">
        <v>1.2999999999999999E-3</v>
      </c>
      <c r="E32" s="20">
        <f t="shared" si="0"/>
        <v>3995.0052378012306</v>
      </c>
      <c r="F32" s="20">
        <f t="shared" si="1"/>
        <v>3995</v>
      </c>
      <c r="G32" s="20">
        <f t="shared" si="2"/>
        <v>8.0799997886060737E-3</v>
      </c>
      <c r="L32" s="20">
        <f>+G32</f>
        <v>8.0799997886060737E-3</v>
      </c>
      <c r="O32" s="20">
        <f ca="1">+C$11+C$12*$F32</f>
        <v>7.6774846230318579E-3</v>
      </c>
      <c r="Q32" s="26">
        <f t="shared" si="3"/>
        <v>43644.652919999789</v>
      </c>
    </row>
    <row r="33" spans="1:17" ht="12.95" customHeight="1" x14ac:dyDescent="0.2">
      <c r="A33" s="39" t="s">
        <v>47</v>
      </c>
      <c r="B33" s="40" t="s">
        <v>49</v>
      </c>
      <c r="C33" s="41">
        <v>58663.924349999987</v>
      </c>
      <c r="D33" s="39">
        <v>1.2999999999999999E-3</v>
      </c>
      <c r="E33" s="20">
        <f t="shared" si="0"/>
        <v>3995.5053117010311</v>
      </c>
      <c r="F33" s="20">
        <f t="shared" si="1"/>
        <v>3995.5</v>
      </c>
      <c r="G33" s="20">
        <f t="shared" si="2"/>
        <v>8.1939999872702174E-3</v>
      </c>
      <c r="L33" s="20">
        <f>+G33</f>
        <v>8.1939999872702174E-3</v>
      </c>
      <c r="O33" s="20">
        <f ca="1">+C$11+C$12*$F33</f>
        <v>7.6780923632928481E-3</v>
      </c>
      <c r="Q33" s="26">
        <f t="shared" si="3"/>
        <v>43645.424349999987</v>
      </c>
    </row>
    <row r="34" spans="1:17" ht="12.95" customHeight="1" x14ac:dyDescent="0.2">
      <c r="A34" s="39" t="s">
        <v>47</v>
      </c>
      <c r="B34" s="40" t="s">
        <v>48</v>
      </c>
      <c r="C34" s="41">
        <v>58664.695580000058</v>
      </c>
      <c r="D34" s="39">
        <v>1.1999999999999999E-3</v>
      </c>
      <c r="E34" s="20">
        <f t="shared" si="0"/>
        <v>3996.0052559522014</v>
      </c>
      <c r="F34" s="20">
        <f t="shared" si="1"/>
        <v>3996</v>
      </c>
      <c r="G34" s="20">
        <f t="shared" si="2"/>
        <v>8.1080000527435914E-3</v>
      </c>
      <c r="L34" s="20">
        <f>+G34</f>
        <v>8.1080000527435914E-3</v>
      </c>
      <c r="O34" s="20">
        <f ca="1">+C$11+C$12*$F34</f>
        <v>7.6787001035538384E-3</v>
      </c>
      <c r="Q34" s="26">
        <f t="shared" si="3"/>
        <v>43646.195580000058</v>
      </c>
    </row>
    <row r="35" spans="1:17" ht="12.95" customHeight="1" x14ac:dyDescent="0.2">
      <c r="A35" s="39" t="s">
        <v>47</v>
      </c>
      <c r="B35" s="40" t="s">
        <v>49</v>
      </c>
      <c r="C35" s="41">
        <v>58665.46687000012</v>
      </c>
      <c r="D35" s="39">
        <v>1.1000000000000001E-3</v>
      </c>
      <c r="E35" s="20">
        <f t="shared" si="0"/>
        <v>3996.5052390979304</v>
      </c>
      <c r="F35" s="20">
        <f t="shared" si="1"/>
        <v>3996.5</v>
      </c>
      <c r="G35" s="20">
        <f t="shared" si="2"/>
        <v>8.0820001167012379E-3</v>
      </c>
      <c r="L35" s="20">
        <f>+G35</f>
        <v>8.0820001167012379E-3</v>
      </c>
      <c r="O35" s="20">
        <f ca="1">+C$11+C$12*$F35</f>
        <v>7.6793078438148277E-3</v>
      </c>
      <c r="Q35" s="26">
        <f t="shared" si="3"/>
        <v>43646.96687000012</v>
      </c>
    </row>
    <row r="36" spans="1:17" ht="12.95" customHeight="1" x14ac:dyDescent="0.2">
      <c r="A36" s="39" t="s">
        <v>47</v>
      </c>
      <c r="B36" s="40" t="s">
        <v>48</v>
      </c>
      <c r="C36" s="41">
        <v>58666.238200000022</v>
      </c>
      <c r="D36" s="39">
        <v>1.1999999999999999E-3</v>
      </c>
      <c r="E36" s="20">
        <f t="shared" si="0"/>
        <v>3997.0052481732646</v>
      </c>
      <c r="F36" s="20">
        <f t="shared" si="1"/>
        <v>3997</v>
      </c>
      <c r="G36" s="20">
        <f t="shared" si="2"/>
        <v>8.0960000195773318E-3</v>
      </c>
      <c r="L36" s="20">
        <f>+G36</f>
        <v>8.0960000195773318E-3</v>
      </c>
      <c r="O36" s="20">
        <f ca="1">+C$11+C$12*$F36</f>
        <v>7.6799155840758179E-3</v>
      </c>
      <c r="Q36" s="26">
        <f t="shared" si="3"/>
        <v>43647.738200000022</v>
      </c>
    </row>
    <row r="37" spans="1:17" ht="12.95" customHeight="1" x14ac:dyDescent="0.2">
      <c r="A37" s="39" t="s">
        <v>47</v>
      </c>
      <c r="B37" s="40" t="s">
        <v>49</v>
      </c>
      <c r="C37" s="41">
        <v>58667.009579999838</v>
      </c>
      <c r="D37" s="39">
        <v>1.2999999999999999E-3</v>
      </c>
      <c r="E37" s="20">
        <f t="shared" si="0"/>
        <v>3997.5052896606812</v>
      </c>
      <c r="F37" s="20">
        <f t="shared" si="1"/>
        <v>3997.5</v>
      </c>
      <c r="G37" s="20">
        <f t="shared" si="2"/>
        <v>8.159999837516807E-3</v>
      </c>
      <c r="L37" s="20">
        <f>+G37</f>
        <v>8.159999837516807E-3</v>
      </c>
      <c r="O37" s="20">
        <f ca="1">+C$11+C$12*$F37</f>
        <v>7.6805233243368081E-3</v>
      </c>
      <c r="Q37" s="26">
        <f t="shared" si="3"/>
        <v>43648.509579999838</v>
      </c>
    </row>
    <row r="38" spans="1:17" ht="12.95" customHeight="1" x14ac:dyDescent="0.2">
      <c r="A38" s="39" t="s">
        <v>47</v>
      </c>
      <c r="B38" s="40" t="s">
        <v>48</v>
      </c>
      <c r="C38" s="41">
        <v>58669.32349999994</v>
      </c>
      <c r="D38" s="39">
        <v>1.2999999999999999E-3</v>
      </c>
      <c r="E38" s="20">
        <f t="shared" si="0"/>
        <v>3999.0052715099509</v>
      </c>
      <c r="F38" s="20">
        <f t="shared" si="1"/>
        <v>3999</v>
      </c>
      <c r="G38" s="20">
        <f t="shared" si="2"/>
        <v>8.1319999371771701E-3</v>
      </c>
      <c r="L38" s="20">
        <f>+G38</f>
        <v>8.1319999371771701E-3</v>
      </c>
      <c r="O38" s="20">
        <f ca="1">+C$11+C$12*$F38</f>
        <v>7.6823465451197779E-3</v>
      </c>
      <c r="Q38" s="26">
        <f t="shared" si="3"/>
        <v>43650.82349999994</v>
      </c>
    </row>
    <row r="39" spans="1:17" ht="12.95" customHeight="1" x14ac:dyDescent="0.2">
      <c r="A39" s="39" t="s">
        <v>47</v>
      </c>
      <c r="B39" s="40" t="s">
        <v>49</v>
      </c>
      <c r="C39" s="41">
        <v>58670.094870000146</v>
      </c>
      <c r="D39" s="39">
        <v>1.2999999999999999E-3</v>
      </c>
      <c r="E39" s="20">
        <f t="shared" si="0"/>
        <v>3999.5053065151924</v>
      </c>
      <c r="F39" s="20">
        <f t="shared" si="1"/>
        <v>3999.5</v>
      </c>
      <c r="G39" s="20">
        <f t="shared" si="2"/>
        <v>8.1860001446329989E-3</v>
      </c>
      <c r="L39" s="20">
        <f>+G39</f>
        <v>8.1860001446329989E-3</v>
      </c>
      <c r="O39" s="20">
        <f ca="1">+C$11+C$12*$F39</f>
        <v>7.6829542853807673E-3</v>
      </c>
      <c r="Q39" s="26">
        <f t="shared" si="3"/>
        <v>43651.594870000146</v>
      </c>
    </row>
    <row r="40" spans="1:17" ht="12.95" customHeight="1" x14ac:dyDescent="0.2">
      <c r="A40" s="39" t="s">
        <v>47</v>
      </c>
      <c r="B40" s="40" t="s">
        <v>48</v>
      </c>
      <c r="C40" s="41">
        <v>58670.866119999904</v>
      </c>
      <c r="D40" s="39">
        <v>1.2999999999999999E-3</v>
      </c>
      <c r="E40" s="20">
        <f t="shared" si="0"/>
        <v>4000.0052637310146</v>
      </c>
      <c r="F40" s="20">
        <f t="shared" si="1"/>
        <v>4000</v>
      </c>
      <c r="G40" s="20">
        <f t="shared" si="2"/>
        <v>8.1199999040109105E-3</v>
      </c>
      <c r="L40" s="20">
        <f>+G40</f>
        <v>8.1199999040109105E-3</v>
      </c>
      <c r="O40" s="20">
        <f ca="1">+C$11+C$12*$F40</f>
        <v>7.6835620256417575E-3</v>
      </c>
      <c r="Q40" s="26">
        <f t="shared" si="3"/>
        <v>43652.366119999904</v>
      </c>
    </row>
    <row r="41" spans="1:17" ht="12.95" customHeight="1" x14ac:dyDescent="0.2">
      <c r="A41" s="39" t="s">
        <v>47</v>
      </c>
      <c r="B41" s="40" t="s">
        <v>49</v>
      </c>
      <c r="C41" s="41">
        <v>58671.63739999989</v>
      </c>
      <c r="D41" s="39">
        <v>1.2999999999999999E-3</v>
      </c>
      <c r="E41" s="20">
        <f t="shared" si="0"/>
        <v>4000.5052403942668</v>
      </c>
      <c r="F41" s="20">
        <f t="shared" si="1"/>
        <v>4000.5</v>
      </c>
      <c r="G41" s="20">
        <f t="shared" si="2"/>
        <v>8.0839998918236233E-3</v>
      </c>
      <c r="L41" s="20">
        <f>+G41</f>
        <v>8.0839998918236233E-3</v>
      </c>
      <c r="O41" s="20">
        <f ca="1">+C$11+C$12*$F41</f>
        <v>7.6841697659027477E-3</v>
      </c>
      <c r="Q41" s="26">
        <f t="shared" si="3"/>
        <v>43653.13739999989</v>
      </c>
    </row>
    <row r="42" spans="1:17" ht="12.95" customHeight="1" x14ac:dyDescent="0.2">
      <c r="A42" s="39" t="s">
        <v>47</v>
      </c>
      <c r="B42" s="40" t="s">
        <v>48</v>
      </c>
      <c r="C42" s="41">
        <v>58672.408780000173</v>
      </c>
      <c r="D42" s="39">
        <v>1.1999999999999999E-3</v>
      </c>
      <c r="E42" s="20">
        <f t="shared" si="0"/>
        <v>4001.0052818819854</v>
      </c>
      <c r="F42" s="20">
        <f t="shared" si="1"/>
        <v>4001</v>
      </c>
      <c r="G42" s="20">
        <f t="shared" si="2"/>
        <v>8.1480001681484282E-3</v>
      </c>
      <c r="L42" s="20">
        <f>+G42</f>
        <v>8.1480001681484282E-3</v>
      </c>
      <c r="O42" s="20">
        <f ca="1">+C$11+C$12*$F42</f>
        <v>7.6847775061637371E-3</v>
      </c>
      <c r="Q42" s="26">
        <f t="shared" si="3"/>
        <v>43653.908780000173</v>
      </c>
    </row>
    <row r="43" spans="1:17" ht="12.95" customHeight="1" x14ac:dyDescent="0.2">
      <c r="A43" s="39" t="s">
        <v>47</v>
      </c>
      <c r="B43" s="40" t="s">
        <v>49</v>
      </c>
      <c r="C43" s="41">
        <v>58673.180089999922</v>
      </c>
      <c r="D43" s="39">
        <v>1.2999999999999999E-3</v>
      </c>
      <c r="E43" s="20">
        <f t="shared" si="0"/>
        <v>4001.5052779923662</v>
      </c>
      <c r="F43" s="20">
        <f t="shared" si="1"/>
        <v>4001.5</v>
      </c>
      <c r="G43" s="20">
        <f t="shared" si="2"/>
        <v>8.1419999187346548E-3</v>
      </c>
      <c r="L43" s="20">
        <f>+G43</f>
        <v>8.1419999187346548E-3</v>
      </c>
      <c r="O43" s="20">
        <f ca="1">+C$11+C$12*$F43</f>
        <v>7.6853852464247273E-3</v>
      </c>
      <c r="Q43" s="26">
        <f t="shared" si="3"/>
        <v>43654.680089999922</v>
      </c>
    </row>
    <row r="44" spans="1:17" ht="12.95" customHeight="1" x14ac:dyDescent="0.2">
      <c r="A44" s="39" t="s">
        <v>47</v>
      </c>
      <c r="B44" s="40" t="s">
        <v>48</v>
      </c>
      <c r="C44" s="41">
        <v>58673.951359999832</v>
      </c>
      <c r="D44" s="39">
        <v>1.2999999999999999E-3</v>
      </c>
      <c r="E44" s="20">
        <f t="shared" si="0"/>
        <v>4002.0052481731418</v>
      </c>
      <c r="F44" s="20">
        <f t="shared" si="1"/>
        <v>4002</v>
      </c>
      <c r="G44" s="20">
        <f t="shared" si="2"/>
        <v>8.0959998304024339E-3</v>
      </c>
      <c r="L44" s="20">
        <f>+G44</f>
        <v>8.0959998304024339E-3</v>
      </c>
      <c r="O44" s="20">
        <f ca="1">+C$11+C$12*$F44</f>
        <v>7.6859929866857175E-3</v>
      </c>
      <c r="Q44" s="26">
        <f t="shared" si="3"/>
        <v>43655.451359999832</v>
      </c>
    </row>
    <row r="45" spans="1:17" ht="12.95" customHeight="1" x14ac:dyDescent="0.2">
      <c r="A45" s="39" t="s">
        <v>47</v>
      </c>
      <c r="B45" s="40" t="s">
        <v>49</v>
      </c>
      <c r="C45" s="41">
        <v>58674.722690000199</v>
      </c>
      <c r="D45" s="39">
        <v>1.2999999999999999E-3</v>
      </c>
      <c r="E45" s="20">
        <f t="shared" si="0"/>
        <v>4002.505257248778</v>
      </c>
      <c r="F45" s="20">
        <f t="shared" si="1"/>
        <v>4002.5</v>
      </c>
      <c r="G45" s="20">
        <f t="shared" si="2"/>
        <v>8.1100001989398152E-3</v>
      </c>
      <c r="L45" s="20">
        <f>+G45</f>
        <v>8.1100001989398152E-3</v>
      </c>
      <c r="O45" s="20">
        <f ca="1">+C$11+C$12*$F45</f>
        <v>7.6866007269467077E-3</v>
      </c>
      <c r="Q45" s="26">
        <f t="shared" si="3"/>
        <v>43656.222690000199</v>
      </c>
    </row>
    <row r="46" spans="1:17" ht="12.95" customHeight="1" x14ac:dyDescent="0.2">
      <c r="A46" s="39" t="s">
        <v>47</v>
      </c>
      <c r="B46" s="40" t="s">
        <v>48</v>
      </c>
      <c r="C46" s="41">
        <v>58675.493979999796</v>
      </c>
      <c r="D46" s="39">
        <v>1.4E-3</v>
      </c>
      <c r="E46" s="20">
        <f t="shared" si="0"/>
        <v>4003.0052403942054</v>
      </c>
      <c r="F46" s="20">
        <f t="shared" si="1"/>
        <v>4003</v>
      </c>
      <c r="G46" s="20">
        <f t="shared" si="2"/>
        <v>8.0839997972361743E-3</v>
      </c>
      <c r="L46" s="20">
        <f>+G46</f>
        <v>8.0839997972361743E-3</v>
      </c>
      <c r="O46" s="20">
        <f ca="1">+C$11+C$12*$F46</f>
        <v>7.6872084672076971E-3</v>
      </c>
      <c r="Q46" s="26">
        <f t="shared" si="3"/>
        <v>43656.993979999796</v>
      </c>
    </row>
    <row r="47" spans="1:17" ht="12.95" customHeight="1" x14ac:dyDescent="0.2">
      <c r="A47" s="39" t="s">
        <v>47</v>
      </c>
      <c r="B47" s="40" t="s">
        <v>49</v>
      </c>
      <c r="C47" s="41">
        <v>58676.26538000023</v>
      </c>
      <c r="D47" s="39">
        <v>1.2999999999999999E-3</v>
      </c>
      <c r="E47" s="20">
        <f t="shared" si="0"/>
        <v>4003.5052948468774</v>
      </c>
      <c r="F47" s="20">
        <f t="shared" si="1"/>
        <v>4003.5</v>
      </c>
      <c r="G47" s="20">
        <f t="shared" si="2"/>
        <v>8.1680002258508466E-3</v>
      </c>
      <c r="L47" s="20">
        <f>+G47</f>
        <v>8.1680002258508466E-3</v>
      </c>
      <c r="O47" s="20">
        <f ca="1">+C$11+C$12*$F47</f>
        <v>7.6878162074686873E-3</v>
      </c>
      <c r="Q47" s="26">
        <f t="shared" si="3"/>
        <v>43657.76538000023</v>
      </c>
    </row>
    <row r="48" spans="1:17" ht="12.95" customHeight="1" x14ac:dyDescent="0.2">
      <c r="A48" s="39" t="s">
        <v>47</v>
      </c>
      <c r="B48" s="40" t="s">
        <v>48</v>
      </c>
      <c r="C48" s="41">
        <v>58677.03665000014</v>
      </c>
      <c r="D48" s="39">
        <v>1.2999999999999999E-3</v>
      </c>
      <c r="E48" s="20">
        <f t="shared" si="0"/>
        <v>4004.005265027653</v>
      </c>
      <c r="F48" s="20">
        <f t="shared" si="1"/>
        <v>4004</v>
      </c>
      <c r="G48" s="20">
        <f t="shared" si="2"/>
        <v>8.1220001375186257E-3</v>
      </c>
      <c r="L48" s="20">
        <f>+G48</f>
        <v>8.1220001375186257E-3</v>
      </c>
      <c r="O48" s="20">
        <f ca="1">+C$11+C$12*$F48</f>
        <v>7.6884239477296775E-3</v>
      </c>
      <c r="Q48" s="26">
        <f t="shared" si="3"/>
        <v>43658.53665000014</v>
      </c>
    </row>
    <row r="49" spans="1:17" ht="12.95" customHeight="1" x14ac:dyDescent="0.2">
      <c r="A49" s="39" t="s">
        <v>47</v>
      </c>
      <c r="B49" s="40" t="s">
        <v>49</v>
      </c>
      <c r="C49" s="41">
        <v>58677.807990000118</v>
      </c>
      <c r="D49" s="39">
        <v>1.2999999999999999E-3</v>
      </c>
      <c r="E49" s="20">
        <f t="shared" si="0"/>
        <v>4004.5052805854643</v>
      </c>
      <c r="F49" s="20">
        <f t="shared" si="1"/>
        <v>4004.5</v>
      </c>
      <c r="G49" s="20">
        <f t="shared" si="2"/>
        <v>8.1460001165396534E-3</v>
      </c>
      <c r="L49" s="20">
        <f>+G49</f>
        <v>8.1460001165396534E-3</v>
      </c>
      <c r="O49" s="20">
        <f ca="1">+C$11+C$12*$F49</f>
        <v>7.6890316879906669E-3</v>
      </c>
      <c r="Q49" s="26">
        <f t="shared" si="3"/>
        <v>43659.307990000118</v>
      </c>
    </row>
    <row r="50" spans="1:17" ht="12.95" customHeight="1" x14ac:dyDescent="0.2">
      <c r="A50" s="39" t="s">
        <v>47</v>
      </c>
      <c r="B50" s="40" t="s">
        <v>48</v>
      </c>
      <c r="C50" s="41">
        <v>58678.579309999943</v>
      </c>
      <c r="D50" s="39">
        <v>1.2999999999999999E-3</v>
      </c>
      <c r="E50" s="20">
        <f t="shared" si="0"/>
        <v>4005.0052831783219</v>
      </c>
      <c r="F50" s="20">
        <f t="shared" si="1"/>
        <v>4005</v>
      </c>
      <c r="G50" s="20">
        <f t="shared" si="2"/>
        <v>8.1499999432708137E-3</v>
      </c>
      <c r="L50" s="20">
        <f>+G50</f>
        <v>8.1499999432708137E-3</v>
      </c>
      <c r="O50" s="20">
        <f ca="1">+C$11+C$12*$F50</f>
        <v>7.6896394282516571E-3</v>
      </c>
      <c r="Q50" s="26">
        <f t="shared" si="3"/>
        <v>43660.079309999943</v>
      </c>
    </row>
    <row r="51" spans="1:17" ht="12.95" customHeight="1" x14ac:dyDescent="0.2">
      <c r="A51" s="39" t="s">
        <v>47</v>
      </c>
      <c r="B51" s="40" t="s">
        <v>49</v>
      </c>
      <c r="C51" s="41">
        <v>58679.350659999996</v>
      </c>
      <c r="D51" s="39">
        <v>1.2999999999999999E-3</v>
      </c>
      <c r="E51" s="20">
        <f t="shared" si="0"/>
        <v>4005.5053052186099</v>
      </c>
      <c r="F51" s="20">
        <f t="shared" si="1"/>
        <v>4005.5</v>
      </c>
      <c r="G51" s="20">
        <f t="shared" si="2"/>
        <v>8.1839999911608174E-3</v>
      </c>
      <c r="L51" s="20">
        <f>+G51</f>
        <v>8.1839999911608174E-3</v>
      </c>
      <c r="O51" s="20">
        <f ca="1">+C$11+C$12*$F51</f>
        <v>7.6902471685126473E-3</v>
      </c>
      <c r="Q51" s="26">
        <f t="shared" si="3"/>
        <v>43660.850659999996</v>
      </c>
    </row>
    <row r="52" spans="1:17" ht="12.95" customHeight="1" x14ac:dyDescent="0.2">
      <c r="A52" s="39" t="s">
        <v>47</v>
      </c>
      <c r="B52" s="40" t="s">
        <v>48</v>
      </c>
      <c r="C52" s="41">
        <v>58680.12191000022</v>
      </c>
      <c r="D52" s="39">
        <v>1.1999999999999999E-3</v>
      </c>
      <c r="E52" s="20">
        <f t="shared" si="0"/>
        <v>4006.0052624347336</v>
      </c>
      <c r="F52" s="20">
        <f t="shared" si="1"/>
        <v>4006</v>
      </c>
      <c r="G52" s="20">
        <f t="shared" si="2"/>
        <v>8.1180002162000164E-3</v>
      </c>
      <c r="L52" s="20">
        <f>+G52</f>
        <v>8.1180002162000164E-3</v>
      </c>
      <c r="O52" s="20">
        <f ca="1">+C$11+C$12*$F52</f>
        <v>7.6908549087736366E-3</v>
      </c>
      <c r="Q52" s="26">
        <f t="shared" si="3"/>
        <v>43661.62191000022</v>
      </c>
    </row>
    <row r="53" spans="1:17" ht="12.95" customHeight="1" x14ac:dyDescent="0.2">
      <c r="A53" s="39" t="s">
        <v>47</v>
      </c>
      <c r="B53" s="40" t="s">
        <v>49</v>
      </c>
      <c r="C53" s="41">
        <v>58680.893230000045</v>
      </c>
      <c r="D53" s="39">
        <v>1.1999999999999999E-3</v>
      </c>
      <c r="E53" s="20">
        <f t="shared" si="0"/>
        <v>4006.5052650275916</v>
      </c>
      <c r="F53" s="20">
        <f t="shared" si="1"/>
        <v>4006.5</v>
      </c>
      <c r="G53" s="20">
        <f t="shared" si="2"/>
        <v>8.1220000429311767E-3</v>
      </c>
      <c r="L53" s="20">
        <f>+G53</f>
        <v>8.1220000429311767E-3</v>
      </c>
      <c r="O53" s="20">
        <f ca="1">+C$11+C$12*$F53</f>
        <v>7.6914626490346269E-3</v>
      </c>
      <c r="Q53" s="26">
        <f t="shared" si="3"/>
        <v>43662.393230000045</v>
      </c>
    </row>
    <row r="54" spans="1:17" ht="12.95" customHeight="1" x14ac:dyDescent="0.2">
      <c r="A54" s="39" t="s">
        <v>47</v>
      </c>
      <c r="B54" s="40" t="s">
        <v>48</v>
      </c>
      <c r="C54" s="41">
        <v>58681.66454999987</v>
      </c>
      <c r="D54" s="39">
        <v>1.1999999999999999E-3</v>
      </c>
      <c r="E54" s="20">
        <f t="shared" si="0"/>
        <v>4007.0052676204491</v>
      </c>
      <c r="F54" s="20">
        <f t="shared" si="1"/>
        <v>4007</v>
      </c>
      <c r="G54" s="20">
        <f t="shared" si="2"/>
        <v>8.125999869662337E-3</v>
      </c>
      <c r="L54" s="20">
        <f>+G54</f>
        <v>8.125999869662337E-3</v>
      </c>
      <c r="O54" s="20">
        <f ca="1">+C$11+C$12*$F54</f>
        <v>7.6920703892956171E-3</v>
      </c>
      <c r="Q54" s="26">
        <f t="shared" si="3"/>
        <v>43663.16454999987</v>
      </c>
    </row>
    <row r="55" spans="1:17" ht="12.95" customHeight="1" x14ac:dyDescent="0.2">
      <c r="A55" s="39" t="s">
        <v>47</v>
      </c>
      <c r="B55" s="40" t="s">
        <v>48</v>
      </c>
      <c r="C55" s="41">
        <v>59361.965410000179</v>
      </c>
      <c r="D55" s="39">
        <v>8.0000000000000004E-4</v>
      </c>
      <c r="E55" s="20">
        <f t="shared" si="0"/>
        <v>4448.0053635605755</v>
      </c>
      <c r="F55" s="20">
        <f t="shared" si="1"/>
        <v>4448</v>
      </c>
      <c r="G55" s="20">
        <f t="shared" si="2"/>
        <v>8.2740001744241454E-3</v>
      </c>
      <c r="L55" s="20">
        <f>+G55</f>
        <v>8.2740001744241454E-3</v>
      </c>
      <c r="O55" s="20">
        <f ca="1">+C$11+C$12*$F55</f>
        <v>8.22809729948875E-3</v>
      </c>
      <c r="Q55" s="26">
        <f t="shared" si="3"/>
        <v>44343.465410000179</v>
      </c>
    </row>
    <row r="56" spans="1:17" ht="12.95" customHeight="1" x14ac:dyDescent="0.2">
      <c r="A56" s="39" t="s">
        <v>47</v>
      </c>
      <c r="B56" s="40" t="s">
        <v>49</v>
      </c>
      <c r="C56" s="41">
        <v>59362.736769999843</v>
      </c>
      <c r="D56" s="39">
        <v>6.9999999999999999E-4</v>
      </c>
      <c r="E56" s="20">
        <f t="shared" si="0"/>
        <v>4448.5053920830378</v>
      </c>
      <c r="F56" s="20">
        <f t="shared" si="1"/>
        <v>4448.5</v>
      </c>
      <c r="G56" s="20">
        <f t="shared" si="2"/>
        <v>8.3179998400737531E-3</v>
      </c>
      <c r="L56" s="20">
        <f>+G56</f>
        <v>8.3179998400737531E-3</v>
      </c>
      <c r="O56" s="20">
        <f ca="1">+C$11+C$12*$F56</f>
        <v>8.2287050397497393E-3</v>
      </c>
      <c r="Q56" s="26">
        <f t="shared" si="3"/>
        <v>44344.236769999843</v>
      </c>
    </row>
    <row r="57" spans="1:17" ht="12.95" customHeight="1" x14ac:dyDescent="0.2">
      <c r="A57" s="39" t="s">
        <v>47</v>
      </c>
      <c r="B57" s="40" t="s">
        <v>48</v>
      </c>
      <c r="C57" s="41">
        <v>59363.508030000143</v>
      </c>
      <c r="D57" s="39">
        <v>6.9999999999999999E-4</v>
      </c>
      <c r="E57" s="20">
        <f t="shared" si="0"/>
        <v>4449.0053557816391</v>
      </c>
      <c r="F57" s="20">
        <f t="shared" si="1"/>
        <v>4449</v>
      </c>
      <c r="G57" s="20">
        <f t="shared" si="2"/>
        <v>8.2620001412578858E-3</v>
      </c>
      <c r="L57" s="20">
        <f>+G57</f>
        <v>8.2620001412578858E-3</v>
      </c>
      <c r="O57" s="20">
        <f ca="1">+C$11+C$12*$F57</f>
        <v>8.2293127800107287E-3</v>
      </c>
      <c r="Q57" s="26">
        <f t="shared" si="3"/>
        <v>44345.008030000143</v>
      </c>
    </row>
    <row r="58" spans="1:17" ht="12.95" customHeight="1" x14ac:dyDescent="0.2">
      <c r="A58" s="39" t="s">
        <v>47</v>
      </c>
      <c r="B58" s="40" t="s">
        <v>49</v>
      </c>
      <c r="C58" s="41">
        <v>59364.279420000035</v>
      </c>
      <c r="D58" s="39">
        <v>6.9999999999999999E-4</v>
      </c>
      <c r="E58" s="20">
        <f t="shared" si="0"/>
        <v>4449.505403751532</v>
      </c>
      <c r="F58" s="20">
        <f t="shared" si="1"/>
        <v>4449.5</v>
      </c>
      <c r="G58" s="20">
        <f t="shared" si="2"/>
        <v>8.3360000353422947E-3</v>
      </c>
      <c r="L58" s="20">
        <f>+G58</f>
        <v>8.3360000353422947E-3</v>
      </c>
      <c r="O58" s="20">
        <f ca="1">+C$11+C$12*$F58</f>
        <v>8.2299205202717197E-3</v>
      </c>
      <c r="Q58" s="26">
        <f t="shared" si="3"/>
        <v>44345.779420000035</v>
      </c>
    </row>
    <row r="59" spans="1:17" ht="12.95" customHeight="1" x14ac:dyDescent="0.2">
      <c r="A59" s="39" t="s">
        <v>47</v>
      </c>
      <c r="B59" s="40" t="s">
        <v>48</v>
      </c>
      <c r="C59" s="41">
        <v>59365.050689999945</v>
      </c>
      <c r="D59" s="39">
        <v>6.9999999999999999E-4</v>
      </c>
      <c r="E59" s="20">
        <f t="shared" si="0"/>
        <v>4450.0053739323075</v>
      </c>
      <c r="F59" s="20">
        <f t="shared" si="1"/>
        <v>4450</v>
      </c>
      <c r="G59" s="20">
        <f t="shared" si="2"/>
        <v>8.2899999397341162E-3</v>
      </c>
      <c r="L59" s="20">
        <f>+G59</f>
        <v>8.2899999397341162E-3</v>
      </c>
      <c r="O59" s="20">
        <f ca="1">+C$11+C$12*$F59</f>
        <v>8.2305282605327091E-3</v>
      </c>
      <c r="Q59" s="26">
        <f t="shared" si="3"/>
        <v>44346.550689999945</v>
      </c>
    </row>
    <row r="60" spans="1:17" ht="12.95" customHeight="1" x14ac:dyDescent="0.2">
      <c r="A60" s="39" t="s">
        <v>47</v>
      </c>
      <c r="B60" s="40" t="s">
        <v>49</v>
      </c>
      <c r="C60" s="41">
        <v>59365.822039999999</v>
      </c>
      <c r="D60" s="39">
        <v>6.9999999999999999E-4</v>
      </c>
      <c r="E60" s="20">
        <f t="shared" si="0"/>
        <v>4450.5053959725956</v>
      </c>
      <c r="F60" s="20">
        <f t="shared" si="1"/>
        <v>4450.5</v>
      </c>
      <c r="G60" s="20">
        <f t="shared" si="2"/>
        <v>8.3239999949000776E-3</v>
      </c>
      <c r="L60" s="20">
        <f>+G60</f>
        <v>8.3239999949000776E-3</v>
      </c>
      <c r="O60" s="20">
        <f ca="1">+C$11+C$12*$F60</f>
        <v>8.2311360007936984E-3</v>
      </c>
      <c r="Q60" s="26">
        <f t="shared" si="3"/>
        <v>44347.322039999999</v>
      </c>
    </row>
    <row r="61" spans="1:17" ht="12.95" customHeight="1" x14ac:dyDescent="0.2">
      <c r="A61" s="39" t="s">
        <v>47</v>
      </c>
      <c r="B61" s="40" t="s">
        <v>48</v>
      </c>
      <c r="C61" s="41">
        <v>59366.593379999977</v>
      </c>
      <c r="D61" s="39">
        <v>6.9999999999999999E-4</v>
      </c>
      <c r="E61" s="20">
        <f t="shared" si="0"/>
        <v>4451.0054115304074</v>
      </c>
      <c r="F61" s="20">
        <f t="shared" si="1"/>
        <v>4451</v>
      </c>
      <c r="G61" s="20">
        <f t="shared" si="2"/>
        <v>8.3479999739211053E-3</v>
      </c>
      <c r="L61" s="20">
        <f>+G61</f>
        <v>8.3479999739211053E-3</v>
      </c>
      <c r="O61" s="20">
        <f ca="1">+C$11+C$12*$F61</f>
        <v>8.2317437410546895E-3</v>
      </c>
      <c r="Q61" s="26">
        <f t="shared" si="3"/>
        <v>44348.093379999977</v>
      </c>
    </row>
    <row r="62" spans="1:17" ht="12.95" customHeight="1" x14ac:dyDescent="0.2">
      <c r="A62" s="39" t="s">
        <v>47</v>
      </c>
      <c r="B62" s="40" t="s">
        <v>49</v>
      </c>
      <c r="C62" s="41">
        <v>59367.364649999887</v>
      </c>
      <c r="D62" s="39">
        <v>6.9999999999999999E-4</v>
      </c>
      <c r="E62" s="20">
        <f t="shared" si="0"/>
        <v>4451.505381711183</v>
      </c>
      <c r="F62" s="20">
        <f t="shared" si="1"/>
        <v>4451.5</v>
      </c>
      <c r="G62" s="20">
        <f t="shared" si="2"/>
        <v>8.3019998855888844E-3</v>
      </c>
      <c r="L62" s="20">
        <f>+G62</f>
        <v>8.3019998855888844E-3</v>
      </c>
      <c r="O62" s="20">
        <f ca="1">+C$11+C$12*$F62</f>
        <v>8.2323514813156789E-3</v>
      </c>
      <c r="Q62" s="26">
        <f t="shared" si="3"/>
        <v>44348.864649999887</v>
      </c>
    </row>
    <row r="63" spans="1:17" ht="12.95" customHeight="1" x14ac:dyDescent="0.2">
      <c r="A63" s="39" t="s">
        <v>47</v>
      </c>
      <c r="B63" s="40" t="s">
        <v>48</v>
      </c>
      <c r="C63" s="41">
        <v>59368.135350000113</v>
      </c>
      <c r="D63" s="39">
        <v>7.4000000000000003E-3</v>
      </c>
      <c r="E63" s="20">
        <f t="shared" si="0"/>
        <v>4452.0049823937998</v>
      </c>
      <c r="F63" s="20">
        <f t="shared" si="1"/>
        <v>4452</v>
      </c>
      <c r="G63" s="20">
        <f t="shared" si="2"/>
        <v>7.6860001136083156E-3</v>
      </c>
      <c r="L63" s="20">
        <f>+G63</f>
        <v>7.6860001136083156E-3</v>
      </c>
      <c r="O63" s="20">
        <f ca="1">+C$11+C$12*$F63</f>
        <v>8.2329592215766682E-3</v>
      </c>
      <c r="Q63" s="26">
        <f t="shared" si="3"/>
        <v>44349.635350000113</v>
      </c>
    </row>
    <row r="64" spans="1:17" ht="12.95" customHeight="1" x14ac:dyDescent="0.2">
      <c r="A64" s="39" t="s">
        <v>47</v>
      </c>
      <c r="B64" s="40" t="s">
        <v>49</v>
      </c>
      <c r="C64" s="41">
        <v>59368.907300000079</v>
      </c>
      <c r="D64" s="39">
        <v>6.9999999999999999E-4</v>
      </c>
      <c r="E64" s="20">
        <f t="shared" si="0"/>
        <v>4452.5053933796762</v>
      </c>
      <c r="F64" s="20">
        <f t="shared" si="1"/>
        <v>4452.5</v>
      </c>
      <c r="G64" s="20">
        <f t="shared" si="2"/>
        <v>8.3200000808574259E-3</v>
      </c>
      <c r="L64" s="20">
        <f>+G64</f>
        <v>8.3200000808574259E-3</v>
      </c>
      <c r="O64" s="20">
        <f ca="1">+C$11+C$12*$F64</f>
        <v>8.2335669618376593E-3</v>
      </c>
      <c r="Q64" s="26">
        <f t="shared" si="3"/>
        <v>44350.407300000079</v>
      </c>
    </row>
    <row r="65" spans="1:17" ht="12.95" customHeight="1" x14ac:dyDescent="0.2">
      <c r="A65" s="39" t="s">
        <v>47</v>
      </c>
      <c r="B65" s="40" t="s">
        <v>48</v>
      </c>
      <c r="C65" s="41">
        <v>59369.678580000065</v>
      </c>
      <c r="D65" s="39">
        <v>6.9999999999999999E-4</v>
      </c>
      <c r="E65" s="20">
        <f t="shared" si="0"/>
        <v>4453.0053700429289</v>
      </c>
      <c r="F65" s="20">
        <f t="shared" si="1"/>
        <v>4453</v>
      </c>
      <c r="G65" s="20">
        <f t="shared" si="2"/>
        <v>8.2840000613941811E-3</v>
      </c>
      <c r="L65" s="20">
        <f>+G65</f>
        <v>8.2840000613941811E-3</v>
      </c>
      <c r="O65" s="20">
        <f ca="1">+C$11+C$12*$F65</f>
        <v>8.2341747020986504E-3</v>
      </c>
      <c r="Q65" s="26">
        <f t="shared" si="3"/>
        <v>44351.178580000065</v>
      </c>
    </row>
    <row r="66" spans="1:17" ht="12.95" customHeight="1" x14ac:dyDescent="0.2">
      <c r="A66" s="39" t="s">
        <v>47</v>
      </c>
      <c r="B66" s="40" t="s">
        <v>49</v>
      </c>
      <c r="C66" s="41">
        <v>59370.449920000043</v>
      </c>
      <c r="D66" s="39">
        <v>6.9999999999999999E-4</v>
      </c>
      <c r="E66" s="20">
        <f t="shared" si="0"/>
        <v>4453.5053856007398</v>
      </c>
      <c r="F66" s="20">
        <f t="shared" si="1"/>
        <v>4453.5</v>
      </c>
      <c r="G66" s="20">
        <f t="shared" si="2"/>
        <v>8.3080000404152088E-3</v>
      </c>
      <c r="L66" s="20">
        <f>+G66</f>
        <v>8.3080000404152088E-3</v>
      </c>
      <c r="O66" s="20">
        <f ca="1">+C$11+C$12*$F66</f>
        <v>8.234782442359638E-3</v>
      </c>
      <c r="Q66" s="26">
        <f t="shared" si="3"/>
        <v>44351.949920000043</v>
      </c>
    </row>
    <row r="67" spans="1:17" ht="12.95" customHeight="1" x14ac:dyDescent="0.2">
      <c r="A67" s="39" t="s">
        <v>47</v>
      </c>
      <c r="B67" s="40" t="s">
        <v>48</v>
      </c>
      <c r="C67" s="41">
        <v>59371.221210000105</v>
      </c>
      <c r="D67" s="39">
        <v>6.9999999999999999E-4</v>
      </c>
      <c r="E67" s="20">
        <f t="shared" si="0"/>
        <v>4454.0053687464697</v>
      </c>
      <c r="F67" s="20">
        <f t="shared" si="1"/>
        <v>4454</v>
      </c>
      <c r="G67" s="20">
        <f t="shared" si="2"/>
        <v>8.2820001043728553E-3</v>
      </c>
      <c r="L67" s="20">
        <f>+G67</f>
        <v>8.2820001043728553E-3</v>
      </c>
      <c r="O67" s="20">
        <f ca="1">+C$11+C$12*$F67</f>
        <v>8.2353901826206291E-3</v>
      </c>
      <c r="Q67" s="26">
        <f t="shared" si="3"/>
        <v>44352.721210000105</v>
      </c>
    </row>
    <row r="68" spans="1:17" ht="12.95" customHeight="1" x14ac:dyDescent="0.2">
      <c r="A68" s="39" t="s">
        <v>47</v>
      </c>
      <c r="B68" s="40" t="s">
        <v>49</v>
      </c>
      <c r="C68" s="41">
        <v>59371.992560000159</v>
      </c>
      <c r="D68" s="39">
        <v>6.9999999999999999E-4</v>
      </c>
      <c r="E68" s="20">
        <f t="shared" si="0"/>
        <v>4454.5053907867577</v>
      </c>
      <c r="F68" s="20">
        <f t="shared" si="1"/>
        <v>4454.5</v>
      </c>
      <c r="G68" s="20">
        <f t="shared" si="2"/>
        <v>8.3160001595388167E-3</v>
      </c>
      <c r="L68" s="20">
        <f>+G68</f>
        <v>8.3160001595388167E-3</v>
      </c>
      <c r="O68" s="20">
        <f ca="1">+C$11+C$12*$F68</f>
        <v>8.2359979228816202E-3</v>
      </c>
      <c r="Q68" s="26">
        <f t="shared" si="3"/>
        <v>44353.492560000159</v>
      </c>
    </row>
    <row r="69" spans="1:17" ht="12.95" customHeight="1" x14ac:dyDescent="0.2">
      <c r="A69" s="39" t="s">
        <v>47</v>
      </c>
      <c r="B69" s="40" t="s">
        <v>48</v>
      </c>
      <c r="C69" s="41">
        <v>59372.763840000145</v>
      </c>
      <c r="D69" s="39">
        <v>6.9999999999999999E-4</v>
      </c>
      <c r="E69" s="20">
        <f t="shared" si="0"/>
        <v>4455.0053674500095</v>
      </c>
      <c r="F69" s="20">
        <f t="shared" si="1"/>
        <v>4455</v>
      </c>
      <c r="G69" s="20">
        <f t="shared" si="2"/>
        <v>8.2800001400755718E-3</v>
      </c>
      <c r="L69" s="20">
        <f>+G69</f>
        <v>8.2800001400755718E-3</v>
      </c>
      <c r="O69" s="20">
        <f ca="1">+C$11+C$12*$F69</f>
        <v>8.2366056631426078E-3</v>
      </c>
      <c r="Q69" s="26">
        <f t="shared" si="3"/>
        <v>44354.263840000145</v>
      </c>
    </row>
    <row r="70" spans="1:17" ht="12.95" customHeight="1" x14ac:dyDescent="0.2">
      <c r="A70" s="39" t="s">
        <v>47</v>
      </c>
      <c r="B70" s="40" t="s">
        <v>49</v>
      </c>
      <c r="C70" s="41">
        <v>59373.535209999885</v>
      </c>
      <c r="D70" s="39">
        <v>6.9999999999999999E-4</v>
      </c>
      <c r="E70" s="20">
        <f t="shared" si="0"/>
        <v>4455.5054024549499</v>
      </c>
      <c r="F70" s="20">
        <f t="shared" si="1"/>
        <v>4455.5</v>
      </c>
      <c r="G70" s="20">
        <f t="shared" si="2"/>
        <v>8.3339998818701133E-3</v>
      </c>
      <c r="L70" s="20">
        <f>+G70</f>
        <v>8.3339998818701133E-3</v>
      </c>
      <c r="O70" s="20">
        <f ca="1">+C$11+C$12*$F70</f>
        <v>8.2372134034035989E-3</v>
      </c>
      <c r="Q70" s="26">
        <f t="shared" si="3"/>
        <v>44355.035209999885</v>
      </c>
    </row>
    <row r="71" spans="1:17" ht="12.95" customHeight="1" x14ac:dyDescent="0.2">
      <c r="A71" s="39" t="s">
        <v>47</v>
      </c>
      <c r="B71" s="40" t="s">
        <v>48</v>
      </c>
      <c r="C71" s="41">
        <v>59374.306450000033</v>
      </c>
      <c r="D71" s="39">
        <v>6.9999999999999999E-4</v>
      </c>
      <c r="E71" s="20">
        <f t="shared" si="0"/>
        <v>4456.0053531885969</v>
      </c>
      <c r="F71" s="20">
        <f t="shared" si="1"/>
        <v>4456</v>
      </c>
      <c r="G71" s="20">
        <f t="shared" si="2"/>
        <v>8.2580000307643786E-3</v>
      </c>
      <c r="L71" s="20">
        <f>+G71</f>
        <v>8.2580000307643786E-3</v>
      </c>
      <c r="O71" s="20">
        <f ca="1">+C$11+C$12*$F71</f>
        <v>8.23782114366459E-3</v>
      </c>
      <c r="Q71" s="26">
        <f t="shared" si="3"/>
        <v>44355.806450000033</v>
      </c>
    </row>
    <row r="72" spans="1:17" ht="12.95" customHeight="1" x14ac:dyDescent="0.2">
      <c r="A72" s="39" t="s">
        <v>47</v>
      </c>
      <c r="B72" s="40" t="s">
        <v>49</v>
      </c>
      <c r="C72" s="41">
        <v>59376.620480000041</v>
      </c>
      <c r="D72" s="39">
        <v>6.9999999999999999E-4</v>
      </c>
      <c r="E72" s="20">
        <f t="shared" si="0"/>
        <v>4457.5054063445068</v>
      </c>
      <c r="F72" s="20">
        <f t="shared" si="1"/>
        <v>4457.5</v>
      </c>
      <c r="G72" s="20">
        <f t="shared" si="2"/>
        <v>8.3400000366964377E-3</v>
      </c>
      <c r="L72" s="20">
        <f>+G72</f>
        <v>8.3400000366964377E-3</v>
      </c>
      <c r="O72" s="20">
        <f ca="1">+C$11+C$12*$F72</f>
        <v>8.2396443644475598E-3</v>
      </c>
      <c r="Q72" s="26">
        <f t="shared" si="3"/>
        <v>44358.120480000041</v>
      </c>
    </row>
    <row r="73" spans="1:17" ht="12.95" customHeight="1" x14ac:dyDescent="0.2">
      <c r="A73" s="39" t="s">
        <v>47</v>
      </c>
      <c r="B73" s="40" t="s">
        <v>48</v>
      </c>
      <c r="C73" s="41">
        <v>59377.391749999952</v>
      </c>
      <c r="D73" s="39">
        <v>6.9999999999999999E-4</v>
      </c>
      <c r="E73" s="20">
        <f t="shared" si="0"/>
        <v>4458.0053765252824</v>
      </c>
      <c r="F73" s="20">
        <f t="shared" si="1"/>
        <v>4458</v>
      </c>
      <c r="G73" s="20">
        <f t="shared" si="2"/>
        <v>8.2939999483642168E-3</v>
      </c>
      <c r="L73" s="20">
        <f>+G73</f>
        <v>8.2939999483642168E-3</v>
      </c>
      <c r="O73" s="20">
        <f ca="1">+C$11+C$12*$F73</f>
        <v>8.2402521047085474E-3</v>
      </c>
      <c r="Q73" s="26">
        <f t="shared" si="3"/>
        <v>44358.891749999952</v>
      </c>
    </row>
    <row r="74" spans="1:17" ht="12.95" customHeight="1" x14ac:dyDescent="0.2">
      <c r="A74" s="39" t="s">
        <v>47</v>
      </c>
      <c r="B74" s="40" t="s">
        <v>49</v>
      </c>
      <c r="C74" s="41">
        <v>59378.163100000005</v>
      </c>
      <c r="D74" s="39">
        <v>6.9999999999999999E-4</v>
      </c>
      <c r="E74" s="20">
        <f t="shared" si="0"/>
        <v>4458.5053985655704</v>
      </c>
      <c r="F74" s="20">
        <f t="shared" si="1"/>
        <v>4458.5</v>
      </c>
      <c r="G74" s="20">
        <f t="shared" si="2"/>
        <v>8.3280000035301782E-3</v>
      </c>
      <c r="L74" s="20">
        <f>+G74</f>
        <v>8.3280000035301782E-3</v>
      </c>
      <c r="O74" s="20">
        <f ca="1">+C$11+C$12*$F74</f>
        <v>8.2408598449695385E-3</v>
      </c>
      <c r="Q74" s="26">
        <f t="shared" si="3"/>
        <v>44359.663100000005</v>
      </c>
    </row>
    <row r="75" spans="1:17" ht="12.95" customHeight="1" x14ac:dyDescent="0.2">
      <c r="A75" s="39" t="s">
        <v>47</v>
      </c>
      <c r="B75" s="40" t="s">
        <v>48</v>
      </c>
      <c r="C75" s="41">
        <v>59378.934390000068</v>
      </c>
      <c r="D75" s="39">
        <v>6.9999999999999999E-4</v>
      </c>
      <c r="E75" s="20">
        <f t="shared" si="0"/>
        <v>4459.0053817113003</v>
      </c>
      <c r="F75" s="20">
        <f t="shared" si="1"/>
        <v>4459</v>
      </c>
      <c r="G75" s="20">
        <f t="shared" si="2"/>
        <v>8.3020000674878247E-3</v>
      </c>
      <c r="L75" s="20">
        <f>+G75</f>
        <v>8.3020000674878247E-3</v>
      </c>
      <c r="O75" s="20">
        <f ca="1">+C$11+C$12*$F75</f>
        <v>8.2414675852305296E-3</v>
      </c>
      <c r="Q75" s="26">
        <f t="shared" si="3"/>
        <v>44360.434390000068</v>
      </c>
    </row>
    <row r="76" spans="1:17" ht="12.95" customHeight="1" x14ac:dyDescent="0.2">
      <c r="A76" s="39" t="s">
        <v>47</v>
      </c>
      <c r="B76" s="40" t="s">
        <v>49</v>
      </c>
      <c r="C76" s="41">
        <v>59379.705759999808</v>
      </c>
      <c r="D76" s="39">
        <v>6.9999999999999999E-4</v>
      </c>
      <c r="E76" s="20">
        <f t="shared" si="0"/>
        <v>4459.5054167162398</v>
      </c>
      <c r="F76" s="20">
        <f t="shared" si="1"/>
        <v>4459.5</v>
      </c>
      <c r="G76" s="20">
        <f t="shared" si="2"/>
        <v>8.3559998092823662E-3</v>
      </c>
      <c r="L76" s="20">
        <f>+G76</f>
        <v>8.3559998092823662E-3</v>
      </c>
      <c r="O76" s="20">
        <f ca="1">+C$11+C$12*$F76</f>
        <v>8.2420753254915172E-3</v>
      </c>
      <c r="Q76" s="26">
        <f t="shared" si="3"/>
        <v>44361.205759999808</v>
      </c>
    </row>
    <row r="77" spans="1:17" ht="12.95" customHeight="1" x14ac:dyDescent="0.2">
      <c r="A77" s="39" t="s">
        <v>47</v>
      </c>
      <c r="B77" s="40" t="s">
        <v>48</v>
      </c>
      <c r="C77" s="41">
        <v>59380.477030000184</v>
      </c>
      <c r="D77" s="39">
        <v>6.9999999999999999E-4</v>
      </c>
      <c r="E77" s="20">
        <f t="shared" si="0"/>
        <v>4460.0053868973173</v>
      </c>
      <c r="F77" s="20">
        <f t="shared" si="1"/>
        <v>4460</v>
      </c>
      <c r="G77" s="20">
        <f t="shared" si="2"/>
        <v>8.310000179335475E-3</v>
      </c>
      <c r="L77" s="20">
        <f>+G77</f>
        <v>8.310000179335475E-3</v>
      </c>
      <c r="O77" s="20">
        <f ca="1">+C$11+C$12*$F77</f>
        <v>8.2426830657525083E-3</v>
      </c>
      <c r="Q77" s="26">
        <f t="shared" si="3"/>
        <v>44361.977030000184</v>
      </c>
    </row>
    <row r="78" spans="1:17" ht="12.95" customHeight="1" x14ac:dyDescent="0.2">
      <c r="A78" s="39" t="s">
        <v>47</v>
      </c>
      <c r="B78" s="40" t="s">
        <v>49</v>
      </c>
      <c r="C78" s="41">
        <v>59381.248360000085</v>
      </c>
      <c r="D78" s="39">
        <v>6.9999999999999999E-4</v>
      </c>
      <c r="E78" s="20">
        <f t="shared" si="0"/>
        <v>4460.5053959726511</v>
      </c>
      <c r="F78" s="20">
        <f t="shared" si="1"/>
        <v>4460.5</v>
      </c>
      <c r="G78" s="20">
        <f t="shared" si="2"/>
        <v>8.324000082211569E-3</v>
      </c>
      <c r="L78" s="20">
        <f>+G78</f>
        <v>8.324000082211569E-3</v>
      </c>
      <c r="O78" s="20">
        <f ca="1">+C$11+C$12*$F78</f>
        <v>8.2432908060134993E-3</v>
      </c>
      <c r="Q78" s="26">
        <f t="shared" si="3"/>
        <v>44362.748360000085</v>
      </c>
    </row>
    <row r="79" spans="1:17" ht="12.95" customHeight="1" x14ac:dyDescent="0.2">
      <c r="A79" s="39" t="s">
        <v>47</v>
      </c>
      <c r="B79" s="40" t="s">
        <v>48</v>
      </c>
      <c r="C79" s="41">
        <v>59382.019600000232</v>
      </c>
      <c r="D79" s="39">
        <v>6.9999999999999999E-4</v>
      </c>
      <c r="E79" s="20">
        <f t="shared" si="0"/>
        <v>4461.005346706299</v>
      </c>
      <c r="F79" s="20">
        <f t="shared" si="1"/>
        <v>4461</v>
      </c>
      <c r="G79" s="20">
        <f t="shared" si="2"/>
        <v>8.2480002311058342E-3</v>
      </c>
      <c r="L79" s="20">
        <f>+G79</f>
        <v>8.2480002311058342E-3</v>
      </c>
      <c r="O79" s="20">
        <f ca="1">+C$11+C$12*$F79</f>
        <v>8.2438985462744887E-3</v>
      </c>
      <c r="Q79" s="26">
        <f t="shared" si="3"/>
        <v>44363.519600000232</v>
      </c>
    </row>
    <row r="80" spans="1:17" ht="12.95" customHeight="1" x14ac:dyDescent="0.2">
      <c r="A80" s="39" t="s">
        <v>47</v>
      </c>
      <c r="B80" s="40" t="s">
        <v>49</v>
      </c>
      <c r="C80" s="41">
        <v>59382.789619999938</v>
      </c>
      <c r="D80" s="39">
        <v>5.7999999999999996E-3</v>
      </c>
      <c r="E80" s="20">
        <f t="shared" si="0"/>
        <v>4461.504506583512</v>
      </c>
      <c r="F80" s="20">
        <f t="shared" si="1"/>
        <v>4461.5</v>
      </c>
      <c r="G80" s="20">
        <f t="shared" si="2"/>
        <v>6.9519999378826469E-3</v>
      </c>
      <c r="L80" s="20">
        <f>+G80</f>
        <v>6.9519999378826469E-3</v>
      </c>
      <c r="O80" s="20">
        <f ca="1">+C$11+C$12*$F80</f>
        <v>8.244506286535478E-3</v>
      </c>
      <c r="Q80" s="26">
        <f t="shared" si="3"/>
        <v>44364.289619999938</v>
      </c>
    </row>
    <row r="81" spans="1:17" ht="12.95" customHeight="1" x14ac:dyDescent="0.2">
      <c r="A81" s="39" t="s">
        <v>47</v>
      </c>
      <c r="B81" s="40" t="s">
        <v>48</v>
      </c>
      <c r="C81" s="41">
        <v>59383.562299999874</v>
      </c>
      <c r="D81" s="39">
        <v>6.9999999999999999E-4</v>
      </c>
      <c r="E81" s="20">
        <f t="shared" si="0"/>
        <v>4462.0053907865731</v>
      </c>
      <c r="F81" s="20">
        <f t="shared" si="1"/>
        <v>4462</v>
      </c>
      <c r="G81" s="20">
        <f t="shared" si="2"/>
        <v>8.3159998757764697E-3</v>
      </c>
      <c r="L81" s="20">
        <f>+G81</f>
        <v>8.3159998757764697E-3</v>
      </c>
      <c r="O81" s="20">
        <f ca="1">+C$11+C$12*$F81</f>
        <v>8.2451140267964691E-3</v>
      </c>
      <c r="Q81" s="26">
        <f t="shared" si="3"/>
        <v>44365.062299999874</v>
      </c>
    </row>
    <row r="82" spans="1:17" ht="12.95" customHeight="1" x14ac:dyDescent="0.2">
      <c r="A82" s="39" t="s">
        <v>47</v>
      </c>
      <c r="B82" s="40" t="s">
        <v>49</v>
      </c>
      <c r="C82" s="41">
        <v>59384.333649999928</v>
      </c>
      <c r="D82" s="39">
        <v>6.9999999999999999E-4</v>
      </c>
      <c r="E82" s="20">
        <f t="shared" si="0"/>
        <v>4462.5054128268612</v>
      </c>
      <c r="F82" s="20">
        <f t="shared" si="1"/>
        <v>4462.5</v>
      </c>
      <c r="G82" s="20">
        <f t="shared" si="2"/>
        <v>8.3499999236664735E-3</v>
      </c>
      <c r="L82" s="20">
        <f>+G82</f>
        <v>8.3499999236664735E-3</v>
      </c>
      <c r="O82" s="20">
        <f ca="1">+C$11+C$12*$F82</f>
        <v>8.2457217670574585E-3</v>
      </c>
      <c r="Q82" s="26">
        <f t="shared" si="3"/>
        <v>44365.833649999928</v>
      </c>
    </row>
    <row r="83" spans="1:17" ht="12.95" customHeight="1" x14ac:dyDescent="0.2">
      <c r="A83" s="39" t="s">
        <v>47</v>
      </c>
      <c r="B83" s="40" t="s">
        <v>48</v>
      </c>
      <c r="C83" s="41">
        <v>59385.104849999771</v>
      </c>
      <c r="D83" s="39">
        <v>6.9999999999999999E-4</v>
      </c>
      <c r="E83" s="20">
        <f t="shared" si="0"/>
        <v>4463.0053376306005</v>
      </c>
      <c r="F83" s="20">
        <f t="shared" si="1"/>
        <v>4463</v>
      </c>
      <c r="G83" s="20">
        <f t="shared" si="2"/>
        <v>8.233999767981004E-3</v>
      </c>
      <c r="L83" s="20">
        <f>+G83</f>
        <v>8.233999767981004E-3</v>
      </c>
      <c r="O83" s="20">
        <f ca="1">+C$11+C$12*$F83</f>
        <v>8.2463295073184478E-3</v>
      </c>
      <c r="Q83" s="26">
        <f t="shared" si="3"/>
        <v>44366.604849999771</v>
      </c>
    </row>
    <row r="84" spans="1:17" ht="12.95" customHeight="1" x14ac:dyDescent="0.2">
      <c r="A84" s="39" t="s">
        <v>47</v>
      </c>
      <c r="B84" s="40" t="s">
        <v>49</v>
      </c>
      <c r="C84" s="41">
        <v>59385.876240000129</v>
      </c>
      <c r="D84" s="39">
        <v>6.9999999999999999E-4</v>
      </c>
      <c r="E84" s="20">
        <f t="shared" si="0"/>
        <v>4463.5053856007962</v>
      </c>
      <c r="F84" s="20">
        <f t="shared" si="1"/>
        <v>4463.5</v>
      </c>
      <c r="G84" s="20">
        <f t="shared" si="2"/>
        <v>8.3080001277267002E-3</v>
      </c>
      <c r="L84" s="20">
        <f>+G84</f>
        <v>8.3080001277267002E-3</v>
      </c>
      <c r="O84" s="20">
        <f ca="1">+C$11+C$12*$F84</f>
        <v>8.2469372475794389E-3</v>
      </c>
      <c r="Q84" s="26">
        <f t="shared" si="3"/>
        <v>44367.376240000129</v>
      </c>
    </row>
    <row r="85" spans="1:17" ht="12.95" customHeight="1" x14ac:dyDescent="0.2">
      <c r="A85" s="39" t="s">
        <v>47</v>
      </c>
      <c r="B85" s="40" t="s">
        <v>48</v>
      </c>
      <c r="C85" s="41">
        <v>59386.647549999878</v>
      </c>
      <c r="D85" s="39">
        <v>6.9999999999999999E-4</v>
      </c>
      <c r="E85" s="20">
        <f t="shared" si="0"/>
        <v>4464.0053817111766</v>
      </c>
      <c r="F85" s="20">
        <f t="shared" si="1"/>
        <v>4464</v>
      </c>
      <c r="G85" s="20">
        <f t="shared" si="2"/>
        <v>8.3019998783129267E-3</v>
      </c>
      <c r="L85" s="20">
        <f>+G85</f>
        <v>8.3019998783129267E-3</v>
      </c>
      <c r="O85" s="20">
        <f ca="1">+C$11+C$12*$F85</f>
        <v>8.2475449878404283E-3</v>
      </c>
      <c r="Q85" s="26">
        <f t="shared" si="3"/>
        <v>44368.147549999878</v>
      </c>
    </row>
    <row r="86" spans="1:17" ht="12.95" customHeight="1" x14ac:dyDescent="0.2">
      <c r="A86" s="39" t="s">
        <v>47</v>
      </c>
      <c r="B86" s="40" t="s">
        <v>49</v>
      </c>
      <c r="C86" s="41">
        <v>59387.418860000093</v>
      </c>
      <c r="D86" s="39">
        <v>6.9999999999999999E-4</v>
      </c>
      <c r="E86" s="20">
        <f>+(C86-C$7)/C$8</f>
        <v>4464.5053778218598</v>
      </c>
      <c r="F86" s="20">
        <f t="shared" ref="F86:F124" si="4">ROUND(2*E86,0)/2</f>
        <v>4464.5</v>
      </c>
      <c r="G86" s="20">
        <f>+C86-(C$7+F86*C$8)</f>
        <v>8.296000087284483E-3</v>
      </c>
      <c r="L86" s="20">
        <f>+G86</f>
        <v>8.296000087284483E-3</v>
      </c>
      <c r="O86" s="20">
        <f ca="1">+C$11+C$12*$F86</f>
        <v>8.2481527281014176E-3</v>
      </c>
      <c r="Q86" s="26">
        <f>+C86-15018.5</f>
        <v>44368.918860000093</v>
      </c>
    </row>
    <row r="87" spans="1:17" ht="12.95" customHeight="1" x14ac:dyDescent="0.2">
      <c r="A87" s="39" t="s">
        <v>47</v>
      </c>
      <c r="B87" s="40" t="s">
        <v>48</v>
      </c>
      <c r="C87" s="41">
        <v>59388.189999999944</v>
      </c>
      <c r="D87" s="39">
        <v>6.9999999999999999E-4</v>
      </c>
      <c r="E87" s="20">
        <f>+(C87-C$7)/C$8</f>
        <v>4465.00526373104</v>
      </c>
      <c r="F87" s="20">
        <f t="shared" si="4"/>
        <v>4465</v>
      </c>
      <c r="G87" s="20">
        <f>+C87-(C$7+F87*C$8)</f>
        <v>8.1199999403906986E-3</v>
      </c>
      <c r="L87" s="20">
        <f>+G87</f>
        <v>8.1199999403906986E-3</v>
      </c>
      <c r="O87" s="20">
        <f ca="1">+C$11+C$12*$F87</f>
        <v>8.2487604683624087E-3</v>
      </c>
      <c r="Q87" s="26">
        <f>+C87-15018.5</f>
        <v>44369.689999999944</v>
      </c>
    </row>
    <row r="88" spans="1:17" ht="12.95" customHeight="1" x14ac:dyDescent="0.2">
      <c r="A88" s="39" t="s">
        <v>47</v>
      </c>
      <c r="B88" s="40" t="s">
        <v>49</v>
      </c>
      <c r="C88" s="41">
        <v>59388.961540000048</v>
      </c>
      <c r="D88" s="39">
        <v>6.9999999999999999E-4</v>
      </c>
      <c r="E88" s="20">
        <f>+(C88-C$7)/C$8</f>
        <v>4465.5054089374817</v>
      </c>
      <c r="F88" s="20">
        <f t="shared" si="4"/>
        <v>4465.5</v>
      </c>
      <c r="G88" s="20">
        <f>+C88-(C$7+F88*C$8)</f>
        <v>8.3440000453265384E-3</v>
      </c>
      <c r="L88" s="20">
        <f>+G88</f>
        <v>8.3440000453265384E-3</v>
      </c>
      <c r="O88" s="20">
        <f ca="1">+C$11+C$12*$F88</f>
        <v>8.249368208623398E-3</v>
      </c>
      <c r="Q88" s="26">
        <f>+C88-15018.5</f>
        <v>44370.461540000048</v>
      </c>
    </row>
    <row r="89" spans="1:17" ht="12.95" customHeight="1" x14ac:dyDescent="0.2">
      <c r="A89" s="39" t="s">
        <v>47</v>
      </c>
      <c r="B89" s="40" t="s">
        <v>48</v>
      </c>
      <c r="C89" s="41">
        <v>60097.800950000063</v>
      </c>
      <c r="D89" s="39">
        <v>5.9999999999999995E-4</v>
      </c>
      <c r="E89" s="20">
        <f>+(C89-C$7)/C$8</f>
        <v>4925.0054128269485</v>
      </c>
      <c r="F89" s="20">
        <f t="shared" si="4"/>
        <v>4925</v>
      </c>
      <c r="G89" s="20">
        <f>+C89-(C$7+F89*C$8)</f>
        <v>8.3500000619096681E-3</v>
      </c>
      <c r="L89" s="20">
        <f>+G89</f>
        <v>8.3500000619096681E-3</v>
      </c>
      <c r="O89" s="20">
        <f ca="1">+C$11+C$12*$F89</f>
        <v>8.8078815084731595E-3</v>
      </c>
      <c r="Q89" s="26">
        <f>+C89-15018.5</f>
        <v>45079.300950000063</v>
      </c>
    </row>
    <row r="90" spans="1:17" ht="12.95" customHeight="1" x14ac:dyDescent="0.2">
      <c r="A90" s="39" t="s">
        <v>47</v>
      </c>
      <c r="B90" s="40" t="s">
        <v>49</v>
      </c>
      <c r="C90" s="41">
        <v>60098.572410000023</v>
      </c>
      <c r="D90" s="39">
        <v>4.0000000000000002E-4</v>
      </c>
      <c r="E90" s="20">
        <f>+(C90-C$7)/C$8</f>
        <v>4925.5055061738776</v>
      </c>
      <c r="F90" s="20">
        <f t="shared" si="4"/>
        <v>4925.5</v>
      </c>
      <c r="G90" s="20">
        <f>+C90-(C$7+F90*C$8)</f>
        <v>8.4940000233473256E-3</v>
      </c>
      <c r="L90" s="20">
        <f>+G90</f>
        <v>8.4940000233473256E-3</v>
      </c>
      <c r="O90" s="20">
        <f ca="1">+C$11+C$12*$F90</f>
        <v>8.8084892487341488E-3</v>
      </c>
      <c r="Q90" s="26">
        <f>+C90-15018.5</f>
        <v>45080.072410000023</v>
      </c>
    </row>
    <row r="91" spans="1:17" ht="12.95" customHeight="1" x14ac:dyDescent="0.2">
      <c r="A91" s="39" t="s">
        <v>47</v>
      </c>
      <c r="B91" s="40" t="s">
        <v>48</v>
      </c>
      <c r="C91" s="41">
        <v>60099.343719999772</v>
      </c>
      <c r="D91" s="39">
        <v>4.0000000000000002E-4</v>
      </c>
      <c r="E91" s="20">
        <f>+(C91-C$7)/C$8</f>
        <v>4926.005502284258</v>
      </c>
      <c r="F91" s="20">
        <f t="shared" si="4"/>
        <v>4926</v>
      </c>
      <c r="G91" s="20">
        <f>+C91-(C$7+F91*C$8)</f>
        <v>8.4879997666575946E-3</v>
      </c>
      <c r="L91" s="20">
        <f>+G91</f>
        <v>8.4879997666575946E-3</v>
      </c>
      <c r="O91" s="20">
        <f ca="1">+C$11+C$12*$F91</f>
        <v>8.8090969889951382E-3</v>
      </c>
      <c r="Q91" s="26">
        <f>+C91-15018.5</f>
        <v>45080.843719999772</v>
      </c>
    </row>
    <row r="92" spans="1:17" ht="12.95" customHeight="1" x14ac:dyDescent="0.2">
      <c r="A92" s="39" t="s">
        <v>47</v>
      </c>
      <c r="B92" s="40" t="s">
        <v>49</v>
      </c>
      <c r="C92" s="41">
        <v>60100.115040000062</v>
      </c>
      <c r="D92" s="39">
        <v>4.0000000000000002E-4</v>
      </c>
      <c r="E92" s="20">
        <f>+(C92-C$7)/C$8</f>
        <v>4926.5055048774175</v>
      </c>
      <c r="F92" s="20">
        <f t="shared" si="4"/>
        <v>4926.5</v>
      </c>
      <c r="G92" s="20">
        <f>+C92-(C$7+F92*C$8)</f>
        <v>8.4920000590500422E-3</v>
      </c>
      <c r="L92" s="20">
        <f>+G92</f>
        <v>8.4920000590500422E-3</v>
      </c>
      <c r="O92" s="20">
        <f ca="1">+C$11+C$12*$F92</f>
        <v>8.8097047292561292E-3</v>
      </c>
      <c r="Q92" s="26">
        <f>+C92-15018.5</f>
        <v>45081.615040000062</v>
      </c>
    </row>
    <row r="93" spans="1:17" ht="12.95" customHeight="1" x14ac:dyDescent="0.2">
      <c r="A93" s="39" t="s">
        <v>47</v>
      </c>
      <c r="B93" s="40" t="s">
        <v>48</v>
      </c>
      <c r="C93" s="41">
        <v>60100.886330000125</v>
      </c>
      <c r="D93" s="39">
        <v>4.0000000000000002E-4</v>
      </c>
      <c r="E93" s="20">
        <f>+(C93-C$7)/C$8</f>
        <v>4927.0054880231464</v>
      </c>
      <c r="F93" s="20">
        <f t="shared" si="4"/>
        <v>4927</v>
      </c>
      <c r="G93" s="20">
        <f>+C93-(C$7+F93*C$8)</f>
        <v>8.4660001230076887E-3</v>
      </c>
      <c r="L93" s="20">
        <f>+G93</f>
        <v>8.4660001230076887E-3</v>
      </c>
      <c r="O93" s="20">
        <f ca="1">+C$11+C$12*$F93</f>
        <v>8.8103124695171186E-3</v>
      </c>
      <c r="Q93" s="26">
        <f>+C93-15018.5</f>
        <v>45082.386330000125</v>
      </c>
    </row>
    <row r="94" spans="1:17" ht="12.95" customHeight="1" x14ac:dyDescent="0.2">
      <c r="A94" s="39" t="s">
        <v>47</v>
      </c>
      <c r="B94" s="40" t="s">
        <v>49</v>
      </c>
      <c r="C94" s="41">
        <v>60101.657670000102</v>
      </c>
      <c r="D94" s="39">
        <v>4.0000000000000002E-4</v>
      </c>
      <c r="E94" s="20">
        <f>+(C94-C$7)/C$8</f>
        <v>4927.5055035809582</v>
      </c>
      <c r="F94" s="20">
        <f t="shared" si="4"/>
        <v>4927.5</v>
      </c>
      <c r="G94" s="20">
        <f>+C94-(C$7+F94*C$8)</f>
        <v>8.4900001020287164E-3</v>
      </c>
      <c r="L94" s="20">
        <f>+G94</f>
        <v>8.4900001020287164E-3</v>
      </c>
      <c r="O94" s="20">
        <f ca="1">+C$11+C$12*$F94</f>
        <v>8.8109202097781079E-3</v>
      </c>
      <c r="Q94" s="26">
        <f>+C94-15018.5</f>
        <v>45083.157670000102</v>
      </c>
    </row>
    <row r="95" spans="1:17" ht="12.95" customHeight="1" x14ac:dyDescent="0.2">
      <c r="A95" s="39" t="s">
        <v>47</v>
      </c>
      <c r="B95" s="40" t="s">
        <v>48</v>
      </c>
      <c r="C95" s="41">
        <v>60102.428940000013</v>
      </c>
      <c r="D95" s="39">
        <v>4.0000000000000002E-4</v>
      </c>
      <c r="E95" s="20">
        <f>+(C95-C$7)/C$8</f>
        <v>4928.0054737617338</v>
      </c>
      <c r="F95" s="20">
        <f t="shared" si="4"/>
        <v>4928</v>
      </c>
      <c r="G95" s="20">
        <f>+C95-(C$7+F95*C$8)</f>
        <v>8.4440000136964954E-3</v>
      </c>
      <c r="L95" s="20">
        <f>+G95</f>
        <v>8.4440000136964954E-3</v>
      </c>
      <c r="O95" s="20">
        <f ca="1">+C$11+C$12*$F95</f>
        <v>8.811527950039099E-3</v>
      </c>
      <c r="Q95" s="26">
        <f>+C95-15018.5</f>
        <v>45083.928940000013</v>
      </c>
    </row>
    <row r="96" spans="1:17" ht="12.95" customHeight="1" x14ac:dyDescent="0.2">
      <c r="A96" s="39" t="s">
        <v>47</v>
      </c>
      <c r="B96" s="40" t="s">
        <v>49</v>
      </c>
      <c r="C96" s="41">
        <v>60103.200300000142</v>
      </c>
      <c r="D96" s="39">
        <v>4.0000000000000002E-4</v>
      </c>
      <c r="E96" s="20">
        <f>+(C96-C$7)/C$8</f>
        <v>4928.5055022844981</v>
      </c>
      <c r="F96" s="20">
        <f t="shared" si="4"/>
        <v>4928.5</v>
      </c>
      <c r="G96" s="20">
        <f>+C96-(C$7+F96*C$8)</f>
        <v>8.4880001377314329E-3</v>
      </c>
      <c r="L96" s="20">
        <f>+G96</f>
        <v>8.4880001377314329E-3</v>
      </c>
      <c r="O96" s="20">
        <f ca="1">+C$11+C$12*$F96</f>
        <v>8.8121356903000884E-3</v>
      </c>
      <c r="Q96" s="26">
        <f>+C96-15018.5</f>
        <v>45084.700300000142</v>
      </c>
    </row>
    <row r="97" spans="1:17" ht="12.95" customHeight="1" x14ac:dyDescent="0.2">
      <c r="A97" s="39" t="s">
        <v>47</v>
      </c>
      <c r="B97" s="40" t="s">
        <v>48</v>
      </c>
      <c r="C97" s="41">
        <v>60103.971590000205</v>
      </c>
      <c r="D97" s="39">
        <v>4.0000000000000002E-4</v>
      </c>
      <c r="E97" s="20">
        <f>+(C97-C$7)/C$8</f>
        <v>4929.005485430228</v>
      </c>
      <c r="F97" s="20">
        <f t="shared" si="4"/>
        <v>4929</v>
      </c>
      <c r="G97" s="20">
        <f>+C97-(C$7+F97*C$8)</f>
        <v>8.4620002016890794E-3</v>
      </c>
      <c r="L97" s="20">
        <f>+G97</f>
        <v>8.4620002016890794E-3</v>
      </c>
      <c r="O97" s="20">
        <f ca="1">+C$11+C$12*$F97</f>
        <v>8.8127434305610777E-3</v>
      </c>
      <c r="Q97" s="26">
        <f>+C97-15018.5</f>
        <v>45085.471590000205</v>
      </c>
    </row>
    <row r="98" spans="1:17" ht="12.95" customHeight="1" x14ac:dyDescent="0.2">
      <c r="A98" s="39" t="s">
        <v>47</v>
      </c>
      <c r="B98" s="40" t="s">
        <v>49</v>
      </c>
      <c r="C98" s="41">
        <v>60104.743360000197</v>
      </c>
      <c r="D98" s="39">
        <v>5.0000000000000001E-4</v>
      </c>
      <c r="E98" s="20">
        <f>+(C98-C$7)/C$8</f>
        <v>4929.505779732428</v>
      </c>
      <c r="F98" s="20">
        <f t="shared" si="4"/>
        <v>4929.5</v>
      </c>
      <c r="G98" s="20">
        <f>+C98-(C$7+F98*C$8)</f>
        <v>8.9160001953132451E-3</v>
      </c>
      <c r="L98" s="20">
        <f>+G98</f>
        <v>8.9160001953132451E-3</v>
      </c>
      <c r="O98" s="20">
        <f ca="1">+C$11+C$12*$F98</f>
        <v>8.8133511708220688E-3</v>
      </c>
      <c r="Q98" s="26">
        <f>+C98-15018.5</f>
        <v>45086.243360000197</v>
      </c>
    </row>
    <row r="99" spans="1:17" ht="12.95" customHeight="1" x14ac:dyDescent="0.2">
      <c r="A99" s="39" t="s">
        <v>47</v>
      </c>
      <c r="B99" s="40" t="s">
        <v>48</v>
      </c>
      <c r="C99" s="41">
        <v>60105.514219999779</v>
      </c>
      <c r="D99" s="39">
        <v>4.0000000000000002E-4</v>
      </c>
      <c r="E99" s="20">
        <f>+(C99-C$7)/C$8</f>
        <v>4930.0054841334659</v>
      </c>
      <c r="F99" s="20">
        <f t="shared" si="4"/>
        <v>4930</v>
      </c>
      <c r="G99" s="20">
        <f>+C99-(C$7+F99*C$8)</f>
        <v>8.4599997790064663E-3</v>
      </c>
      <c r="L99" s="20">
        <f>+G99</f>
        <v>8.4599997790064663E-3</v>
      </c>
      <c r="O99" s="20">
        <f ca="1">+C$11+C$12*$F99</f>
        <v>8.8139589110830582E-3</v>
      </c>
      <c r="Q99" s="26">
        <f>+C99-15018.5</f>
        <v>45087.014219999779</v>
      </c>
    </row>
    <row r="100" spans="1:17" ht="12.95" customHeight="1" x14ac:dyDescent="0.2">
      <c r="A100" s="39" t="s">
        <v>47</v>
      </c>
      <c r="B100" s="40" t="s">
        <v>49</v>
      </c>
      <c r="C100" s="41">
        <v>60106.285589999985</v>
      </c>
      <c r="D100" s="39">
        <v>4.0000000000000002E-4</v>
      </c>
      <c r="E100" s="20">
        <f>+(C100-C$7)/C$8</f>
        <v>4930.5055191387082</v>
      </c>
      <c r="F100" s="20">
        <f t="shared" si="4"/>
        <v>4930.5</v>
      </c>
      <c r="G100" s="20">
        <f>+C100-(C$7+F100*C$8)</f>
        <v>8.5139999864622951E-3</v>
      </c>
      <c r="L100" s="20">
        <f>+G100</f>
        <v>8.5139999864622951E-3</v>
      </c>
      <c r="O100" s="20">
        <f ca="1">+C$11+C$12*$F100</f>
        <v>8.8145666513440475E-3</v>
      </c>
      <c r="Q100" s="26">
        <f>+C100-15018.5</f>
        <v>45087.785589999985</v>
      </c>
    </row>
    <row r="101" spans="1:17" ht="12.95" customHeight="1" x14ac:dyDescent="0.2">
      <c r="A101" s="39" t="s">
        <v>47</v>
      </c>
      <c r="B101" s="40" t="s">
        <v>48</v>
      </c>
      <c r="C101" s="41">
        <v>60107.056859999895</v>
      </c>
      <c r="D101" s="39">
        <v>4.0000000000000002E-4</v>
      </c>
      <c r="E101" s="20">
        <f>+(C101-C$7)/C$8</f>
        <v>4931.0054893194838</v>
      </c>
      <c r="F101" s="20">
        <f t="shared" si="4"/>
        <v>4931</v>
      </c>
      <c r="G101" s="20">
        <f>+C101-(C$7+F101*C$8)</f>
        <v>8.4679998908541165E-3</v>
      </c>
      <c r="L101" s="20">
        <f>+G101</f>
        <v>8.4679998908541165E-3</v>
      </c>
      <c r="O101" s="20">
        <f ca="1">+C$11+C$12*$F101</f>
        <v>8.8151743916050386E-3</v>
      </c>
      <c r="Q101" s="26">
        <f>+C101-15018.5</f>
        <v>45088.556859999895</v>
      </c>
    </row>
    <row r="102" spans="1:17" ht="12.95" customHeight="1" x14ac:dyDescent="0.2">
      <c r="A102" s="39" t="s">
        <v>47</v>
      </c>
      <c r="B102" s="40" t="s">
        <v>49</v>
      </c>
      <c r="C102" s="41">
        <v>60107.828209999949</v>
      </c>
      <c r="D102" s="39">
        <v>4.0000000000000002E-4</v>
      </c>
      <c r="E102" s="20">
        <f>+(C102-C$7)/C$8</f>
        <v>4931.5055113597718</v>
      </c>
      <c r="F102" s="20">
        <f t="shared" si="4"/>
        <v>4931.5</v>
      </c>
      <c r="G102" s="20">
        <f>+C102-(C$7+F102*C$8)</f>
        <v>8.5019999460200779E-3</v>
      </c>
      <c r="L102" s="20">
        <f>+G102</f>
        <v>8.5019999460200779E-3</v>
      </c>
      <c r="O102" s="20">
        <f ca="1">+C$11+C$12*$F102</f>
        <v>8.815782131866028E-3</v>
      </c>
      <c r="Q102" s="26">
        <f>+C102-15018.5</f>
        <v>45089.328209999949</v>
      </c>
    </row>
    <row r="103" spans="1:17" ht="12.95" customHeight="1" x14ac:dyDescent="0.2">
      <c r="A103" s="39" t="s">
        <v>47</v>
      </c>
      <c r="B103" s="40" t="s">
        <v>48</v>
      </c>
      <c r="C103" s="41">
        <v>60108.599479999859</v>
      </c>
      <c r="D103" s="39">
        <v>5.0000000000000001E-4</v>
      </c>
      <c r="E103" s="20">
        <f>+(C103-C$7)/C$8</f>
        <v>4932.0054815405474</v>
      </c>
      <c r="F103" s="20">
        <f t="shared" si="4"/>
        <v>4932</v>
      </c>
      <c r="G103" s="20">
        <f>+C103-(C$7+F103*C$8)</f>
        <v>8.455999857687857E-3</v>
      </c>
      <c r="L103" s="20">
        <f>+G103</f>
        <v>8.455999857687857E-3</v>
      </c>
      <c r="O103" s="20">
        <f ca="1">+C$11+C$12*$F103</f>
        <v>8.8163898721270173E-3</v>
      </c>
      <c r="Q103" s="26">
        <f>+C103-15018.5</f>
        <v>45090.099479999859</v>
      </c>
    </row>
    <row r="104" spans="1:17" ht="12.95" customHeight="1" x14ac:dyDescent="0.2">
      <c r="A104" s="39" t="s">
        <v>47</v>
      </c>
      <c r="B104" s="40" t="s">
        <v>49</v>
      </c>
      <c r="C104" s="41">
        <v>60109.370839999989</v>
      </c>
      <c r="D104" s="39">
        <v>4.0000000000000002E-4</v>
      </c>
      <c r="E104" s="20">
        <f>+(C104-C$7)/C$8</f>
        <v>4932.5055100633117</v>
      </c>
      <c r="F104" s="20">
        <f t="shared" si="4"/>
        <v>4932.5</v>
      </c>
      <c r="G104" s="20">
        <f>+C104-(C$7+F104*C$8)</f>
        <v>8.4999999889987521E-3</v>
      </c>
      <c r="L104" s="20">
        <f>+G104</f>
        <v>8.4999999889987521E-3</v>
      </c>
      <c r="O104" s="20">
        <f ca="1">+C$11+C$12*$F104</f>
        <v>8.8169976123880084E-3</v>
      </c>
      <c r="Q104" s="26">
        <f>+C104-15018.5</f>
        <v>45090.870839999989</v>
      </c>
    </row>
    <row r="105" spans="1:17" ht="12.95" customHeight="1" x14ac:dyDescent="0.2">
      <c r="A105" s="39" t="s">
        <v>47</v>
      </c>
      <c r="B105" s="40" t="s">
        <v>48</v>
      </c>
      <c r="C105" s="41">
        <v>60110.142130000051</v>
      </c>
      <c r="D105" s="39">
        <v>4.0000000000000002E-4</v>
      </c>
      <c r="E105" s="20">
        <f>+(C105-C$7)/C$8</f>
        <v>4933.0054932090407</v>
      </c>
      <c r="F105" s="20">
        <f t="shared" si="4"/>
        <v>4933</v>
      </c>
      <c r="G105" s="20">
        <f>+C105-(C$7+F105*C$8)</f>
        <v>8.474000045680441E-3</v>
      </c>
      <c r="L105" s="20">
        <f>+G105</f>
        <v>8.474000045680441E-3</v>
      </c>
      <c r="O105" s="20">
        <f ca="1">+C$11+C$12*$F105</f>
        <v>8.8176053526489977E-3</v>
      </c>
      <c r="Q105" s="26">
        <f>+C105-15018.5</f>
        <v>45091.642130000051</v>
      </c>
    </row>
    <row r="106" spans="1:17" ht="12.95" customHeight="1" x14ac:dyDescent="0.2">
      <c r="A106" s="39" t="s">
        <v>47</v>
      </c>
      <c r="B106" s="40" t="s">
        <v>49</v>
      </c>
      <c r="C106" s="41">
        <v>60110.913449999876</v>
      </c>
      <c r="D106" s="39">
        <v>4.0000000000000002E-4</v>
      </c>
      <c r="E106" s="20">
        <f>+(C106-C$7)/C$8</f>
        <v>4933.5054958018991</v>
      </c>
      <c r="F106" s="20">
        <f t="shared" si="4"/>
        <v>4933.5</v>
      </c>
      <c r="G106" s="20">
        <f>+C106-(C$7+F106*C$8)</f>
        <v>8.4779998724116012E-3</v>
      </c>
      <c r="L106" s="20">
        <f>+G106</f>
        <v>8.4779998724116012E-3</v>
      </c>
      <c r="O106" s="20">
        <f ca="1">+C$11+C$12*$F106</f>
        <v>8.8182130929099871E-3</v>
      </c>
      <c r="Q106" s="26">
        <f>+C106-15018.5</f>
        <v>45092.413449999876</v>
      </c>
    </row>
    <row r="107" spans="1:17" ht="12.95" customHeight="1" x14ac:dyDescent="0.2">
      <c r="A107" s="39" t="s">
        <v>47</v>
      </c>
      <c r="B107" s="40" t="s">
        <v>48</v>
      </c>
      <c r="C107" s="41">
        <v>60111.684810000006</v>
      </c>
      <c r="D107" s="39">
        <v>5.0000000000000001E-4</v>
      </c>
      <c r="E107" s="20">
        <f>+(C107-C$7)/C$8</f>
        <v>4934.0055243246634</v>
      </c>
      <c r="F107" s="20">
        <f t="shared" si="4"/>
        <v>4934</v>
      </c>
      <c r="G107" s="20">
        <f>+C107-(C$7+F107*C$8)</f>
        <v>8.5220000037224963E-3</v>
      </c>
      <c r="L107" s="20">
        <f>+G107</f>
        <v>8.5220000037224963E-3</v>
      </c>
      <c r="O107" s="20">
        <f ca="1">+C$11+C$12*$F107</f>
        <v>8.8188208331709782E-3</v>
      </c>
      <c r="Q107" s="26">
        <f>+C107-15018.5</f>
        <v>45093.184810000006</v>
      </c>
    </row>
    <row r="108" spans="1:17" ht="12.95" customHeight="1" x14ac:dyDescent="0.2">
      <c r="A108" s="39" t="s">
        <v>47</v>
      </c>
      <c r="B108" s="40" t="s">
        <v>49</v>
      </c>
      <c r="C108" s="41">
        <v>60112.456110000145</v>
      </c>
      <c r="D108" s="39">
        <v>4.0000000000000002E-4</v>
      </c>
      <c r="E108" s="20">
        <f>+(C108-C$7)/C$8</f>
        <v>4934.5055139528695</v>
      </c>
      <c r="F108" s="20">
        <f t="shared" si="4"/>
        <v>4934.5</v>
      </c>
      <c r="G108" s="20">
        <f>+C108-(C$7+F108*C$8)</f>
        <v>8.5060001438250765E-3</v>
      </c>
      <c r="L108" s="20">
        <f>+G108</f>
        <v>8.5060001438250765E-3</v>
      </c>
      <c r="O108" s="20">
        <f ca="1">+C$11+C$12*$F108</f>
        <v>8.8194285734319675E-3</v>
      </c>
      <c r="Q108" s="26">
        <f>+C108-15018.5</f>
        <v>45093.956110000145</v>
      </c>
    </row>
    <row r="109" spans="1:17" ht="12.95" customHeight="1" x14ac:dyDescent="0.2">
      <c r="A109" s="39" t="s">
        <v>47</v>
      </c>
      <c r="B109" s="40" t="s">
        <v>48</v>
      </c>
      <c r="C109" s="41">
        <v>60113.227349999826</v>
      </c>
      <c r="D109" s="39">
        <v>4.0000000000000002E-4</v>
      </c>
      <c r="E109" s="20">
        <f>+(C109-C$7)/C$8</f>
        <v>4935.0054646862145</v>
      </c>
      <c r="F109" s="20">
        <f t="shared" si="4"/>
        <v>4935</v>
      </c>
      <c r="G109" s="20">
        <f>+C109-(C$7+F109*C$8)</f>
        <v>8.4299998270580545E-3</v>
      </c>
      <c r="L109" s="20">
        <f>+G109</f>
        <v>8.4299998270580545E-3</v>
      </c>
      <c r="O109" s="20">
        <f ca="1">+C$11+C$12*$F109</f>
        <v>8.8200363136929569E-3</v>
      </c>
      <c r="Q109" s="26">
        <f>+C109-15018.5</f>
        <v>45094.727349999826</v>
      </c>
    </row>
    <row r="110" spans="1:17" ht="12.95" customHeight="1" x14ac:dyDescent="0.2">
      <c r="A110" s="39" t="s">
        <v>47</v>
      </c>
      <c r="B110" s="40" t="s">
        <v>49</v>
      </c>
      <c r="C110" s="41">
        <v>60113.998720000032</v>
      </c>
      <c r="D110" s="39">
        <v>4.0000000000000002E-4</v>
      </c>
      <c r="E110" s="20">
        <f>+(C110-C$7)/C$8</f>
        <v>4935.505499691456</v>
      </c>
      <c r="F110" s="20">
        <f t="shared" si="4"/>
        <v>4935.5</v>
      </c>
      <c r="G110" s="20">
        <f>+C110-(C$7+F110*C$8)</f>
        <v>8.4840000345138833E-3</v>
      </c>
      <c r="L110" s="20">
        <f>+G110</f>
        <v>8.4840000345138833E-3</v>
      </c>
      <c r="O110" s="20">
        <f ca="1">+C$11+C$12*$F110</f>
        <v>8.820644053953948E-3</v>
      </c>
      <c r="Q110" s="26">
        <f>+C110-15018.5</f>
        <v>45095.498720000032</v>
      </c>
    </row>
    <row r="111" spans="1:17" ht="12.95" customHeight="1" x14ac:dyDescent="0.2">
      <c r="A111" s="39" t="s">
        <v>47</v>
      </c>
      <c r="B111" s="40" t="s">
        <v>48</v>
      </c>
      <c r="C111" s="41">
        <v>60114.770000000019</v>
      </c>
      <c r="D111" s="39">
        <v>4.0000000000000002E-4</v>
      </c>
      <c r="E111" s="20">
        <f>+(C111-C$7)/C$8</f>
        <v>4936.0054763547087</v>
      </c>
      <c r="F111" s="20">
        <f t="shared" si="4"/>
        <v>4936</v>
      </c>
      <c r="G111" s="20">
        <f>+C111-(C$7+F111*C$8)</f>
        <v>8.4480000150506385E-3</v>
      </c>
      <c r="L111" s="20">
        <f>+G111</f>
        <v>8.4480000150506385E-3</v>
      </c>
      <c r="O111" s="20">
        <f ca="1">+C$11+C$12*$F111</f>
        <v>8.8212517942149373E-3</v>
      </c>
      <c r="Q111" s="26">
        <f>+C111-15018.5</f>
        <v>45096.270000000019</v>
      </c>
    </row>
    <row r="112" spans="1:17" ht="12.95" customHeight="1" x14ac:dyDescent="0.2">
      <c r="A112" s="39" t="s">
        <v>47</v>
      </c>
      <c r="B112" s="40" t="s">
        <v>49</v>
      </c>
      <c r="C112" s="41">
        <v>60115.541389999911</v>
      </c>
      <c r="D112" s="39">
        <v>4.0000000000000002E-4</v>
      </c>
      <c r="E112" s="20">
        <f>+(C112-C$7)/C$8</f>
        <v>4936.5055243246024</v>
      </c>
      <c r="F112" s="20">
        <f t="shared" si="4"/>
        <v>4936.5</v>
      </c>
      <c r="G112" s="20">
        <f>+C112-(C$7+F112*C$8)</f>
        <v>8.5219999091350473E-3</v>
      </c>
      <c r="L112" s="20">
        <f>+G112</f>
        <v>8.5219999091350473E-3</v>
      </c>
      <c r="O112" s="20">
        <f ca="1">+C$11+C$12*$F112</f>
        <v>8.8218595344759267E-3</v>
      </c>
      <c r="Q112" s="26">
        <f>+C112-15018.5</f>
        <v>45097.041389999911</v>
      </c>
    </row>
    <row r="113" spans="1:17" ht="12.95" customHeight="1" x14ac:dyDescent="0.2">
      <c r="A113" s="39" t="s">
        <v>47</v>
      </c>
      <c r="B113" s="40" t="s">
        <v>48</v>
      </c>
      <c r="C113" s="41">
        <v>60116.312630000059</v>
      </c>
      <c r="D113" s="39">
        <v>4.0000000000000002E-4</v>
      </c>
      <c r="E113" s="20">
        <f>+(C113-C$7)/C$8</f>
        <v>4937.0054750582494</v>
      </c>
      <c r="F113" s="20">
        <f t="shared" si="4"/>
        <v>4937</v>
      </c>
      <c r="G113" s="20">
        <f>+C113-(C$7+F113*C$8)</f>
        <v>8.4460000580293126E-3</v>
      </c>
      <c r="L113" s="20">
        <f>+G113</f>
        <v>8.4460000580293126E-3</v>
      </c>
      <c r="O113" s="20">
        <f ca="1">+C$11+C$12*$F113</f>
        <v>8.8224672747369177E-3</v>
      </c>
      <c r="Q113" s="26">
        <f>+C113-15018.5</f>
        <v>45097.812630000059</v>
      </c>
    </row>
    <row r="114" spans="1:17" ht="12.95" customHeight="1" x14ac:dyDescent="0.2">
      <c r="A114" s="39" t="s">
        <v>47</v>
      </c>
      <c r="B114" s="40" t="s">
        <v>49</v>
      </c>
      <c r="C114" s="41">
        <v>60117.083999999799</v>
      </c>
      <c r="D114" s="39">
        <v>4.0000000000000002E-4</v>
      </c>
      <c r="E114" s="20">
        <f>+(C114-C$7)/C$8</f>
        <v>4937.5055100631889</v>
      </c>
      <c r="F114" s="20">
        <f t="shared" si="4"/>
        <v>4937.5</v>
      </c>
      <c r="G114" s="20">
        <f>+C114-(C$7+F114*C$8)</f>
        <v>8.4999997998238541E-3</v>
      </c>
      <c r="L114" s="20">
        <f>+G114</f>
        <v>8.4999997998238541E-3</v>
      </c>
      <c r="O114" s="20">
        <f ca="1">+C$11+C$12*$F114</f>
        <v>8.8230750149979071E-3</v>
      </c>
      <c r="Q114" s="26">
        <f>+C114-15018.5</f>
        <v>45098.583999999799</v>
      </c>
    </row>
    <row r="115" spans="1:17" ht="12.95" customHeight="1" x14ac:dyDescent="0.2">
      <c r="A115" s="39" t="s">
        <v>47</v>
      </c>
      <c r="B115" s="40" t="s">
        <v>48</v>
      </c>
      <c r="C115" s="41">
        <v>60117.855219999794</v>
      </c>
      <c r="D115" s="39">
        <v>4.0000000000000002E-4</v>
      </c>
      <c r="E115" s="20">
        <f>+(C115-C$7)/C$8</f>
        <v>4938.0054478318825</v>
      </c>
      <c r="F115" s="20">
        <f t="shared" si="4"/>
        <v>4938</v>
      </c>
      <c r="G115" s="20">
        <f>+C115-(C$7+F115*C$8)</f>
        <v>8.4039997891522944E-3</v>
      </c>
      <c r="L115" s="20">
        <f>+G115</f>
        <v>8.4039997891522944E-3</v>
      </c>
      <c r="O115" s="20">
        <f ca="1">+C$11+C$12*$F115</f>
        <v>8.8236827552588964E-3</v>
      </c>
      <c r="Q115" s="26">
        <f>+C115-15018.5</f>
        <v>45099.355219999794</v>
      </c>
    </row>
    <row r="116" spans="1:17" ht="12.95" customHeight="1" x14ac:dyDescent="0.2">
      <c r="A116" s="39" t="s">
        <v>47</v>
      </c>
      <c r="B116" s="40" t="s">
        <v>49</v>
      </c>
      <c r="C116" s="41">
        <v>60118.626579999924</v>
      </c>
      <c r="D116" s="39">
        <v>4.0000000000000002E-4</v>
      </c>
      <c r="E116" s="20">
        <f>+(C116-C$7)/C$8</f>
        <v>4938.5054763546468</v>
      </c>
      <c r="F116" s="20">
        <f t="shared" si="4"/>
        <v>4938.5</v>
      </c>
      <c r="G116" s="20">
        <f>+C116-(C$7+F116*C$8)</f>
        <v>8.4479999204631895E-3</v>
      </c>
      <c r="L116" s="20">
        <f>+G116</f>
        <v>8.4479999204631895E-3</v>
      </c>
      <c r="O116" s="20">
        <f ca="1">+C$11+C$12*$F116</f>
        <v>8.8242904955198875E-3</v>
      </c>
      <c r="Q116" s="26">
        <f>+C116-15018.5</f>
        <v>45100.126579999924</v>
      </c>
    </row>
    <row r="117" spans="1:17" ht="12.95" customHeight="1" x14ac:dyDescent="0.2">
      <c r="A117" s="39" t="s">
        <v>47</v>
      </c>
      <c r="B117" s="40" t="s">
        <v>48</v>
      </c>
      <c r="C117" s="41">
        <v>60119.3974700002</v>
      </c>
      <c r="D117" s="39">
        <v>5.0000000000000001E-4</v>
      </c>
      <c r="E117" s="20">
        <f>+(C117-C$7)/C$8</f>
        <v>4939.0052002034172</v>
      </c>
      <c r="F117" s="20">
        <f t="shared" si="4"/>
        <v>4939</v>
      </c>
      <c r="G117" s="20">
        <f>+C117-(C$7+F117*C$8)</f>
        <v>8.0220001982524991E-3</v>
      </c>
      <c r="L117" s="20">
        <f>+G117</f>
        <v>8.0220001982524991E-3</v>
      </c>
      <c r="O117" s="20">
        <f ca="1">+C$11+C$12*$F117</f>
        <v>8.8248982357808769E-3</v>
      </c>
      <c r="Q117" s="26">
        <f>+C117-15018.5</f>
        <v>45100.8974700002</v>
      </c>
    </row>
    <row r="118" spans="1:17" ht="12.95" customHeight="1" x14ac:dyDescent="0.2">
      <c r="A118" s="39" t="s">
        <v>47</v>
      </c>
      <c r="B118" s="40" t="s">
        <v>49</v>
      </c>
      <c r="C118" s="41">
        <v>60120.169280000031</v>
      </c>
      <c r="D118" s="39">
        <v>4.0000000000000002E-4</v>
      </c>
      <c r="E118" s="20">
        <f>+(C118-C$7)/C$8</f>
        <v>4939.5055204352229</v>
      </c>
      <c r="F118" s="20">
        <f t="shared" si="4"/>
        <v>4939.5</v>
      </c>
      <c r="G118" s="20">
        <f>+C118-(C$7+F118*C$8)</f>
        <v>8.5160000307951123E-3</v>
      </c>
      <c r="L118" s="20">
        <f>+G118</f>
        <v>8.5160000307951123E-3</v>
      </c>
      <c r="O118" s="20">
        <f ca="1">+C$11+C$12*$F118</f>
        <v>8.8255059760418662E-3</v>
      </c>
      <c r="Q118" s="26">
        <f>+C118-15018.5</f>
        <v>45101.669280000031</v>
      </c>
    </row>
    <row r="119" spans="1:17" ht="12.95" customHeight="1" x14ac:dyDescent="0.2">
      <c r="A119" s="39" t="s">
        <v>47</v>
      </c>
      <c r="B119" s="40" t="s">
        <v>48</v>
      </c>
      <c r="C119" s="41">
        <v>60120.940500000026</v>
      </c>
      <c r="D119" s="39">
        <v>4.0000000000000002E-4</v>
      </c>
      <c r="E119" s="20">
        <f>+(C119-C$7)/C$8</f>
        <v>4940.0054582039165</v>
      </c>
      <c r="F119" s="20">
        <f t="shared" si="4"/>
        <v>4940</v>
      </c>
      <c r="G119" s="20">
        <f>+C119-(C$7+F119*C$8)</f>
        <v>8.4200000273995101E-3</v>
      </c>
      <c r="L119" s="20">
        <f>+G119</f>
        <v>8.4200000273995101E-3</v>
      </c>
      <c r="O119" s="20">
        <f ca="1">+C$11+C$12*$F119</f>
        <v>8.8261137163028573E-3</v>
      </c>
      <c r="Q119" s="26">
        <f>+C119-15018.5</f>
        <v>45102.440500000026</v>
      </c>
    </row>
    <row r="120" spans="1:17" ht="12.95" customHeight="1" x14ac:dyDescent="0.2">
      <c r="A120" s="39" t="s">
        <v>47</v>
      </c>
      <c r="B120" s="40" t="s">
        <v>49</v>
      </c>
      <c r="C120" s="41">
        <v>60121.711879999842</v>
      </c>
      <c r="D120" s="39">
        <v>4.0000000000000002E-4</v>
      </c>
      <c r="E120" s="20">
        <f>+(C120-C$7)/C$8</f>
        <v>4940.5054996913332</v>
      </c>
      <c r="F120" s="20">
        <f t="shared" si="4"/>
        <v>4940.5</v>
      </c>
      <c r="G120" s="20">
        <f>+C120-(C$7+F120*C$8)</f>
        <v>8.4839998380630277E-3</v>
      </c>
      <c r="L120" s="20">
        <f>+G120</f>
        <v>8.4839998380630277E-3</v>
      </c>
      <c r="O120" s="20">
        <f ca="1">+C$11+C$12*$F120</f>
        <v>8.8267214565638467E-3</v>
      </c>
      <c r="Q120" s="26">
        <f>+C120-15018.5</f>
        <v>45103.211879999842</v>
      </c>
    </row>
    <row r="121" spans="1:17" ht="12.95" customHeight="1" x14ac:dyDescent="0.2">
      <c r="A121" s="39" t="s">
        <v>47</v>
      </c>
      <c r="B121" s="40" t="s">
        <v>48</v>
      </c>
      <c r="C121" s="41">
        <v>60122.483169999905</v>
      </c>
      <c r="D121" s="39">
        <v>4.0000000000000002E-4</v>
      </c>
      <c r="E121" s="20">
        <f>+(C121-C$7)/C$8</f>
        <v>4941.0054828370621</v>
      </c>
      <c r="F121" s="20">
        <f t="shared" si="4"/>
        <v>4941</v>
      </c>
      <c r="G121" s="20">
        <f>+C121-(C$7+F121*C$8)</f>
        <v>8.4579999020206742E-3</v>
      </c>
      <c r="L121" s="20">
        <f>+G121</f>
        <v>8.4579999020206742E-3</v>
      </c>
      <c r="O121" s="20">
        <f ca="1">+C$11+C$12*$F121</f>
        <v>8.827329196824836E-3</v>
      </c>
      <c r="Q121" s="26">
        <f>+C121-15018.5</f>
        <v>45103.983169999905</v>
      </c>
    </row>
    <row r="122" spans="1:17" ht="12.95" customHeight="1" x14ac:dyDescent="0.2">
      <c r="A122" s="39" t="s">
        <v>47</v>
      </c>
      <c r="B122" s="40" t="s">
        <v>49</v>
      </c>
      <c r="C122" s="41">
        <v>60123.254499999806</v>
      </c>
      <c r="D122" s="39">
        <v>5.9999999999999995E-4</v>
      </c>
      <c r="E122" s="20">
        <f>+(C122-C$7)/C$8</f>
        <v>4941.5054919123968</v>
      </c>
      <c r="F122" s="20">
        <f t="shared" si="4"/>
        <v>4941.5</v>
      </c>
      <c r="G122" s="20">
        <f>+C122-(C$7+F122*C$8)</f>
        <v>8.4719998048967682E-3</v>
      </c>
      <c r="L122" s="20">
        <f>+G122</f>
        <v>8.4719998048967682E-3</v>
      </c>
      <c r="O122" s="20">
        <f ca="1">+C$11+C$12*$F122</f>
        <v>8.8279369370858271E-3</v>
      </c>
      <c r="Q122" s="26">
        <f>+C122-15018.5</f>
        <v>45104.754499999806</v>
      </c>
    </row>
    <row r="123" spans="1:17" ht="12.95" customHeight="1" x14ac:dyDescent="0.2">
      <c r="A123" s="39" t="s">
        <v>47</v>
      </c>
      <c r="B123" s="40" t="s">
        <v>48</v>
      </c>
      <c r="C123" s="41">
        <v>60124.025839999784</v>
      </c>
      <c r="D123" s="39">
        <v>5.0000000000000001E-4</v>
      </c>
      <c r="E123" s="20">
        <f>+(C123-C$7)/C$8</f>
        <v>4942.0055074702077</v>
      </c>
      <c r="F123" s="20">
        <f t="shared" si="4"/>
        <v>4942</v>
      </c>
      <c r="G123" s="20">
        <f>+C123-(C$7+F123*C$8)</f>
        <v>8.4959997839177959E-3</v>
      </c>
      <c r="L123" s="20">
        <f>+G123</f>
        <v>8.4959997839177959E-3</v>
      </c>
      <c r="O123" s="20">
        <f ca="1">+C$11+C$12*$F123</f>
        <v>8.8285446773468165E-3</v>
      </c>
      <c r="Q123" s="26">
        <f>+C123-15018.5</f>
        <v>45105.525839999784</v>
      </c>
    </row>
    <row r="124" spans="1:17" ht="12.95" customHeight="1" x14ac:dyDescent="0.2">
      <c r="Q124" s="26"/>
    </row>
    <row r="125" spans="1:17" ht="12.95" customHeight="1" x14ac:dyDescent="0.2">
      <c r="A125" s="22"/>
      <c r="B125" s="21"/>
      <c r="C125" s="22"/>
      <c r="D125" s="22"/>
    </row>
    <row r="126" spans="1:17" ht="12.95" customHeight="1" x14ac:dyDescent="0.2">
      <c r="A126" s="22"/>
      <c r="B126" s="21"/>
      <c r="C126" s="22"/>
      <c r="D126" s="22"/>
    </row>
    <row r="127" spans="1:17" ht="12.95" customHeight="1" x14ac:dyDescent="0.2">
      <c r="A127" s="22"/>
      <c r="B127" s="21"/>
      <c r="C127" s="22"/>
      <c r="D127" s="22"/>
    </row>
    <row r="128" spans="1:17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2025-01-08T04:37:27Z</dcterms:modified>
</cp:coreProperties>
</file>